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D:\DERAWAN\2026\"/>
    </mc:Choice>
  </mc:AlternateContent>
  <xr:revisionPtr revIDLastSave="0" documentId="13_ncr:1_{23A13578-4D55-4C46-AAA1-C36DBE586521}" xr6:coauthVersionLast="47" xr6:coauthVersionMax="47" xr10:uidLastSave="{00000000-0000-0000-0000-000000000000}"/>
  <bookViews>
    <workbookView xWindow="-108" yWindow="-108" windowWidth="23256" windowHeight="12456" tabRatio="884" xr2:uid="{00000000-000D-0000-FFFF-FFFF00000000}"/>
  </bookViews>
  <sheets>
    <sheet name="PL DERAWAN" sheetId="39" r:id="rId1"/>
    <sheet name="kons PK (L2)" sheetId="61" state="hidden" r:id="rId2"/>
    <sheet name="kons PR (L3)" sheetId="62" state="hidden" r:id="rId3"/>
    <sheet name="realisasi (L4)" sheetId="63" state="hidden" r:id="rId4"/>
    <sheet name="hasil OPD (L5)" sheetId="64" state="hidden" r:id="rId5"/>
    <sheet name="bid ur  (L6)" sheetId="65" state="hidden" r:id="rId6"/>
    <sheet name="PPr RPJMD (L7)" sheetId="66" state="hidden" r:id="rId7"/>
    <sheet name="SDM vs Jak (L8)" sheetId="67" state="hidden" r:id="rId8"/>
    <sheet name="Sheet2 (1)" sheetId="68" state="hidden" r:id="rId9"/>
    <sheet name="FPP (L9)" sheetId="69" state="hidden" r:id="rId10"/>
    <sheet name="kons PK (L2) (1)" sheetId="70" state="hidden" r:id="rId11"/>
    <sheet name="kons PR (L3) (1)" sheetId="71" state="hidden" r:id="rId12"/>
    <sheet name="realisasi (L4) (1)" sheetId="72" state="hidden" r:id="rId13"/>
    <sheet name="hasil OPD (L5) (1)" sheetId="73" state="hidden" r:id="rId14"/>
    <sheet name="bid ur  (L6) (1)" sheetId="74" state="hidden" r:id="rId15"/>
    <sheet name="PPr RPJMD (L7) (1)" sheetId="75" state="hidden" r:id="rId16"/>
    <sheet name="SDM vs Jak (L8) (1)" sheetId="76" state="hidden" r:id="rId17"/>
    <sheet name="Sheet2 (1) (1)" sheetId="77" state="hidden" r:id="rId18"/>
    <sheet name="FPP (L9) (1)" sheetId="78" state="hidden" r:id="rId19"/>
    <sheet name="kons PK (L2) (2)" sheetId="79" state="hidden" r:id="rId20"/>
    <sheet name="kons PR (L3) (2)" sheetId="80" state="hidden" r:id="rId21"/>
    <sheet name="realisasi (L4) (2)" sheetId="81" state="hidden" r:id="rId22"/>
    <sheet name="hasil OPD (L5) (2)" sheetId="82" state="hidden" r:id="rId23"/>
    <sheet name="bid ur  (L6) (2)" sheetId="83" state="hidden" r:id="rId24"/>
    <sheet name="PPr RPJMD (L7) (2)" sheetId="84" state="hidden" r:id="rId25"/>
    <sheet name="SDM vs Jak (L8) (2)" sheetId="85" state="hidden" r:id="rId26"/>
    <sheet name="Sheet2 (1) (2)" sheetId="86" state="hidden" r:id="rId27"/>
    <sheet name="FPP (L9) (2)" sheetId="87" state="hidden" r:id="rId28"/>
    <sheet name="kons PK (L2) (1) (1)" sheetId="88" state="hidden" r:id="rId29"/>
    <sheet name="kons PR (L3) (1) (1)" sheetId="89" state="hidden" r:id="rId30"/>
    <sheet name="realisasi (L4) (1) (1)" sheetId="90" state="hidden" r:id="rId31"/>
    <sheet name="hasil OPD (L5) (1) (1)" sheetId="91" state="hidden" r:id="rId32"/>
    <sheet name="bid ur  (L6) (1) (1)" sheetId="92" state="hidden" r:id="rId33"/>
    <sheet name="PPr RPJMD (L7) (1) (1)" sheetId="93" state="hidden" r:id="rId34"/>
    <sheet name="SDM vs Jak (L8) (1) (1)" sheetId="94" state="hidden" r:id="rId35"/>
    <sheet name="Sheet2 (1) (1) (1)" sheetId="95" state="hidden" r:id="rId36"/>
    <sheet name="FPP (L9) (1) (1)" sheetId="96" state="hidden" r:id="rId3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0" i="39" l="1"/>
  <c r="H56" i="39"/>
  <c r="H52" i="39"/>
  <c r="J4" i="39" l="1"/>
  <c r="H4" i="39"/>
  <c r="J30" i="39"/>
  <c r="G29" i="39"/>
  <c r="H29" i="39"/>
  <c r="J31" i="39"/>
  <c r="J34" i="39"/>
  <c r="J35" i="39"/>
  <c r="J36" i="39"/>
  <c r="J37" i="39"/>
  <c r="J40" i="39"/>
  <c r="J41" i="39"/>
  <c r="J42" i="39"/>
  <c r="J45" i="39"/>
  <c r="J49" i="39"/>
  <c r="J50" i="39"/>
  <c r="J54" i="39"/>
  <c r="J58" i="39"/>
  <c r="J62" i="39"/>
  <c r="J63" i="39"/>
  <c r="J64" i="39"/>
  <c r="J65" i="39"/>
  <c r="J26" i="39"/>
  <c r="J27" i="39"/>
  <c r="J21" i="39"/>
  <c r="J22" i="39"/>
  <c r="J23" i="39"/>
  <c r="J24" i="39"/>
  <c r="J25" i="39"/>
  <c r="J17" i="39"/>
  <c r="J18" i="39"/>
  <c r="J12" i="39"/>
  <c r="J13" i="39"/>
  <c r="J14" i="39"/>
  <c r="J8" i="39"/>
  <c r="J9" i="39"/>
  <c r="J7" i="39"/>
  <c r="H61" i="39" l="1"/>
  <c r="H57" i="39"/>
  <c r="H53" i="39"/>
  <c r="J53" i="39" s="1"/>
  <c r="H48" i="39"/>
  <c r="H47" i="39" s="1"/>
  <c r="H44" i="39"/>
  <c r="H39" i="39"/>
  <c r="H33" i="39"/>
  <c r="J33" i="39" s="1"/>
  <c r="H20" i="39"/>
  <c r="H16" i="39"/>
  <c r="J16" i="39" s="1"/>
  <c r="H11" i="39"/>
  <c r="H5" i="39"/>
  <c r="G61" i="39"/>
  <c r="G60" i="39" s="1"/>
  <c r="J60" i="39" s="1"/>
  <c r="G57" i="39"/>
  <c r="G56" i="39" s="1"/>
  <c r="J56" i="39" s="1"/>
  <c r="G53" i="39"/>
  <c r="G52" i="39" s="1"/>
  <c r="J52" i="39" s="1"/>
  <c r="G48" i="39"/>
  <c r="G47" i="39" s="1"/>
  <c r="G44" i="39"/>
  <c r="G39" i="39"/>
  <c r="G33" i="39"/>
  <c r="J29" i="39"/>
  <c r="G20" i="39"/>
  <c r="G16" i="39"/>
  <c r="G11" i="39"/>
  <c r="G5" i="39"/>
  <c r="J39" i="39" l="1"/>
  <c r="J47" i="39"/>
  <c r="J44" i="39"/>
  <c r="J57" i="39"/>
  <c r="J48" i="39"/>
  <c r="J61" i="39"/>
  <c r="J20" i="39"/>
  <c r="J11" i="39"/>
  <c r="H66" i="39"/>
  <c r="G4" i="39"/>
  <c r="G66" i="39" s="1"/>
  <c r="J5" i="39"/>
  <c r="C54" i="96"/>
  <c r="C52" i="96"/>
  <c r="C33" i="96"/>
  <c r="C32" i="96"/>
  <c r="C31" i="96"/>
  <c r="C29" i="96"/>
  <c r="C28" i="96"/>
  <c r="C26" i="96"/>
  <c r="C25" i="96"/>
  <c r="C24" i="96"/>
  <c r="C23" i="96"/>
  <c r="C22" i="96"/>
  <c r="C21" i="96"/>
  <c r="A21" i="96"/>
  <c r="A22" i="96" s="1"/>
  <c r="A23" i="96" s="1"/>
  <c r="A24" i="96" s="1"/>
  <c r="A25" i="96" s="1"/>
  <c r="A26" i="96" s="1"/>
  <c r="A27" i="96" s="1"/>
  <c r="A28" i="96" s="1"/>
  <c r="A29" i="96" s="1"/>
  <c r="A30" i="96" s="1"/>
  <c r="A31" i="96" s="1"/>
  <c r="A32" i="96" s="1"/>
  <c r="A33" i="96" s="1"/>
  <c r="A34" i="96" s="1"/>
  <c r="A35" i="96" s="1"/>
  <c r="A36" i="96" s="1"/>
  <c r="A37" i="96" s="1"/>
  <c r="A38" i="96" s="1"/>
  <c r="A39" i="96" s="1"/>
  <c r="A40" i="96" s="1"/>
  <c r="A41" i="96" s="1"/>
  <c r="A42" i="96" s="1"/>
  <c r="A43" i="96" s="1"/>
  <c r="A44" i="96" s="1"/>
  <c r="A45" i="96" s="1"/>
  <c r="A46" i="96" s="1"/>
  <c r="A47" i="96" s="1"/>
  <c r="A48" i="96" s="1"/>
  <c r="A49" i="96" s="1"/>
  <c r="A50" i="96" s="1"/>
  <c r="A51" i="96" s="1"/>
  <c r="A52" i="96" s="1"/>
  <c r="A53" i="96" s="1"/>
  <c r="A54" i="96" s="1"/>
  <c r="A55" i="96" s="1"/>
  <c r="C20" i="96"/>
  <c r="C19" i="96"/>
  <c r="A15" i="96"/>
  <c r="A16" i="96" s="1"/>
  <c r="A17" i="96" s="1"/>
  <c r="A18" i="96" s="1"/>
  <c r="A19" i="96" s="1"/>
  <c r="A20" i="96" s="1"/>
  <c r="C14" i="96"/>
  <c r="A12" i="96"/>
  <c r="A13" i="96" s="1"/>
  <c r="A14" i="96" s="1"/>
  <c r="A11" i="96"/>
  <c r="A10" i="96"/>
  <c r="J109" i="94"/>
  <c r="F109" i="94"/>
  <c r="G106" i="94"/>
  <c r="F106" i="94"/>
  <c r="E106" i="94"/>
  <c r="D106" i="94"/>
  <c r="C106" i="94"/>
  <c r="G105" i="94"/>
  <c r="F105" i="94"/>
  <c r="E105" i="94"/>
  <c r="D105" i="94"/>
  <c r="C105" i="94"/>
  <c r="B105" i="94"/>
  <c r="K104" i="94"/>
  <c r="J104" i="94"/>
  <c r="I104" i="94"/>
  <c r="H104" i="94"/>
  <c r="C104" i="94"/>
  <c r="G103" i="94"/>
  <c r="F103" i="94"/>
  <c r="E103" i="94"/>
  <c r="D103" i="94"/>
  <c r="C103" i="94"/>
  <c r="B103" i="94"/>
  <c r="K102" i="94"/>
  <c r="J102" i="94"/>
  <c r="I102" i="94"/>
  <c r="H102" i="94"/>
  <c r="C102" i="94"/>
  <c r="K101" i="94"/>
  <c r="J101" i="94"/>
  <c r="I101" i="94"/>
  <c r="H101" i="94"/>
  <c r="C101" i="94"/>
  <c r="K100" i="94"/>
  <c r="J100" i="94"/>
  <c r="I100" i="94"/>
  <c r="H100" i="94"/>
  <c r="C100" i="94"/>
  <c r="K99" i="94"/>
  <c r="J99" i="94"/>
  <c r="I99" i="94"/>
  <c r="H99" i="94"/>
  <c r="C99" i="94"/>
  <c r="K98" i="94"/>
  <c r="J98" i="94"/>
  <c r="I98" i="94"/>
  <c r="H98" i="94"/>
  <c r="C98" i="94"/>
  <c r="K97" i="94"/>
  <c r="J97" i="94"/>
  <c r="I97" i="94"/>
  <c r="H97" i="94"/>
  <c r="C97" i="94"/>
  <c r="K96" i="94"/>
  <c r="J96" i="94"/>
  <c r="I96" i="94"/>
  <c r="H96" i="94"/>
  <c r="C96" i="94"/>
  <c r="B96" i="94"/>
  <c r="K95" i="94"/>
  <c r="J95" i="94"/>
  <c r="I95" i="94"/>
  <c r="H95" i="94"/>
  <c r="C95" i="94"/>
  <c r="G94" i="94"/>
  <c r="F94" i="94"/>
  <c r="E94" i="94"/>
  <c r="D94" i="94"/>
  <c r="C94" i="94"/>
  <c r="G93" i="94"/>
  <c r="F93" i="94"/>
  <c r="E93" i="94"/>
  <c r="D93" i="94"/>
  <c r="C93" i="94"/>
  <c r="B93" i="94"/>
  <c r="G92" i="94"/>
  <c r="F92" i="94"/>
  <c r="E92" i="94"/>
  <c r="D92" i="94"/>
  <c r="C92" i="94"/>
  <c r="B92" i="94"/>
  <c r="G91" i="94"/>
  <c r="F91" i="94"/>
  <c r="E91" i="94"/>
  <c r="D91" i="94"/>
  <c r="C91" i="94"/>
  <c r="B91" i="94"/>
  <c r="E90" i="94"/>
  <c r="D90" i="94"/>
  <c r="C90" i="94"/>
  <c r="G89" i="94"/>
  <c r="F89" i="94"/>
  <c r="E89" i="94"/>
  <c r="D89" i="94"/>
  <c r="C89" i="94"/>
  <c r="E88" i="94"/>
  <c r="D88" i="94"/>
  <c r="C88" i="94"/>
  <c r="E87" i="94"/>
  <c r="D87" i="94"/>
  <c r="C87" i="94"/>
  <c r="B87" i="94"/>
  <c r="G86" i="94"/>
  <c r="F86" i="94"/>
  <c r="E86" i="94"/>
  <c r="D86" i="94"/>
  <c r="C86" i="94"/>
  <c r="G85" i="94"/>
  <c r="F85" i="94"/>
  <c r="E85" i="94"/>
  <c r="D85" i="94"/>
  <c r="C85" i="94"/>
  <c r="G84" i="94"/>
  <c r="F84" i="94"/>
  <c r="E84" i="94"/>
  <c r="D84" i="94"/>
  <c r="C84" i="94"/>
  <c r="G83" i="94"/>
  <c r="F83" i="94"/>
  <c r="E83" i="94"/>
  <c r="D83" i="94"/>
  <c r="C83" i="94"/>
  <c r="G82" i="94"/>
  <c r="F82" i="94"/>
  <c r="E82" i="94"/>
  <c r="D82" i="94"/>
  <c r="C82" i="94"/>
  <c r="B82" i="94"/>
  <c r="B81" i="94"/>
  <c r="G80" i="94"/>
  <c r="F80" i="94"/>
  <c r="E80" i="94"/>
  <c r="D80" i="94"/>
  <c r="C80" i="94"/>
  <c r="G79" i="94"/>
  <c r="F79" i="94"/>
  <c r="E79" i="94"/>
  <c r="D79" i="94"/>
  <c r="C79" i="94"/>
  <c r="B79" i="94"/>
  <c r="G78" i="94"/>
  <c r="F78" i="94"/>
  <c r="E78" i="94"/>
  <c r="D78" i="94"/>
  <c r="C78" i="94"/>
  <c r="E77" i="94"/>
  <c r="D77" i="94"/>
  <c r="C77" i="94"/>
  <c r="E76" i="94"/>
  <c r="D76" i="94"/>
  <c r="C76" i="94"/>
  <c r="G75" i="94"/>
  <c r="F75" i="94"/>
  <c r="E75" i="94"/>
  <c r="D75" i="94"/>
  <c r="C75" i="94"/>
  <c r="G74" i="94"/>
  <c r="F74" i="94"/>
  <c r="E74" i="94"/>
  <c r="D74" i="94"/>
  <c r="C74" i="94"/>
  <c r="B74" i="94"/>
  <c r="G73" i="94"/>
  <c r="F73" i="94"/>
  <c r="E73" i="94"/>
  <c r="D73" i="94"/>
  <c r="C73" i="94"/>
  <c r="G72" i="94"/>
  <c r="F72" i="94"/>
  <c r="E72" i="94"/>
  <c r="D72" i="94"/>
  <c r="C72" i="94"/>
  <c r="B72" i="94"/>
  <c r="B71" i="94"/>
  <c r="E70" i="94"/>
  <c r="D70" i="94"/>
  <c r="C70" i="94"/>
  <c r="B70" i="94"/>
  <c r="G69" i="94"/>
  <c r="F69" i="94"/>
  <c r="E69" i="94"/>
  <c r="D69" i="94"/>
  <c r="C69" i="94"/>
  <c r="I68" i="94"/>
  <c r="H68" i="94"/>
  <c r="C68" i="94"/>
  <c r="G67" i="94"/>
  <c r="F67" i="94"/>
  <c r="E67" i="94"/>
  <c r="D67" i="94"/>
  <c r="C67" i="94"/>
  <c r="G66" i="94"/>
  <c r="F66" i="94"/>
  <c r="E66" i="94"/>
  <c r="D66" i="94"/>
  <c r="C66" i="94"/>
  <c r="E65" i="94"/>
  <c r="D65" i="94"/>
  <c r="C65" i="94"/>
  <c r="B65" i="94"/>
  <c r="E64" i="94"/>
  <c r="D64" i="94"/>
  <c r="C64" i="94"/>
  <c r="E63" i="94"/>
  <c r="D63" i="94"/>
  <c r="C63" i="94"/>
  <c r="B63" i="94"/>
  <c r="G62" i="94"/>
  <c r="F62" i="94"/>
  <c r="E62" i="94"/>
  <c r="D62" i="94"/>
  <c r="C62" i="94"/>
  <c r="G61" i="94"/>
  <c r="F61" i="94"/>
  <c r="E61" i="94"/>
  <c r="D61" i="94"/>
  <c r="C61" i="94"/>
  <c r="G60" i="94"/>
  <c r="F60" i="94"/>
  <c r="E60" i="94"/>
  <c r="D60" i="94"/>
  <c r="C60" i="94"/>
  <c r="K59" i="94"/>
  <c r="J59" i="94"/>
  <c r="I59" i="94"/>
  <c r="H59" i="94"/>
  <c r="C59" i="94"/>
  <c r="G58" i="94"/>
  <c r="F58" i="94"/>
  <c r="E58" i="94"/>
  <c r="D58" i="94"/>
  <c r="C58" i="94"/>
  <c r="G57" i="94"/>
  <c r="F57" i="94"/>
  <c r="E57" i="94"/>
  <c r="D57" i="94"/>
  <c r="C57" i="94"/>
  <c r="B57" i="94"/>
  <c r="G56" i="94"/>
  <c r="F56" i="94"/>
  <c r="E56" i="94"/>
  <c r="D56" i="94"/>
  <c r="C56" i="94"/>
  <c r="G55" i="94"/>
  <c r="F55" i="94"/>
  <c r="E55" i="94"/>
  <c r="D55" i="94"/>
  <c r="C55" i="94"/>
  <c r="B55" i="94"/>
  <c r="G54" i="94"/>
  <c r="F54" i="94"/>
  <c r="E54" i="94"/>
  <c r="D54" i="94"/>
  <c r="C54" i="94"/>
  <c r="E53" i="94"/>
  <c r="D53" i="94"/>
  <c r="C53" i="94"/>
  <c r="E52" i="94"/>
  <c r="D52" i="94"/>
  <c r="C52" i="94"/>
  <c r="E51" i="94"/>
  <c r="D51" i="94"/>
  <c r="C51" i="94"/>
  <c r="B51" i="94"/>
  <c r="G50" i="94"/>
  <c r="F50" i="94"/>
  <c r="E50" i="94"/>
  <c r="D50" i="94"/>
  <c r="C50" i="94"/>
  <c r="B50" i="94"/>
  <c r="G49" i="94"/>
  <c r="F49" i="94"/>
  <c r="E49" i="94"/>
  <c r="D49" i="94"/>
  <c r="C49" i="94"/>
  <c r="B49" i="94"/>
  <c r="G48" i="94"/>
  <c r="F48" i="94"/>
  <c r="E48" i="94"/>
  <c r="D48" i="94"/>
  <c r="C48" i="94"/>
  <c r="G47" i="94"/>
  <c r="F47" i="94"/>
  <c r="E47" i="94"/>
  <c r="D47" i="94"/>
  <c r="C47" i="94"/>
  <c r="G46" i="94"/>
  <c r="F46" i="94"/>
  <c r="E46" i="94"/>
  <c r="D46" i="94"/>
  <c r="C46" i="94"/>
  <c r="B46" i="94"/>
  <c r="E45" i="94"/>
  <c r="D45" i="94"/>
  <c r="C45" i="94"/>
  <c r="E44" i="94"/>
  <c r="D44" i="94"/>
  <c r="C44" i="94"/>
  <c r="E43" i="94"/>
  <c r="D43" i="94"/>
  <c r="C43" i="94"/>
  <c r="E42" i="94"/>
  <c r="D42" i="94"/>
  <c r="C42" i="94"/>
  <c r="E41" i="94"/>
  <c r="D41" i="94"/>
  <c r="C41" i="94"/>
  <c r="E40" i="94"/>
  <c r="D40" i="94"/>
  <c r="C40" i="94"/>
  <c r="E39" i="94"/>
  <c r="D39" i="94"/>
  <c r="C39" i="94"/>
  <c r="B39" i="94"/>
  <c r="G38" i="94"/>
  <c r="F38" i="94"/>
  <c r="E38" i="94"/>
  <c r="D38" i="94"/>
  <c r="C38" i="94"/>
  <c r="B38" i="94"/>
  <c r="G37" i="94"/>
  <c r="F37" i="94"/>
  <c r="E37" i="94"/>
  <c r="D37" i="94"/>
  <c r="C37" i="94"/>
  <c r="E36" i="94"/>
  <c r="D36" i="94"/>
  <c r="C36" i="94"/>
  <c r="G35" i="94"/>
  <c r="F35" i="94"/>
  <c r="E35" i="94"/>
  <c r="D35" i="94"/>
  <c r="C35" i="94"/>
  <c r="E34" i="94"/>
  <c r="D34" i="94"/>
  <c r="C34" i="94"/>
  <c r="G33" i="94"/>
  <c r="F33" i="94"/>
  <c r="E33" i="94"/>
  <c r="D33" i="94"/>
  <c r="C33" i="94"/>
  <c r="E32" i="94"/>
  <c r="D32" i="94"/>
  <c r="C32" i="94"/>
  <c r="E31" i="94"/>
  <c r="D31" i="94"/>
  <c r="C31" i="94"/>
  <c r="B31" i="94"/>
  <c r="G30" i="94"/>
  <c r="F30" i="94"/>
  <c r="E30" i="94"/>
  <c r="D30" i="94"/>
  <c r="C30" i="94"/>
  <c r="G29" i="94"/>
  <c r="F29" i="94"/>
  <c r="E29" i="94"/>
  <c r="D29" i="94"/>
  <c r="C29" i="94"/>
  <c r="G28" i="94"/>
  <c r="F28" i="94"/>
  <c r="E28" i="94"/>
  <c r="D28" i="94"/>
  <c r="C28" i="94"/>
  <c r="B28" i="94"/>
  <c r="G27" i="94"/>
  <c r="F27" i="94"/>
  <c r="E27" i="94"/>
  <c r="D27" i="94"/>
  <c r="C27" i="94"/>
  <c r="G26" i="94"/>
  <c r="F26" i="94"/>
  <c r="E26" i="94"/>
  <c r="D26" i="94"/>
  <c r="C26" i="94"/>
  <c r="G25" i="94"/>
  <c r="F25" i="94"/>
  <c r="E25" i="94"/>
  <c r="D25" i="94"/>
  <c r="C25" i="94"/>
  <c r="G24" i="94"/>
  <c r="F24" i="94"/>
  <c r="E24" i="94"/>
  <c r="D24" i="94"/>
  <c r="C24" i="94"/>
  <c r="B24" i="94"/>
  <c r="K23" i="94"/>
  <c r="J23" i="94"/>
  <c r="I23" i="94"/>
  <c r="H23" i="94"/>
  <c r="C23" i="94"/>
  <c r="K22" i="94"/>
  <c r="K109" i="94" s="1"/>
  <c r="J22" i="94"/>
  <c r="I22" i="94"/>
  <c r="I109" i="94" s="1"/>
  <c r="H22" i="94"/>
  <c r="H109" i="94" s="1"/>
  <c r="C22" i="94"/>
  <c r="G21" i="94"/>
  <c r="F21" i="94"/>
  <c r="E21" i="94"/>
  <c r="D21" i="94"/>
  <c r="C21" i="94"/>
  <c r="B21" i="94"/>
  <c r="G20" i="94"/>
  <c r="F20" i="94"/>
  <c r="E20" i="94"/>
  <c r="D20" i="94"/>
  <c r="C20" i="94"/>
  <c r="E19" i="94"/>
  <c r="D19" i="94"/>
  <c r="C19" i="94"/>
  <c r="B19" i="94"/>
  <c r="G18" i="94"/>
  <c r="F18" i="94"/>
  <c r="E18" i="94"/>
  <c r="D18" i="94"/>
  <c r="C18" i="94"/>
  <c r="B18" i="94"/>
  <c r="E17" i="94"/>
  <c r="D17" i="94"/>
  <c r="C17" i="94"/>
  <c r="G16" i="94"/>
  <c r="F16" i="94"/>
  <c r="E16" i="94"/>
  <c r="D16" i="94"/>
  <c r="C16" i="94"/>
  <c r="G15" i="94"/>
  <c r="F15" i="94"/>
  <c r="E15" i="94"/>
  <c r="D15" i="94"/>
  <c r="C15" i="94"/>
  <c r="G14" i="94"/>
  <c r="F14" i="94"/>
  <c r="E14" i="94"/>
  <c r="D14" i="94"/>
  <c r="C14" i="94"/>
  <c r="E13" i="94"/>
  <c r="D13" i="94"/>
  <c r="C13" i="94"/>
  <c r="G12" i="94"/>
  <c r="F12" i="94"/>
  <c r="E12" i="94"/>
  <c r="D12" i="94"/>
  <c r="C12" i="94"/>
  <c r="B12" i="94"/>
  <c r="G11" i="94"/>
  <c r="F11" i="94"/>
  <c r="E11" i="94"/>
  <c r="D11" i="94"/>
  <c r="C11" i="94"/>
  <c r="G10" i="94"/>
  <c r="F10" i="94"/>
  <c r="E10" i="94"/>
  <c r="D10" i="94"/>
  <c r="C10" i="94"/>
  <c r="G9" i="94"/>
  <c r="F9" i="94"/>
  <c r="E9" i="94"/>
  <c r="D9" i="94"/>
  <c r="C9" i="94"/>
  <c r="G8" i="94"/>
  <c r="G109" i="94" s="1"/>
  <c r="F8" i="94"/>
  <c r="E8" i="94"/>
  <c r="E109" i="94" s="1"/>
  <c r="D8" i="94"/>
  <c r="D109" i="94" s="1"/>
  <c r="C8" i="94"/>
  <c r="B8" i="94"/>
  <c r="F130" i="93"/>
  <c r="O129" i="93"/>
  <c r="L129" i="93"/>
  <c r="K129" i="93"/>
  <c r="I129" i="93"/>
  <c r="J129" i="93" s="1"/>
  <c r="H129" i="93"/>
  <c r="G129" i="93"/>
  <c r="F129" i="93"/>
  <c r="E129" i="93"/>
  <c r="O128" i="93"/>
  <c r="L128" i="93"/>
  <c r="K128" i="93"/>
  <c r="I128" i="93"/>
  <c r="H128" i="93"/>
  <c r="G128" i="93"/>
  <c r="F128" i="93"/>
  <c r="E128" i="93"/>
  <c r="O127" i="93"/>
  <c r="L127" i="93"/>
  <c r="K127" i="93"/>
  <c r="I127" i="93"/>
  <c r="H127" i="93"/>
  <c r="G127" i="93"/>
  <c r="F127" i="93"/>
  <c r="E127" i="93"/>
  <c r="J127" i="93" s="1"/>
  <c r="O126" i="93"/>
  <c r="L126" i="93"/>
  <c r="K126" i="93"/>
  <c r="I126" i="93"/>
  <c r="H126" i="93"/>
  <c r="G126" i="93"/>
  <c r="F126" i="93"/>
  <c r="E126" i="93"/>
  <c r="O125" i="93"/>
  <c r="L125" i="93"/>
  <c r="K125" i="93"/>
  <c r="J125" i="93"/>
  <c r="I125" i="93"/>
  <c r="H125" i="93"/>
  <c r="G125" i="93"/>
  <c r="F125" i="93"/>
  <c r="E125" i="93"/>
  <c r="O124" i="93"/>
  <c r="L124" i="93"/>
  <c r="K124" i="93"/>
  <c r="I124" i="93"/>
  <c r="H124" i="93"/>
  <c r="G124" i="93"/>
  <c r="F124" i="93"/>
  <c r="E124" i="93"/>
  <c r="O123" i="93"/>
  <c r="L123" i="93"/>
  <c r="K123" i="93"/>
  <c r="J123" i="93"/>
  <c r="I123" i="93"/>
  <c r="H123" i="93"/>
  <c r="G123" i="93"/>
  <c r="F123" i="93"/>
  <c r="E123" i="93"/>
  <c r="O122" i="93"/>
  <c r="O121" i="93"/>
  <c r="L121" i="93"/>
  <c r="K121" i="93"/>
  <c r="J121" i="93"/>
  <c r="I121" i="93"/>
  <c r="H121" i="93"/>
  <c r="G121" i="93"/>
  <c r="F121" i="93"/>
  <c r="E121" i="93"/>
  <c r="O120" i="93"/>
  <c r="L120" i="93"/>
  <c r="K120" i="93"/>
  <c r="J120" i="93"/>
  <c r="I120" i="93"/>
  <c r="H120" i="93"/>
  <c r="G120" i="93"/>
  <c r="F120" i="93"/>
  <c r="E120" i="93"/>
  <c r="O119" i="93"/>
  <c r="L119" i="93"/>
  <c r="K119" i="93"/>
  <c r="I119" i="93"/>
  <c r="J119" i="93" s="1"/>
  <c r="H119" i="93"/>
  <c r="G119" i="93"/>
  <c r="F119" i="93"/>
  <c r="E119" i="93"/>
  <c r="O118" i="93"/>
  <c r="O117" i="93"/>
  <c r="O116" i="93"/>
  <c r="L116" i="93"/>
  <c r="K116" i="93"/>
  <c r="I116" i="93"/>
  <c r="J116" i="93" s="1"/>
  <c r="H116" i="93"/>
  <c r="G116" i="93"/>
  <c r="F116" i="93"/>
  <c r="E116" i="93"/>
  <c r="O115" i="93"/>
  <c r="O114" i="93"/>
  <c r="L114" i="93"/>
  <c r="K114" i="93"/>
  <c r="J114" i="93"/>
  <c r="I114" i="93"/>
  <c r="H114" i="93"/>
  <c r="G114" i="93"/>
  <c r="F114" i="93"/>
  <c r="E114" i="93"/>
  <c r="O113" i="93"/>
  <c r="L113" i="93"/>
  <c r="K113" i="93"/>
  <c r="I113" i="93"/>
  <c r="H113" i="93"/>
  <c r="G113" i="93"/>
  <c r="F113" i="93"/>
  <c r="E113" i="93"/>
  <c r="O112" i="93"/>
  <c r="L112" i="93"/>
  <c r="K112" i="93"/>
  <c r="J112" i="93"/>
  <c r="I112" i="93"/>
  <c r="H112" i="93"/>
  <c r="G112" i="93"/>
  <c r="F112" i="93"/>
  <c r="E112" i="93"/>
  <c r="O111" i="93"/>
  <c r="O110" i="93"/>
  <c r="L110" i="93"/>
  <c r="K110" i="93"/>
  <c r="I110" i="93"/>
  <c r="H110" i="93"/>
  <c r="G110" i="93"/>
  <c r="F110" i="93"/>
  <c r="E110" i="93"/>
  <c r="O109" i="93"/>
  <c r="O108" i="93"/>
  <c r="O107" i="93"/>
  <c r="O106" i="93"/>
  <c r="O105" i="93"/>
  <c r="L105" i="93"/>
  <c r="K105" i="93"/>
  <c r="J105" i="93"/>
  <c r="I105" i="93"/>
  <c r="H105" i="93"/>
  <c r="G105" i="93"/>
  <c r="F105" i="93"/>
  <c r="E105" i="93"/>
  <c r="O104" i="93"/>
  <c r="L104" i="93"/>
  <c r="K104" i="93"/>
  <c r="J104" i="93"/>
  <c r="I104" i="93"/>
  <c r="H104" i="93"/>
  <c r="G104" i="93"/>
  <c r="F104" i="93"/>
  <c r="E104" i="93"/>
  <c r="O103" i="93"/>
  <c r="L103" i="93"/>
  <c r="K103" i="93"/>
  <c r="J103" i="93"/>
  <c r="I103" i="93"/>
  <c r="H103" i="93"/>
  <c r="G103" i="93"/>
  <c r="F103" i="93"/>
  <c r="E103" i="93"/>
  <c r="O102" i="93"/>
  <c r="O101" i="93"/>
  <c r="L101" i="93"/>
  <c r="K101" i="93"/>
  <c r="I101" i="93"/>
  <c r="H101" i="93"/>
  <c r="G101" i="93"/>
  <c r="F101" i="93"/>
  <c r="E101" i="93"/>
  <c r="O100" i="93"/>
  <c r="L100" i="93"/>
  <c r="K100" i="93"/>
  <c r="J100" i="93"/>
  <c r="I100" i="93"/>
  <c r="H100" i="93"/>
  <c r="G100" i="93"/>
  <c r="F100" i="93"/>
  <c r="E100" i="93"/>
  <c r="O99" i="93"/>
  <c r="L99" i="93"/>
  <c r="K99" i="93"/>
  <c r="I99" i="93"/>
  <c r="H99" i="93"/>
  <c r="G99" i="93"/>
  <c r="F99" i="93"/>
  <c r="E99" i="93"/>
  <c r="O98" i="93"/>
  <c r="L98" i="93"/>
  <c r="K98" i="93"/>
  <c r="J98" i="93"/>
  <c r="I98" i="93"/>
  <c r="H98" i="93"/>
  <c r="G98" i="93"/>
  <c r="F98" i="93"/>
  <c r="E98" i="93"/>
  <c r="O97" i="93"/>
  <c r="O96" i="93"/>
  <c r="O95" i="93"/>
  <c r="L95" i="93"/>
  <c r="K95" i="93"/>
  <c r="J95" i="93"/>
  <c r="I95" i="93"/>
  <c r="H95" i="93"/>
  <c r="G95" i="93"/>
  <c r="F95" i="93"/>
  <c r="E95" i="93"/>
  <c r="O94" i="93"/>
  <c r="L94" i="93"/>
  <c r="K94" i="93"/>
  <c r="I94" i="93"/>
  <c r="H94" i="93"/>
  <c r="G94" i="93"/>
  <c r="F94" i="93"/>
  <c r="E94" i="93"/>
  <c r="J94" i="93" s="1"/>
  <c r="O93" i="93"/>
  <c r="L93" i="93"/>
  <c r="K93" i="93"/>
  <c r="J93" i="93"/>
  <c r="I93" i="93"/>
  <c r="H93" i="93"/>
  <c r="G93" i="93"/>
  <c r="F93" i="93"/>
  <c r="E93" i="93"/>
  <c r="O92" i="93"/>
  <c r="L92" i="93"/>
  <c r="K92" i="93"/>
  <c r="I92" i="93"/>
  <c r="J92" i="93" s="1"/>
  <c r="H92" i="93"/>
  <c r="G92" i="93"/>
  <c r="F92" i="93"/>
  <c r="E92" i="93"/>
  <c r="O91" i="93"/>
  <c r="L91" i="93"/>
  <c r="K91" i="93"/>
  <c r="J91" i="93"/>
  <c r="I91" i="93"/>
  <c r="H91" i="93"/>
  <c r="G91" i="93"/>
  <c r="F91" i="93"/>
  <c r="E91" i="93"/>
  <c r="O90" i="93"/>
  <c r="L90" i="93"/>
  <c r="K90" i="93"/>
  <c r="I90" i="93"/>
  <c r="H90" i="93"/>
  <c r="G90" i="93"/>
  <c r="F90" i="93"/>
  <c r="E90" i="93"/>
  <c r="O89" i="93"/>
  <c r="L89" i="93"/>
  <c r="K89" i="93"/>
  <c r="I89" i="93"/>
  <c r="H89" i="93"/>
  <c r="G89" i="93"/>
  <c r="F89" i="93"/>
  <c r="E89" i="93"/>
  <c r="O88" i="93"/>
  <c r="L88" i="93"/>
  <c r="K88" i="93"/>
  <c r="J88" i="93"/>
  <c r="I88" i="93"/>
  <c r="H88" i="93"/>
  <c r="G88" i="93"/>
  <c r="F88" i="93"/>
  <c r="E88" i="93"/>
  <c r="O87" i="93"/>
  <c r="L87" i="93"/>
  <c r="K87" i="93"/>
  <c r="I87" i="93"/>
  <c r="H87" i="93"/>
  <c r="G87" i="93"/>
  <c r="F87" i="93"/>
  <c r="E87" i="93"/>
  <c r="O86" i="93"/>
  <c r="L86" i="93"/>
  <c r="K86" i="93"/>
  <c r="J86" i="93"/>
  <c r="I86" i="93"/>
  <c r="H86" i="93"/>
  <c r="G86" i="93"/>
  <c r="F86" i="93"/>
  <c r="E86" i="93"/>
  <c r="O85" i="93"/>
  <c r="L85" i="93"/>
  <c r="K85" i="93"/>
  <c r="I85" i="93"/>
  <c r="H85" i="93"/>
  <c r="G85" i="93"/>
  <c r="F85" i="93"/>
  <c r="E85" i="93"/>
  <c r="O84" i="93"/>
  <c r="L84" i="93"/>
  <c r="K84" i="93"/>
  <c r="I84" i="93"/>
  <c r="H84" i="93"/>
  <c r="G84" i="93"/>
  <c r="F84" i="93"/>
  <c r="E84" i="93"/>
  <c r="O83" i="93"/>
  <c r="O82" i="93"/>
  <c r="L82" i="93"/>
  <c r="K82" i="93"/>
  <c r="J82" i="93"/>
  <c r="I82" i="93"/>
  <c r="H82" i="93"/>
  <c r="G82" i="93"/>
  <c r="F82" i="93"/>
  <c r="E82" i="93"/>
  <c r="O81" i="93"/>
  <c r="O80" i="93"/>
  <c r="L80" i="93"/>
  <c r="K80" i="93"/>
  <c r="I80" i="93"/>
  <c r="H80" i="93"/>
  <c r="G80" i="93"/>
  <c r="F80" i="93"/>
  <c r="E80" i="93"/>
  <c r="O79" i="93"/>
  <c r="L79" i="93"/>
  <c r="K79" i="93"/>
  <c r="J79" i="93"/>
  <c r="I79" i="93"/>
  <c r="H79" i="93"/>
  <c r="G79" i="93"/>
  <c r="F79" i="93"/>
  <c r="E79" i="93"/>
  <c r="O78" i="93"/>
  <c r="L77" i="93"/>
  <c r="K77" i="93"/>
  <c r="J77" i="93"/>
  <c r="I77" i="93"/>
  <c r="H77" i="93"/>
  <c r="G77" i="93"/>
  <c r="F77" i="93"/>
  <c r="E77" i="93"/>
  <c r="O74" i="93"/>
  <c r="O73" i="93"/>
  <c r="O72" i="93"/>
  <c r="O71" i="93"/>
  <c r="L70" i="93"/>
  <c r="K70" i="93"/>
  <c r="J70" i="93"/>
  <c r="I70" i="93"/>
  <c r="H70" i="93"/>
  <c r="G70" i="93"/>
  <c r="F70" i="93"/>
  <c r="E70" i="93"/>
  <c r="L69" i="93"/>
  <c r="K69" i="93"/>
  <c r="I69" i="93"/>
  <c r="H69" i="93"/>
  <c r="G69" i="93"/>
  <c r="F69" i="93"/>
  <c r="E69" i="93"/>
  <c r="O68" i="93"/>
  <c r="L68" i="93"/>
  <c r="K68" i="93"/>
  <c r="J68" i="93"/>
  <c r="I68" i="93"/>
  <c r="H68" i="93"/>
  <c r="G68" i="93"/>
  <c r="F68" i="93"/>
  <c r="E68" i="93"/>
  <c r="O67" i="93"/>
  <c r="O66" i="93"/>
  <c r="O65" i="93"/>
  <c r="O64" i="93"/>
  <c r="L64" i="93"/>
  <c r="K64" i="93"/>
  <c r="J64" i="93"/>
  <c r="I64" i="93"/>
  <c r="H64" i="93"/>
  <c r="G64" i="93"/>
  <c r="F64" i="93"/>
  <c r="E64" i="93"/>
  <c r="O62" i="93"/>
  <c r="L62" i="93"/>
  <c r="K62" i="93"/>
  <c r="I62" i="93"/>
  <c r="H62" i="93"/>
  <c r="G62" i="93"/>
  <c r="F62" i="93"/>
  <c r="E62" i="93"/>
  <c r="O61" i="93"/>
  <c r="L61" i="93"/>
  <c r="K61" i="93"/>
  <c r="J61" i="93"/>
  <c r="I61" i="93"/>
  <c r="H61" i="93"/>
  <c r="G61" i="93"/>
  <c r="F61" i="93"/>
  <c r="E61" i="93"/>
  <c r="O60" i="93"/>
  <c r="O59" i="93"/>
  <c r="L59" i="93"/>
  <c r="K59" i="93"/>
  <c r="J59" i="93"/>
  <c r="I59" i="93"/>
  <c r="H59" i="93"/>
  <c r="G59" i="93"/>
  <c r="F59" i="93"/>
  <c r="E59" i="93"/>
  <c r="O58" i="93"/>
  <c r="L58" i="93"/>
  <c r="K58" i="93"/>
  <c r="I58" i="93"/>
  <c r="H58" i="93"/>
  <c r="G58" i="93"/>
  <c r="F58" i="93"/>
  <c r="E58" i="93"/>
  <c r="O57" i="93"/>
  <c r="O56" i="93"/>
  <c r="L56" i="93"/>
  <c r="K56" i="93"/>
  <c r="J56" i="93"/>
  <c r="I56" i="93"/>
  <c r="H56" i="93"/>
  <c r="G56" i="93"/>
  <c r="F56" i="93"/>
  <c r="E56" i="93"/>
  <c r="O55" i="93"/>
  <c r="L55" i="93"/>
  <c r="K55" i="93"/>
  <c r="I55" i="93"/>
  <c r="H55" i="93"/>
  <c r="G55" i="93"/>
  <c r="F55" i="93"/>
  <c r="E55" i="93"/>
  <c r="O54" i="93"/>
  <c r="L54" i="93"/>
  <c r="K54" i="93"/>
  <c r="I54" i="93"/>
  <c r="H54" i="93"/>
  <c r="G54" i="93"/>
  <c r="F54" i="93"/>
  <c r="E54" i="93"/>
  <c r="O53" i="93"/>
  <c r="L53" i="93"/>
  <c r="K53" i="93"/>
  <c r="J53" i="93"/>
  <c r="I53" i="93"/>
  <c r="H53" i="93"/>
  <c r="G53" i="93"/>
  <c r="F53" i="93"/>
  <c r="E53" i="93"/>
  <c r="O52" i="93"/>
  <c r="L52" i="93"/>
  <c r="K52" i="93"/>
  <c r="I52" i="93"/>
  <c r="H52" i="93"/>
  <c r="G52" i="93"/>
  <c r="F52" i="93"/>
  <c r="E52" i="93"/>
  <c r="O51" i="93"/>
  <c r="L51" i="93"/>
  <c r="K51" i="93"/>
  <c r="J51" i="93"/>
  <c r="I51" i="93"/>
  <c r="H51" i="93"/>
  <c r="G51" i="93"/>
  <c r="F51" i="93"/>
  <c r="E51" i="93"/>
  <c r="O50" i="93"/>
  <c r="L50" i="93"/>
  <c r="K50" i="93"/>
  <c r="I50" i="93"/>
  <c r="H50" i="93"/>
  <c r="G50" i="93"/>
  <c r="F50" i="93"/>
  <c r="E50" i="93"/>
  <c r="A50" i="93"/>
  <c r="A51" i="93" s="1"/>
  <c r="A52" i="93" s="1"/>
  <c r="A53" i="93" s="1"/>
  <c r="A54" i="93" s="1"/>
  <c r="A55" i="93" s="1"/>
  <c r="A56" i="93" s="1"/>
  <c r="A57" i="93" s="1"/>
  <c r="A58" i="93" s="1"/>
  <c r="A59" i="93" s="1"/>
  <c r="A61" i="93" s="1"/>
  <c r="A62" i="93" s="1"/>
  <c r="A64" i="93" s="1"/>
  <c r="A68" i="93" s="1"/>
  <c r="A69" i="93" s="1"/>
  <c r="A70" i="93" s="1"/>
  <c r="A75" i="93" s="1"/>
  <c r="A77" i="93" s="1"/>
  <c r="A78" i="93" s="1"/>
  <c r="A79" i="93" s="1"/>
  <c r="A80" i="93" s="1"/>
  <c r="A82" i="93" s="1"/>
  <c r="A83" i="93" s="1"/>
  <c r="A84" i="93" s="1"/>
  <c r="A85" i="93" s="1"/>
  <c r="A86" i="93" s="1"/>
  <c r="A87" i="93" s="1"/>
  <c r="A88" i="93" s="1"/>
  <c r="A89" i="93" s="1"/>
  <c r="A90" i="93" s="1"/>
  <c r="A91" i="93" s="1"/>
  <c r="A92" i="93" s="1"/>
  <c r="A93" i="93" s="1"/>
  <c r="A94" i="93" s="1"/>
  <c r="A95" i="93" s="1"/>
  <c r="A99" i="93" s="1"/>
  <c r="A100" i="93" s="1"/>
  <c r="A101" i="93" s="1"/>
  <c r="A103" i="93" s="1"/>
  <c r="A104" i="93" s="1"/>
  <c r="A105" i="93" s="1"/>
  <c r="A112" i="93" s="1"/>
  <c r="A114" i="93" s="1"/>
  <c r="A116" i="93" s="1"/>
  <c r="A119" i="93" s="1"/>
  <c r="A123" i="93" s="1"/>
  <c r="A124" i="93" s="1"/>
  <c r="A125" i="93" s="1"/>
  <c r="A126" i="93" s="1"/>
  <c r="A127" i="93" s="1"/>
  <c r="A128" i="93" s="1"/>
  <c r="A129" i="93" s="1"/>
  <c r="O49" i="93"/>
  <c r="O48" i="93"/>
  <c r="L48" i="93"/>
  <c r="K48" i="93"/>
  <c r="J48" i="93"/>
  <c r="I48" i="93"/>
  <c r="H48" i="93"/>
  <c r="G48" i="93"/>
  <c r="F48" i="93"/>
  <c r="E48" i="93"/>
  <c r="O46" i="93"/>
  <c r="L46" i="93"/>
  <c r="K46" i="93"/>
  <c r="I46" i="93"/>
  <c r="H46" i="93"/>
  <c r="G46" i="93"/>
  <c r="F46" i="93"/>
  <c r="E46" i="93"/>
  <c r="O45" i="93"/>
  <c r="L45" i="93"/>
  <c r="K45" i="93"/>
  <c r="J45" i="93"/>
  <c r="I45" i="93"/>
  <c r="H45" i="93"/>
  <c r="G45" i="93"/>
  <c r="F45" i="93"/>
  <c r="E45" i="93"/>
  <c r="O44" i="93"/>
  <c r="L44" i="93"/>
  <c r="K44" i="93"/>
  <c r="I44" i="93"/>
  <c r="H44" i="93"/>
  <c r="G44" i="93"/>
  <c r="F44" i="93"/>
  <c r="E44" i="93"/>
  <c r="O43" i="93"/>
  <c r="L43" i="93"/>
  <c r="K43" i="93"/>
  <c r="J43" i="93"/>
  <c r="I43" i="93"/>
  <c r="H43" i="93"/>
  <c r="G43" i="93"/>
  <c r="F43" i="93"/>
  <c r="E43" i="93"/>
  <c r="O42" i="93"/>
  <c r="L42" i="93"/>
  <c r="K42" i="93"/>
  <c r="I42" i="93"/>
  <c r="H42" i="93"/>
  <c r="G42" i="93"/>
  <c r="F42" i="93"/>
  <c r="E42" i="93"/>
  <c r="A42" i="93"/>
  <c r="A43" i="93" s="1"/>
  <c r="A44" i="93" s="1"/>
  <c r="A45" i="93" s="1"/>
  <c r="A46" i="93" s="1"/>
  <c r="O41" i="93"/>
  <c r="L41" i="93"/>
  <c r="K41" i="93"/>
  <c r="J41" i="93"/>
  <c r="I41" i="93"/>
  <c r="H41" i="93"/>
  <c r="G41" i="93"/>
  <c r="F41" i="93"/>
  <c r="E41" i="93"/>
  <c r="A41" i="93"/>
  <c r="O40" i="93"/>
  <c r="L40" i="93"/>
  <c r="K40" i="93"/>
  <c r="I40" i="93"/>
  <c r="H40" i="93"/>
  <c r="G40" i="93"/>
  <c r="F40" i="93"/>
  <c r="E40" i="93"/>
  <c r="O38" i="93"/>
  <c r="L38" i="93"/>
  <c r="K38" i="93"/>
  <c r="J38" i="93"/>
  <c r="I38" i="93"/>
  <c r="H38" i="93"/>
  <c r="G38" i="93"/>
  <c r="F38" i="93"/>
  <c r="E38" i="93"/>
  <c r="O37" i="93"/>
  <c r="O36" i="93"/>
  <c r="L36" i="93"/>
  <c r="K36" i="93"/>
  <c r="I36" i="93"/>
  <c r="J36" i="93" s="1"/>
  <c r="H36" i="93"/>
  <c r="G36" i="93"/>
  <c r="F36" i="93"/>
  <c r="E36" i="93"/>
  <c r="A36" i="93"/>
  <c r="O35" i="93"/>
  <c r="O34" i="93"/>
  <c r="L34" i="93"/>
  <c r="K34" i="93"/>
  <c r="J34" i="93"/>
  <c r="I34" i="93"/>
  <c r="H34" i="93"/>
  <c r="G34" i="93"/>
  <c r="F34" i="93"/>
  <c r="E34" i="93"/>
  <c r="O33" i="93"/>
  <c r="L33" i="93"/>
  <c r="K33" i="93"/>
  <c r="I33" i="93"/>
  <c r="H33" i="93"/>
  <c r="G33" i="93"/>
  <c r="F33" i="93"/>
  <c r="E33" i="93"/>
  <c r="O32" i="93"/>
  <c r="L32" i="93"/>
  <c r="K32" i="93"/>
  <c r="J32" i="93"/>
  <c r="I32" i="93"/>
  <c r="H32" i="93"/>
  <c r="G32" i="93"/>
  <c r="F32" i="93"/>
  <c r="E32" i="93"/>
  <c r="O31" i="93"/>
  <c r="L31" i="93"/>
  <c r="K31" i="93"/>
  <c r="I31" i="93"/>
  <c r="H31" i="93"/>
  <c r="G31" i="93"/>
  <c r="F31" i="93"/>
  <c r="E31" i="93"/>
  <c r="O30" i="93"/>
  <c r="L30" i="93"/>
  <c r="K30" i="93"/>
  <c r="J30" i="93"/>
  <c r="I30" i="93"/>
  <c r="H30" i="93"/>
  <c r="G30" i="93"/>
  <c r="F30" i="93"/>
  <c r="E30" i="93"/>
  <c r="O29" i="93"/>
  <c r="L29" i="93"/>
  <c r="K29" i="93"/>
  <c r="I29" i="93"/>
  <c r="H29" i="93"/>
  <c r="G29" i="93"/>
  <c r="F29" i="93"/>
  <c r="E29" i="93"/>
  <c r="A29" i="93"/>
  <c r="A30" i="93" s="1"/>
  <c r="A31" i="93" s="1"/>
  <c r="A32" i="93" s="1"/>
  <c r="A33" i="93" s="1"/>
  <c r="A34" i="93" s="1"/>
  <c r="O28" i="93"/>
  <c r="L28" i="93"/>
  <c r="K28" i="93"/>
  <c r="J28" i="93"/>
  <c r="I28" i="93"/>
  <c r="H28" i="93"/>
  <c r="G28" i="93"/>
  <c r="F28" i="93"/>
  <c r="E28" i="93"/>
  <c r="O27" i="93"/>
  <c r="O26" i="93"/>
  <c r="L26" i="93"/>
  <c r="K26" i="93"/>
  <c r="I26" i="93"/>
  <c r="H26" i="93"/>
  <c r="G26" i="93"/>
  <c r="F26" i="93"/>
  <c r="E26" i="93"/>
  <c r="O25" i="93"/>
  <c r="L25" i="93"/>
  <c r="K25" i="93"/>
  <c r="J25" i="93"/>
  <c r="I25" i="93"/>
  <c r="H25" i="93"/>
  <c r="G25" i="93"/>
  <c r="F25" i="93"/>
  <c r="E25" i="93"/>
  <c r="O24" i="93"/>
  <c r="L24" i="93"/>
  <c r="K24" i="93"/>
  <c r="I24" i="93"/>
  <c r="H24" i="93"/>
  <c r="G24" i="93"/>
  <c r="F24" i="93"/>
  <c r="E24" i="93"/>
  <c r="J24" i="93" s="1"/>
  <c r="A24" i="93"/>
  <c r="A25" i="93" s="1"/>
  <c r="O23" i="93"/>
  <c r="L23" i="93"/>
  <c r="K23" i="93"/>
  <c r="J23" i="93"/>
  <c r="I23" i="93"/>
  <c r="H23" i="93"/>
  <c r="G23" i="93"/>
  <c r="F23" i="93"/>
  <c r="E23" i="93"/>
  <c r="A23" i="93"/>
  <c r="O22" i="93"/>
  <c r="O21" i="93"/>
  <c r="O20" i="93"/>
  <c r="L20" i="93"/>
  <c r="K20" i="93"/>
  <c r="J20" i="93"/>
  <c r="I20" i="93"/>
  <c r="H20" i="93"/>
  <c r="G20" i="93"/>
  <c r="F20" i="93"/>
  <c r="E20" i="93"/>
  <c r="O19" i="93"/>
  <c r="L19" i="93"/>
  <c r="K19" i="93"/>
  <c r="J19" i="93"/>
  <c r="I19" i="93"/>
  <c r="H19" i="93"/>
  <c r="G19" i="93"/>
  <c r="F19" i="93"/>
  <c r="E19" i="93"/>
  <c r="O18" i="93"/>
  <c r="L18" i="93"/>
  <c r="K18" i="93"/>
  <c r="I18" i="93"/>
  <c r="H18" i="93"/>
  <c r="G18" i="93"/>
  <c r="F18" i="93"/>
  <c r="E18" i="93"/>
  <c r="O17" i="93"/>
  <c r="L17" i="93"/>
  <c r="K17" i="93"/>
  <c r="J17" i="93"/>
  <c r="I17" i="93"/>
  <c r="H17" i="93"/>
  <c r="G17" i="93"/>
  <c r="F17" i="93"/>
  <c r="E17" i="93"/>
  <c r="O16" i="93"/>
  <c r="O15" i="93"/>
  <c r="L15" i="93"/>
  <c r="K15" i="93"/>
  <c r="J15" i="93"/>
  <c r="I15" i="93"/>
  <c r="H15" i="93"/>
  <c r="G15" i="93"/>
  <c r="F15" i="93"/>
  <c r="E15" i="93"/>
  <c r="A15" i="93"/>
  <c r="A17" i="93" s="1"/>
  <c r="A18" i="93" s="1"/>
  <c r="A19" i="93" s="1"/>
  <c r="O12" i="93"/>
  <c r="O11" i="93"/>
  <c r="O10" i="93"/>
  <c r="O9" i="93"/>
  <c r="L9" i="93"/>
  <c r="L131" i="93" s="1"/>
  <c r="K9" i="93"/>
  <c r="K131" i="93" s="1"/>
  <c r="J9" i="93"/>
  <c r="I9" i="93"/>
  <c r="I130" i="93" s="1"/>
  <c r="J130" i="93" s="1"/>
  <c r="H9" i="93"/>
  <c r="H130" i="93" s="1"/>
  <c r="G9" i="93"/>
  <c r="G130" i="93" s="1"/>
  <c r="F9" i="93"/>
  <c r="E9" i="93"/>
  <c r="E130" i="93" s="1"/>
  <c r="K55" i="92"/>
  <c r="L52" i="92"/>
  <c r="J52" i="92"/>
  <c r="I52" i="92"/>
  <c r="K52" i="92" s="1"/>
  <c r="G52" i="92"/>
  <c r="E52" i="92"/>
  <c r="D52" i="92"/>
  <c r="C52" i="92"/>
  <c r="K51" i="92"/>
  <c r="J51" i="92"/>
  <c r="L51" i="92" s="1"/>
  <c r="I51" i="92"/>
  <c r="G51" i="92"/>
  <c r="H51" i="92" s="1"/>
  <c r="E51" i="92"/>
  <c r="D51" i="92"/>
  <c r="C51" i="92"/>
  <c r="L50" i="92"/>
  <c r="J50" i="92"/>
  <c r="I50" i="92"/>
  <c r="K50" i="92" s="1"/>
  <c r="G50" i="92"/>
  <c r="E50" i="92"/>
  <c r="D50" i="92"/>
  <c r="C50" i="92"/>
  <c r="K49" i="92"/>
  <c r="J49" i="92"/>
  <c r="L49" i="92" s="1"/>
  <c r="I49" i="92"/>
  <c r="G49" i="92"/>
  <c r="H49" i="92" s="1"/>
  <c r="E49" i="92"/>
  <c r="D49" i="92"/>
  <c r="C49" i="92"/>
  <c r="L48" i="92"/>
  <c r="J48" i="92"/>
  <c r="I48" i="92"/>
  <c r="G48" i="92"/>
  <c r="E48" i="92"/>
  <c r="D48" i="92"/>
  <c r="D47" i="92" s="1"/>
  <c r="C48" i="92"/>
  <c r="J47" i="92"/>
  <c r="L47" i="92" s="1"/>
  <c r="G47" i="92"/>
  <c r="C47" i="92"/>
  <c r="G45" i="92"/>
  <c r="E45" i="92"/>
  <c r="D45" i="92"/>
  <c r="C45" i="92"/>
  <c r="J44" i="92"/>
  <c r="L44" i="92" s="1"/>
  <c r="I44" i="92"/>
  <c r="K44" i="92" s="1"/>
  <c r="G44" i="92"/>
  <c r="E44" i="92"/>
  <c r="D44" i="92"/>
  <c r="C44" i="92"/>
  <c r="L43" i="92"/>
  <c r="K43" i="92"/>
  <c r="J43" i="92"/>
  <c r="I43" i="92"/>
  <c r="G43" i="92"/>
  <c r="H43" i="92" s="1"/>
  <c r="E43" i="92"/>
  <c r="D43" i="92"/>
  <c r="C43" i="92"/>
  <c r="L40" i="92"/>
  <c r="K40" i="92"/>
  <c r="J40" i="92"/>
  <c r="I40" i="92"/>
  <c r="H40" i="92"/>
  <c r="G40" i="92"/>
  <c r="E40" i="92"/>
  <c r="D40" i="92"/>
  <c r="C40" i="92"/>
  <c r="J39" i="92"/>
  <c r="L39" i="92" s="1"/>
  <c r="I39" i="92"/>
  <c r="K39" i="92" s="1"/>
  <c r="G39" i="92"/>
  <c r="E39" i="92"/>
  <c r="D39" i="92"/>
  <c r="C39" i="92"/>
  <c r="L38" i="92"/>
  <c r="K38" i="92"/>
  <c r="J38" i="92"/>
  <c r="I38" i="92"/>
  <c r="H38" i="92"/>
  <c r="G38" i="92"/>
  <c r="G37" i="92" s="1"/>
  <c r="E38" i="92"/>
  <c r="D38" i="92"/>
  <c r="D37" i="92" s="1"/>
  <c r="C38" i="92"/>
  <c r="C37" i="92" s="1"/>
  <c r="J37" i="92"/>
  <c r="L37" i="92" s="1"/>
  <c r="I37" i="92"/>
  <c r="K37" i="92" s="1"/>
  <c r="E37" i="92"/>
  <c r="L35" i="92"/>
  <c r="K35" i="92"/>
  <c r="J35" i="92"/>
  <c r="I35" i="92"/>
  <c r="H35" i="92"/>
  <c r="G35" i="92"/>
  <c r="E35" i="92"/>
  <c r="D35" i="92"/>
  <c r="C35" i="92"/>
  <c r="J34" i="92"/>
  <c r="L34" i="92" s="1"/>
  <c r="I34" i="92"/>
  <c r="K34" i="92" s="1"/>
  <c r="G34" i="92"/>
  <c r="H34" i="92" s="1"/>
  <c r="E34" i="92"/>
  <c r="D34" i="92"/>
  <c r="C34" i="92"/>
  <c r="L33" i="92"/>
  <c r="K33" i="92"/>
  <c r="J33" i="92"/>
  <c r="I33" i="92"/>
  <c r="H33" i="92"/>
  <c r="G33" i="92"/>
  <c r="E33" i="92"/>
  <c r="D33" i="92"/>
  <c r="C33" i="92"/>
  <c r="J32" i="92"/>
  <c r="L32" i="92" s="1"/>
  <c r="I32" i="92"/>
  <c r="K32" i="92" s="1"/>
  <c r="G32" i="92"/>
  <c r="H32" i="92" s="1"/>
  <c r="E32" i="92"/>
  <c r="D32" i="92"/>
  <c r="K31" i="92"/>
  <c r="J31" i="92"/>
  <c r="L31" i="92" s="1"/>
  <c r="I31" i="92"/>
  <c r="G31" i="92"/>
  <c r="H31" i="92" s="1"/>
  <c r="E31" i="92"/>
  <c r="D31" i="92"/>
  <c r="C31" i="92"/>
  <c r="L30" i="92"/>
  <c r="K30" i="92"/>
  <c r="J30" i="92"/>
  <c r="I30" i="92"/>
  <c r="H30" i="92"/>
  <c r="G30" i="92"/>
  <c r="E30" i="92"/>
  <c r="D30" i="92"/>
  <c r="C30" i="92"/>
  <c r="J29" i="92"/>
  <c r="L29" i="92" s="1"/>
  <c r="I29" i="92"/>
  <c r="K29" i="92" s="1"/>
  <c r="G29" i="92"/>
  <c r="E29" i="92"/>
  <c r="H29" i="92" s="1"/>
  <c r="D29" i="92"/>
  <c r="C29" i="92"/>
  <c r="L28" i="92"/>
  <c r="K28" i="92"/>
  <c r="J28" i="92"/>
  <c r="I28" i="92"/>
  <c r="H28" i="92"/>
  <c r="G28" i="92"/>
  <c r="E28" i="92"/>
  <c r="D28" i="92"/>
  <c r="C28" i="92"/>
  <c r="J27" i="92"/>
  <c r="L27" i="92" s="1"/>
  <c r="I27" i="92"/>
  <c r="K27" i="92" s="1"/>
  <c r="G27" i="92"/>
  <c r="E27" i="92"/>
  <c r="H27" i="92" s="1"/>
  <c r="D27" i="92"/>
  <c r="C27" i="92"/>
  <c r="L26" i="92"/>
  <c r="K26" i="92"/>
  <c r="J26" i="92"/>
  <c r="I26" i="92"/>
  <c r="H26" i="92"/>
  <c r="G26" i="92"/>
  <c r="E26" i="92"/>
  <c r="D26" i="92"/>
  <c r="C26" i="92"/>
  <c r="J25" i="92"/>
  <c r="L25" i="92" s="1"/>
  <c r="I25" i="92"/>
  <c r="K25" i="92" s="1"/>
  <c r="G25" i="92"/>
  <c r="E25" i="92"/>
  <c r="H25" i="92" s="1"/>
  <c r="D25" i="92"/>
  <c r="C25" i="92"/>
  <c r="L24" i="92"/>
  <c r="K24" i="92"/>
  <c r="J24" i="92"/>
  <c r="I24" i="92"/>
  <c r="H24" i="92"/>
  <c r="G24" i="92"/>
  <c r="E24" i="92"/>
  <c r="D24" i="92"/>
  <c r="C24" i="92"/>
  <c r="J23" i="92"/>
  <c r="L23" i="92" s="1"/>
  <c r="I23" i="92"/>
  <c r="K23" i="92" s="1"/>
  <c r="G23" i="92"/>
  <c r="E23" i="92"/>
  <c r="H23" i="92" s="1"/>
  <c r="D23" i="92"/>
  <c r="C23" i="92"/>
  <c r="L22" i="92"/>
  <c r="K22" i="92"/>
  <c r="J22" i="92"/>
  <c r="I22" i="92"/>
  <c r="H22" i="92"/>
  <c r="G22" i="92"/>
  <c r="E22" i="92"/>
  <c r="D22" i="92"/>
  <c r="C22" i="92"/>
  <c r="J21" i="92"/>
  <c r="L21" i="92" s="1"/>
  <c r="I21" i="92"/>
  <c r="K21" i="92" s="1"/>
  <c r="G21" i="92"/>
  <c r="E21" i="92"/>
  <c r="H21" i="92" s="1"/>
  <c r="D21" i="92"/>
  <c r="C21" i="92"/>
  <c r="L20" i="92"/>
  <c r="K20" i="92"/>
  <c r="J20" i="92"/>
  <c r="I20" i="92"/>
  <c r="H20" i="92"/>
  <c r="G20" i="92"/>
  <c r="E20" i="92"/>
  <c r="D20" i="92"/>
  <c r="C20" i="92"/>
  <c r="J19" i="92"/>
  <c r="L19" i="92" s="1"/>
  <c r="I19" i="92"/>
  <c r="K19" i="92" s="1"/>
  <c r="G19" i="92"/>
  <c r="E19" i="92"/>
  <c r="H19" i="92" s="1"/>
  <c r="D19" i="92"/>
  <c r="C19" i="92"/>
  <c r="L18" i="92"/>
  <c r="K18" i="92"/>
  <c r="J18" i="92"/>
  <c r="I18" i="92"/>
  <c r="H18" i="92"/>
  <c r="G18" i="92"/>
  <c r="G17" i="92" s="1"/>
  <c r="H17" i="92" s="1"/>
  <c r="E18" i="92"/>
  <c r="D18" i="92"/>
  <c r="D17" i="92" s="1"/>
  <c r="C18" i="92"/>
  <c r="C17" i="92" s="1"/>
  <c r="J17" i="92"/>
  <c r="L17" i="92" s="1"/>
  <c r="I17" i="92"/>
  <c r="K17" i="92" s="1"/>
  <c r="E17" i="92"/>
  <c r="L15" i="92"/>
  <c r="K15" i="92"/>
  <c r="J15" i="92"/>
  <c r="I15" i="92"/>
  <c r="H15" i="92"/>
  <c r="G15" i="92"/>
  <c r="E15" i="92"/>
  <c r="D15" i="92"/>
  <c r="C15" i="92"/>
  <c r="J14" i="92"/>
  <c r="L14" i="92" s="1"/>
  <c r="I14" i="92"/>
  <c r="K14" i="92" s="1"/>
  <c r="G14" i="92"/>
  <c r="E14" i="92"/>
  <c r="H14" i="92" s="1"/>
  <c r="D14" i="92"/>
  <c r="C14" i="92"/>
  <c r="L13" i="92"/>
  <c r="K13" i="92"/>
  <c r="J13" i="92"/>
  <c r="I13" i="92"/>
  <c r="H13" i="92"/>
  <c r="G13" i="92"/>
  <c r="E13" i="92"/>
  <c r="D13" i="92"/>
  <c r="C13" i="92"/>
  <c r="J12" i="92"/>
  <c r="L12" i="92" s="1"/>
  <c r="I12" i="92"/>
  <c r="K12" i="92" s="1"/>
  <c r="G12" i="92"/>
  <c r="E12" i="92"/>
  <c r="H12" i="92" s="1"/>
  <c r="D12" i="92"/>
  <c r="C12" i="92"/>
  <c r="L11" i="92"/>
  <c r="K11" i="92"/>
  <c r="J11" i="92"/>
  <c r="I11" i="92"/>
  <c r="H11" i="92"/>
  <c r="G11" i="92"/>
  <c r="E11" i="92"/>
  <c r="D11" i="92"/>
  <c r="C11" i="92"/>
  <c r="J10" i="92"/>
  <c r="I10" i="92"/>
  <c r="I55" i="92" s="1"/>
  <c r="G10" i="92"/>
  <c r="E10" i="92"/>
  <c r="H10" i="92" s="1"/>
  <c r="D10" i="92"/>
  <c r="C10" i="92"/>
  <c r="G9" i="92"/>
  <c r="G54" i="92" s="1"/>
  <c r="D9" i="92"/>
  <c r="C9" i="92"/>
  <c r="M54" i="91"/>
  <c r="L54" i="91"/>
  <c r="K54" i="91"/>
  <c r="J54" i="91"/>
  <c r="L53" i="91"/>
  <c r="K53" i="91"/>
  <c r="M53" i="91" s="1"/>
  <c r="J53" i="91"/>
  <c r="H53" i="91"/>
  <c r="I53" i="91" s="1"/>
  <c r="C53" i="91"/>
  <c r="L52" i="91"/>
  <c r="K52" i="91"/>
  <c r="M52" i="91" s="1"/>
  <c r="J52" i="91"/>
  <c r="K51" i="91"/>
  <c r="M51" i="91" s="1"/>
  <c r="J51" i="91"/>
  <c r="L51" i="91" s="1"/>
  <c r="C51" i="91"/>
  <c r="K50" i="91"/>
  <c r="M50" i="91" s="1"/>
  <c r="J50" i="91"/>
  <c r="L50" i="91" s="1"/>
  <c r="M49" i="91"/>
  <c r="K49" i="91"/>
  <c r="J49" i="91"/>
  <c r="L49" i="91" s="1"/>
  <c r="M48" i="91"/>
  <c r="L48" i="91"/>
  <c r="K48" i="91"/>
  <c r="J48" i="91"/>
  <c r="L47" i="91"/>
  <c r="K47" i="91"/>
  <c r="M47" i="91" s="1"/>
  <c r="J47" i="91"/>
  <c r="K46" i="91"/>
  <c r="M46" i="91" s="1"/>
  <c r="J46" i="91"/>
  <c r="L46" i="91" s="1"/>
  <c r="M45" i="91"/>
  <c r="K45" i="91"/>
  <c r="J45" i="91"/>
  <c r="L45" i="91" s="1"/>
  <c r="M44" i="91"/>
  <c r="L44" i="91"/>
  <c r="K44" i="91"/>
  <c r="J44" i="91"/>
  <c r="L43" i="91"/>
  <c r="K43" i="91"/>
  <c r="M43" i="91" s="1"/>
  <c r="J43" i="91"/>
  <c r="K42" i="91"/>
  <c r="M42" i="91" s="1"/>
  <c r="J42" i="91"/>
  <c r="L42" i="91" s="1"/>
  <c r="M41" i="91"/>
  <c r="K41" i="91"/>
  <c r="J41" i="91"/>
  <c r="L41" i="91" s="1"/>
  <c r="M40" i="91"/>
  <c r="L40" i="91"/>
  <c r="K40" i="91"/>
  <c r="J40" i="91"/>
  <c r="L39" i="91"/>
  <c r="K39" i="91"/>
  <c r="M39" i="91" s="1"/>
  <c r="J39" i="91"/>
  <c r="K38" i="91"/>
  <c r="M38" i="91" s="1"/>
  <c r="J38" i="91"/>
  <c r="L38" i="91" s="1"/>
  <c r="M37" i="91"/>
  <c r="K37" i="91"/>
  <c r="J37" i="91"/>
  <c r="L37" i="91" s="1"/>
  <c r="M36" i="91"/>
  <c r="L36" i="91"/>
  <c r="K36" i="91"/>
  <c r="J36" i="91"/>
  <c r="L35" i="91"/>
  <c r="K35" i="91"/>
  <c r="M35" i="91" s="1"/>
  <c r="J35" i="91"/>
  <c r="K34" i="91"/>
  <c r="M34" i="91" s="1"/>
  <c r="J34" i="91"/>
  <c r="L34" i="91" s="1"/>
  <c r="F34" i="91"/>
  <c r="M33" i="91"/>
  <c r="K33" i="91"/>
  <c r="J33" i="91"/>
  <c r="L33" i="91" s="1"/>
  <c r="M32" i="91"/>
  <c r="L32" i="91"/>
  <c r="K32" i="91"/>
  <c r="J32" i="91"/>
  <c r="C32" i="91"/>
  <c r="M31" i="91"/>
  <c r="L31" i="91"/>
  <c r="K31" i="91"/>
  <c r="J31" i="91"/>
  <c r="C31" i="91"/>
  <c r="M30" i="91"/>
  <c r="L30" i="91"/>
  <c r="K30" i="91"/>
  <c r="J30" i="91"/>
  <c r="H30" i="91"/>
  <c r="C30" i="91"/>
  <c r="M29" i="91"/>
  <c r="L29" i="91"/>
  <c r="K29" i="91"/>
  <c r="J29" i="91"/>
  <c r="L28" i="91"/>
  <c r="K28" i="91"/>
  <c r="M28" i="91" s="1"/>
  <c r="J28" i="91"/>
  <c r="C28" i="91"/>
  <c r="L27" i="91"/>
  <c r="K27" i="91"/>
  <c r="M27" i="91" s="1"/>
  <c r="J27" i="91"/>
  <c r="C27" i="91"/>
  <c r="L26" i="91"/>
  <c r="K26" i="91"/>
  <c r="M26" i="91" s="1"/>
  <c r="J26" i="91"/>
  <c r="K25" i="91"/>
  <c r="M25" i="91" s="1"/>
  <c r="J25" i="91"/>
  <c r="L25" i="91" s="1"/>
  <c r="C25" i="91"/>
  <c r="K24" i="91"/>
  <c r="M24" i="91" s="1"/>
  <c r="J24" i="91"/>
  <c r="L24" i="91" s="1"/>
  <c r="C24" i="91"/>
  <c r="K23" i="91"/>
  <c r="M23" i="91" s="1"/>
  <c r="J23" i="91"/>
  <c r="L23" i="91" s="1"/>
  <c r="C23" i="91"/>
  <c r="K22" i="91"/>
  <c r="M22" i="91" s="1"/>
  <c r="J22" i="91"/>
  <c r="L22" i="91" s="1"/>
  <c r="C22" i="91"/>
  <c r="K21" i="91"/>
  <c r="M21" i="91" s="1"/>
  <c r="J21" i="91"/>
  <c r="L21" i="91" s="1"/>
  <c r="C21" i="91"/>
  <c r="K20" i="91"/>
  <c r="M20" i="91" s="1"/>
  <c r="J20" i="91"/>
  <c r="L20" i="91" s="1"/>
  <c r="C20" i="91"/>
  <c r="K19" i="91"/>
  <c r="M19" i="91" s="1"/>
  <c r="J19" i="91"/>
  <c r="L19" i="91" s="1"/>
  <c r="C19" i="91"/>
  <c r="K18" i="91"/>
  <c r="M18" i="91" s="1"/>
  <c r="J18" i="91"/>
  <c r="L18" i="91" s="1"/>
  <c r="C18" i="91"/>
  <c r="K17" i="91"/>
  <c r="M17" i="91" s="1"/>
  <c r="J17" i="91"/>
  <c r="L17" i="91" s="1"/>
  <c r="M16" i="91"/>
  <c r="K16" i="91"/>
  <c r="J16" i="91"/>
  <c r="L16" i="91" s="1"/>
  <c r="F16" i="91"/>
  <c r="M15" i="91"/>
  <c r="L15" i="91"/>
  <c r="K15" i="91"/>
  <c r="J15" i="91"/>
  <c r="L14" i="91"/>
  <c r="K14" i="91"/>
  <c r="M14" i="91" s="1"/>
  <c r="J14" i="91"/>
  <c r="K13" i="91"/>
  <c r="M13" i="91" s="1"/>
  <c r="J13" i="91"/>
  <c r="L13" i="91" s="1"/>
  <c r="F13" i="91"/>
  <c r="C13" i="91"/>
  <c r="K12" i="91"/>
  <c r="M12" i="91" s="1"/>
  <c r="J12" i="91"/>
  <c r="L12" i="91" s="1"/>
  <c r="M11" i="91"/>
  <c r="K11" i="91"/>
  <c r="J11" i="91"/>
  <c r="L11" i="91" s="1"/>
  <c r="M10" i="91"/>
  <c r="L10" i="91"/>
  <c r="K10" i="91"/>
  <c r="J10" i="91"/>
  <c r="H10" i="91"/>
  <c r="D10" i="91"/>
  <c r="L9" i="91"/>
  <c r="K9" i="91"/>
  <c r="M9" i="91" s="1"/>
  <c r="J9" i="91"/>
  <c r="A9" i="91"/>
  <c r="A10" i="91" s="1"/>
  <c r="A11" i="91" s="1"/>
  <c r="A12" i="91" s="1"/>
  <c r="A13" i="91" s="1"/>
  <c r="A14" i="91" s="1"/>
  <c r="A15" i="91" s="1"/>
  <c r="A16" i="91" s="1"/>
  <c r="A17" i="91" s="1"/>
  <c r="A18" i="91" s="1"/>
  <c r="A19" i="91" s="1"/>
  <c r="A20" i="91" s="1"/>
  <c r="A21" i="91" s="1"/>
  <c r="A22" i="91" s="1"/>
  <c r="A23" i="91" s="1"/>
  <c r="A24" i="91" s="1"/>
  <c r="A25" i="91" s="1"/>
  <c r="A26" i="91" s="1"/>
  <c r="A27" i="91" s="1"/>
  <c r="A28" i="91" s="1"/>
  <c r="A29" i="91" s="1"/>
  <c r="A30" i="91" s="1"/>
  <c r="A31" i="91" s="1"/>
  <c r="A32" i="91" s="1"/>
  <c r="A33" i="91" s="1"/>
  <c r="A34" i="91" s="1"/>
  <c r="A35" i="91" s="1"/>
  <c r="A36" i="91" s="1"/>
  <c r="A37" i="91" s="1"/>
  <c r="A38" i="91" s="1"/>
  <c r="A39" i="91" s="1"/>
  <c r="A40" i="91" s="1"/>
  <c r="A41" i="91" s="1"/>
  <c r="A42" i="91" s="1"/>
  <c r="A43" i="91" s="1"/>
  <c r="A44" i="91" s="1"/>
  <c r="A45" i="91" s="1"/>
  <c r="A46" i="91" s="1"/>
  <c r="A47" i="91" s="1"/>
  <c r="A48" i="91" s="1"/>
  <c r="A49" i="91" s="1"/>
  <c r="A50" i="91" s="1"/>
  <c r="A51" i="91" s="1"/>
  <c r="A52" i="91" s="1"/>
  <c r="A53" i="91" s="1"/>
  <c r="A54" i="91" s="1"/>
  <c r="K8" i="91"/>
  <c r="K56" i="91" s="1"/>
  <c r="M56" i="91" s="1"/>
  <c r="J8" i="91"/>
  <c r="F8" i="91"/>
  <c r="L56" i="90"/>
  <c r="H56" i="90"/>
  <c r="F56" i="90"/>
  <c r="H54" i="91" s="1"/>
  <c r="D56" i="90"/>
  <c r="E56" i="90" s="1"/>
  <c r="L55" i="90"/>
  <c r="H55" i="90"/>
  <c r="F55" i="90"/>
  <c r="G55" i="90" s="1"/>
  <c r="D55" i="90"/>
  <c r="E55" i="90" s="1"/>
  <c r="C55" i="90"/>
  <c r="N54" i="90"/>
  <c r="M54" i="90"/>
  <c r="H54" i="90"/>
  <c r="F54" i="90"/>
  <c r="H52" i="91" s="1"/>
  <c r="D54" i="90"/>
  <c r="N53" i="90"/>
  <c r="M53" i="90"/>
  <c r="H53" i="90"/>
  <c r="F53" i="90"/>
  <c r="H51" i="91" s="1"/>
  <c r="D53" i="90"/>
  <c r="C53" i="90"/>
  <c r="N52" i="90"/>
  <c r="H52" i="90"/>
  <c r="F52" i="90"/>
  <c r="D52" i="90"/>
  <c r="N51" i="90"/>
  <c r="H51" i="90"/>
  <c r="F51" i="90"/>
  <c r="D51" i="90"/>
  <c r="N50" i="90"/>
  <c r="H50" i="90"/>
  <c r="F50" i="90"/>
  <c r="D50" i="90"/>
  <c r="N49" i="90"/>
  <c r="J49" i="90"/>
  <c r="K49" i="90" s="1"/>
  <c r="H49" i="90"/>
  <c r="F49" i="90"/>
  <c r="D49" i="90"/>
  <c r="N48" i="90"/>
  <c r="H48" i="90"/>
  <c r="F48" i="90"/>
  <c r="D48" i="90"/>
  <c r="E48" i="90" s="1"/>
  <c r="N47" i="90"/>
  <c r="H47" i="90"/>
  <c r="F47" i="90"/>
  <c r="D47" i="90"/>
  <c r="N46" i="90"/>
  <c r="H46" i="90"/>
  <c r="M46" i="90" s="1"/>
  <c r="F46" i="90"/>
  <c r="D46" i="90"/>
  <c r="N45" i="90"/>
  <c r="J45" i="90"/>
  <c r="K45" i="90" s="1"/>
  <c r="H45" i="90"/>
  <c r="F45" i="90"/>
  <c r="D45" i="90"/>
  <c r="N44" i="90"/>
  <c r="H44" i="90"/>
  <c r="F44" i="90"/>
  <c r="D44" i="90"/>
  <c r="E44" i="90" s="1"/>
  <c r="N43" i="90"/>
  <c r="H43" i="90"/>
  <c r="F43" i="90"/>
  <c r="D43" i="90"/>
  <c r="N42" i="90"/>
  <c r="H42" i="90"/>
  <c r="M42" i="90" s="1"/>
  <c r="F42" i="90"/>
  <c r="D42" i="90"/>
  <c r="N41" i="90"/>
  <c r="J41" i="90"/>
  <c r="K41" i="90" s="1"/>
  <c r="H41" i="90"/>
  <c r="F41" i="90"/>
  <c r="D41" i="90"/>
  <c r="N40" i="90"/>
  <c r="H40" i="90"/>
  <c r="F40" i="90"/>
  <c r="D40" i="90"/>
  <c r="E40" i="90" s="1"/>
  <c r="N39" i="90"/>
  <c r="H39" i="90"/>
  <c r="F39" i="90"/>
  <c r="D39" i="90"/>
  <c r="N38" i="90"/>
  <c r="H38" i="90"/>
  <c r="M38" i="90" s="1"/>
  <c r="F38" i="90"/>
  <c r="D38" i="90"/>
  <c r="N37" i="90"/>
  <c r="J37" i="90"/>
  <c r="K37" i="90" s="1"/>
  <c r="H37" i="90"/>
  <c r="M37" i="90" s="1"/>
  <c r="F37" i="90"/>
  <c r="D37" i="90"/>
  <c r="N36" i="90"/>
  <c r="H36" i="90"/>
  <c r="F36" i="90"/>
  <c r="D36" i="90"/>
  <c r="E36" i="90" s="1"/>
  <c r="N35" i="90"/>
  <c r="H35" i="90"/>
  <c r="F35" i="90"/>
  <c r="D35" i="90"/>
  <c r="N34" i="90"/>
  <c r="H34" i="90"/>
  <c r="M34" i="90" s="1"/>
  <c r="F34" i="90"/>
  <c r="D34" i="90"/>
  <c r="C34" i="90"/>
  <c r="H33" i="90"/>
  <c r="N33" i="90" s="1"/>
  <c r="F33" i="90"/>
  <c r="H31" i="91" s="1"/>
  <c r="I31" i="91" s="1"/>
  <c r="D33" i="90"/>
  <c r="C33" i="90"/>
  <c r="L32" i="90"/>
  <c r="H32" i="90"/>
  <c r="F32" i="90"/>
  <c r="D32" i="90"/>
  <c r="C32" i="90"/>
  <c r="N31" i="90"/>
  <c r="M31" i="90"/>
  <c r="H31" i="90"/>
  <c r="F31" i="90"/>
  <c r="L31" i="90" s="1"/>
  <c r="D31" i="90"/>
  <c r="N30" i="90"/>
  <c r="M30" i="90"/>
  <c r="H30" i="90"/>
  <c r="F30" i="90"/>
  <c r="H28" i="91" s="1"/>
  <c r="E30" i="90"/>
  <c r="D30" i="90"/>
  <c r="C30" i="90"/>
  <c r="N29" i="90"/>
  <c r="J29" i="90"/>
  <c r="K29" i="90" s="1"/>
  <c r="H29" i="90"/>
  <c r="M29" i="90" s="1"/>
  <c r="F29" i="90"/>
  <c r="D29" i="90"/>
  <c r="C29" i="90"/>
  <c r="H28" i="90"/>
  <c r="N28" i="90" s="1"/>
  <c r="G28" i="90"/>
  <c r="F28" i="90"/>
  <c r="H26" i="91" s="1"/>
  <c r="D28" i="90"/>
  <c r="H27" i="90"/>
  <c r="N27" i="90" s="1"/>
  <c r="F27" i="90"/>
  <c r="H25" i="91" s="1"/>
  <c r="D27" i="90"/>
  <c r="E27" i="90" s="1"/>
  <c r="C27" i="90"/>
  <c r="H26" i="90"/>
  <c r="F26" i="90"/>
  <c r="H24" i="91" s="1"/>
  <c r="D26" i="90"/>
  <c r="L26" i="90" s="1"/>
  <c r="C26" i="90"/>
  <c r="N25" i="90"/>
  <c r="M25" i="90"/>
  <c r="H25" i="90"/>
  <c r="F25" i="90"/>
  <c r="H23" i="91" s="1"/>
  <c r="E25" i="90"/>
  <c r="D25" i="90"/>
  <c r="C25" i="90"/>
  <c r="N24" i="90"/>
  <c r="J24" i="90"/>
  <c r="K24" i="90" s="1"/>
  <c r="H24" i="90"/>
  <c r="M24" i="90" s="1"/>
  <c r="F24" i="90"/>
  <c r="D24" i="90"/>
  <c r="C24" i="90"/>
  <c r="H23" i="90"/>
  <c r="N23" i="90" s="1"/>
  <c r="G23" i="90"/>
  <c r="F23" i="90"/>
  <c r="H21" i="91" s="1"/>
  <c r="D23" i="90"/>
  <c r="C23" i="90"/>
  <c r="L22" i="90"/>
  <c r="H22" i="90"/>
  <c r="F22" i="90"/>
  <c r="H20" i="91" s="1"/>
  <c r="D22" i="90"/>
  <c r="C22" i="90"/>
  <c r="N21" i="90"/>
  <c r="M21" i="90"/>
  <c r="H21" i="90"/>
  <c r="F21" i="90"/>
  <c r="H19" i="91" s="1"/>
  <c r="D21" i="90"/>
  <c r="C21" i="90"/>
  <c r="N20" i="90"/>
  <c r="H20" i="90"/>
  <c r="M20" i="90" s="1"/>
  <c r="F20" i="90"/>
  <c r="D20" i="90"/>
  <c r="C20" i="90"/>
  <c r="H19" i="90"/>
  <c r="F19" i="90"/>
  <c r="H17" i="91" s="1"/>
  <c r="D19" i="90"/>
  <c r="L18" i="90"/>
  <c r="H18" i="90"/>
  <c r="G18" i="90"/>
  <c r="F18" i="90"/>
  <c r="H16" i="91" s="1"/>
  <c r="D18" i="90"/>
  <c r="L17" i="90"/>
  <c r="H17" i="90"/>
  <c r="F17" i="90"/>
  <c r="H15" i="91" s="1"/>
  <c r="I15" i="91" s="1"/>
  <c r="D17" i="90"/>
  <c r="H16" i="90"/>
  <c r="F16" i="90"/>
  <c r="H14" i="91" s="1"/>
  <c r="D16" i="90"/>
  <c r="H15" i="90"/>
  <c r="F15" i="90"/>
  <c r="H13" i="91" s="1"/>
  <c r="D15" i="90"/>
  <c r="C15" i="90"/>
  <c r="H14" i="90"/>
  <c r="F14" i="90"/>
  <c r="H12" i="91" s="1"/>
  <c r="D14" i="90"/>
  <c r="L14" i="90" s="1"/>
  <c r="M13" i="90"/>
  <c r="L13" i="90"/>
  <c r="H13" i="90"/>
  <c r="N13" i="90" s="1"/>
  <c r="F13" i="90"/>
  <c r="H11" i="91" s="1"/>
  <c r="D13" i="90"/>
  <c r="M12" i="90"/>
  <c r="L12" i="90"/>
  <c r="H12" i="90"/>
  <c r="F12" i="90"/>
  <c r="D12" i="90"/>
  <c r="I11" i="90"/>
  <c r="H11" i="90"/>
  <c r="M11" i="90" s="1"/>
  <c r="F11" i="90"/>
  <c r="H9" i="91" s="1"/>
  <c r="D11" i="90"/>
  <c r="A11" i="90"/>
  <c r="A12" i="90" s="1"/>
  <c r="A13" i="90" s="1"/>
  <c r="A14" i="90" s="1"/>
  <c r="A15" i="90" s="1"/>
  <c r="A16" i="90" s="1"/>
  <c r="A17" i="90" s="1"/>
  <c r="A18" i="90" s="1"/>
  <c r="A19" i="90" s="1"/>
  <c r="A20" i="90" s="1"/>
  <c r="A21" i="90" s="1"/>
  <c r="A22" i="90" s="1"/>
  <c r="A23" i="90" s="1"/>
  <c r="A24" i="90" s="1"/>
  <c r="A25" i="90" s="1"/>
  <c r="A26" i="90" s="1"/>
  <c r="A27" i="90" s="1"/>
  <c r="A28" i="90" s="1"/>
  <c r="A29" i="90" s="1"/>
  <c r="A30" i="90" s="1"/>
  <c r="A31" i="90" s="1"/>
  <c r="A32" i="90" s="1"/>
  <c r="A33" i="90" s="1"/>
  <c r="A34" i="90" s="1"/>
  <c r="A35" i="90" s="1"/>
  <c r="A36" i="90" s="1"/>
  <c r="A37" i="90" s="1"/>
  <c r="A38" i="90" s="1"/>
  <c r="A39" i="90" s="1"/>
  <c r="A40" i="90" s="1"/>
  <c r="A41" i="90" s="1"/>
  <c r="A42" i="90" s="1"/>
  <c r="A43" i="90" s="1"/>
  <c r="A44" i="90" s="1"/>
  <c r="A45" i="90" s="1"/>
  <c r="A46" i="90" s="1"/>
  <c r="A47" i="90" s="1"/>
  <c r="A48" i="90" s="1"/>
  <c r="A49" i="90" s="1"/>
  <c r="A50" i="90" s="1"/>
  <c r="A51" i="90" s="1"/>
  <c r="A52" i="90" s="1"/>
  <c r="A53" i="90" s="1"/>
  <c r="A54" i="90" s="1"/>
  <c r="A55" i="90" s="1"/>
  <c r="A56" i="90" s="1"/>
  <c r="I10" i="90"/>
  <c r="H10" i="90"/>
  <c r="M10" i="90" s="1"/>
  <c r="M58" i="90" s="1"/>
  <c r="F10" i="90"/>
  <c r="D10" i="90"/>
  <c r="G57" i="89"/>
  <c r="K55" i="89"/>
  <c r="G55" i="89"/>
  <c r="F55" i="89"/>
  <c r="E55" i="89"/>
  <c r="F54" i="91" s="1"/>
  <c r="D55" i="89"/>
  <c r="K54" i="89"/>
  <c r="G54" i="89"/>
  <c r="F54" i="89"/>
  <c r="E54" i="89"/>
  <c r="F53" i="91" s="1"/>
  <c r="D54" i="89"/>
  <c r="C54" i="89"/>
  <c r="K53" i="89"/>
  <c r="G53" i="89"/>
  <c r="I54" i="90" s="1"/>
  <c r="E53" i="89"/>
  <c r="F52" i="91" s="1"/>
  <c r="D53" i="89"/>
  <c r="K52" i="89"/>
  <c r="G52" i="89"/>
  <c r="F52" i="89"/>
  <c r="E52" i="89"/>
  <c r="F51" i="91" s="1"/>
  <c r="D52" i="89"/>
  <c r="E53" i="90" s="1"/>
  <c r="C52" i="89"/>
  <c r="G51" i="89"/>
  <c r="I52" i="90" s="1"/>
  <c r="F51" i="89"/>
  <c r="E51" i="89"/>
  <c r="I51" i="89" s="1"/>
  <c r="D51" i="89"/>
  <c r="E52" i="90" s="1"/>
  <c r="G50" i="89"/>
  <c r="I51" i="90" s="1"/>
  <c r="F50" i="89"/>
  <c r="E50" i="89"/>
  <c r="F49" i="91" s="1"/>
  <c r="D50" i="89"/>
  <c r="E51" i="90" s="1"/>
  <c r="G49" i="89"/>
  <c r="I50" i="90" s="1"/>
  <c r="F49" i="89"/>
  <c r="E49" i="89"/>
  <c r="F48" i="91" s="1"/>
  <c r="D49" i="89"/>
  <c r="E50" i="90" s="1"/>
  <c r="G48" i="89"/>
  <c r="M48" i="89" s="1"/>
  <c r="F48" i="89"/>
  <c r="E48" i="89"/>
  <c r="F47" i="91" s="1"/>
  <c r="D48" i="89"/>
  <c r="G47" i="89"/>
  <c r="J48" i="90" s="1"/>
  <c r="K48" i="90" s="1"/>
  <c r="F47" i="89"/>
  <c r="E47" i="89"/>
  <c r="F46" i="91" s="1"/>
  <c r="D47" i="89"/>
  <c r="G46" i="89"/>
  <c r="M46" i="89" s="1"/>
  <c r="F46" i="89"/>
  <c r="E46" i="89"/>
  <c r="F45" i="91" s="1"/>
  <c r="D46" i="89"/>
  <c r="G45" i="89"/>
  <c r="M45" i="89" s="1"/>
  <c r="F45" i="89"/>
  <c r="E45" i="89"/>
  <c r="F44" i="91" s="1"/>
  <c r="D45" i="89"/>
  <c r="G44" i="89"/>
  <c r="M44" i="89" s="1"/>
  <c r="F44" i="89"/>
  <c r="E44" i="89"/>
  <c r="F43" i="91" s="1"/>
  <c r="D44" i="89"/>
  <c r="G43" i="89"/>
  <c r="J44" i="90" s="1"/>
  <c r="K44" i="90" s="1"/>
  <c r="F43" i="89"/>
  <c r="E43" i="89"/>
  <c r="F42" i="91" s="1"/>
  <c r="D43" i="89"/>
  <c r="G42" i="89"/>
  <c r="M42" i="89" s="1"/>
  <c r="F42" i="89"/>
  <c r="E42" i="89"/>
  <c r="F41" i="91" s="1"/>
  <c r="D42" i="89"/>
  <c r="G41" i="89"/>
  <c r="M41" i="89" s="1"/>
  <c r="F41" i="89"/>
  <c r="E41" i="89"/>
  <c r="F40" i="91" s="1"/>
  <c r="D41" i="89"/>
  <c r="G40" i="89"/>
  <c r="M40" i="89" s="1"/>
  <c r="F40" i="89"/>
  <c r="E40" i="89"/>
  <c r="F39" i="91" s="1"/>
  <c r="D40" i="89"/>
  <c r="G39" i="89"/>
  <c r="J40" i="90" s="1"/>
  <c r="K40" i="90" s="1"/>
  <c r="F39" i="89"/>
  <c r="E39" i="89"/>
  <c r="F38" i="91" s="1"/>
  <c r="D39" i="89"/>
  <c r="G38" i="89"/>
  <c r="M38" i="89" s="1"/>
  <c r="F38" i="89"/>
  <c r="E38" i="89"/>
  <c r="F37" i="91" s="1"/>
  <c r="D38" i="89"/>
  <c r="G37" i="89"/>
  <c r="M37" i="89" s="1"/>
  <c r="F37" i="89"/>
  <c r="E37" i="89"/>
  <c r="F36" i="91" s="1"/>
  <c r="D37" i="89"/>
  <c r="G36" i="89"/>
  <c r="M36" i="89" s="1"/>
  <c r="F36" i="89"/>
  <c r="E36" i="89"/>
  <c r="F35" i="91" s="1"/>
  <c r="D36" i="89"/>
  <c r="G35" i="89"/>
  <c r="J36" i="90" s="1"/>
  <c r="K36" i="90" s="1"/>
  <c r="F35" i="89"/>
  <c r="E35" i="89"/>
  <c r="I35" i="89" s="1"/>
  <c r="D35" i="89"/>
  <c r="G34" i="89"/>
  <c r="M34" i="89" s="1"/>
  <c r="F34" i="89"/>
  <c r="E34" i="89"/>
  <c r="F33" i="91" s="1"/>
  <c r="D34" i="89"/>
  <c r="G33" i="89"/>
  <c r="M33" i="89" s="1"/>
  <c r="F33" i="89"/>
  <c r="E33" i="89"/>
  <c r="F32" i="91" s="1"/>
  <c r="D33" i="89"/>
  <c r="C33" i="89"/>
  <c r="K32" i="89"/>
  <c r="G32" i="89"/>
  <c r="E32" i="89"/>
  <c r="F31" i="91" s="1"/>
  <c r="D32" i="89"/>
  <c r="F32" i="89" s="1"/>
  <c r="C32" i="89"/>
  <c r="H31" i="89"/>
  <c r="G31" i="89"/>
  <c r="E31" i="89"/>
  <c r="F30" i="91" s="1"/>
  <c r="D31" i="89"/>
  <c r="M31" i="89" s="1"/>
  <c r="C31" i="89"/>
  <c r="M30" i="89"/>
  <c r="G30" i="89"/>
  <c r="J31" i="90" s="1"/>
  <c r="K31" i="90" s="1"/>
  <c r="E30" i="89"/>
  <c r="D30" i="89"/>
  <c r="E31" i="90" s="1"/>
  <c r="M29" i="89"/>
  <c r="G29" i="89"/>
  <c r="J30" i="90" s="1"/>
  <c r="K30" i="90" s="1"/>
  <c r="E29" i="89"/>
  <c r="I29" i="89" s="1"/>
  <c r="D29" i="89"/>
  <c r="H29" i="89" s="1"/>
  <c r="C29" i="89"/>
  <c r="G28" i="89"/>
  <c r="M28" i="89" s="1"/>
  <c r="F28" i="89"/>
  <c r="E28" i="89"/>
  <c r="F27" i="91" s="1"/>
  <c r="D28" i="89"/>
  <c r="C28" i="89"/>
  <c r="K27" i="89"/>
  <c r="G27" i="89"/>
  <c r="E27" i="89"/>
  <c r="F26" i="91" s="1"/>
  <c r="D27" i="89"/>
  <c r="F27" i="89" s="1"/>
  <c r="K26" i="89"/>
  <c r="G26" i="89"/>
  <c r="E26" i="89"/>
  <c r="F25" i="91" s="1"/>
  <c r="D26" i="89"/>
  <c r="F26" i="89" s="1"/>
  <c r="C26" i="89"/>
  <c r="G25" i="89"/>
  <c r="J26" i="90" s="1"/>
  <c r="K26" i="90" s="1"/>
  <c r="E25" i="89"/>
  <c r="F24" i="91" s="1"/>
  <c r="D25" i="89"/>
  <c r="M25" i="89" s="1"/>
  <c r="C25" i="89"/>
  <c r="M24" i="89"/>
  <c r="I24" i="89"/>
  <c r="G24" i="89"/>
  <c r="J25" i="90" s="1"/>
  <c r="K25" i="90" s="1"/>
  <c r="E24" i="89"/>
  <c r="D24" i="89"/>
  <c r="H24" i="89" s="1"/>
  <c r="C24" i="89"/>
  <c r="G23" i="89"/>
  <c r="M23" i="89" s="1"/>
  <c r="F23" i="89"/>
  <c r="E23" i="89"/>
  <c r="F22" i="91" s="1"/>
  <c r="D23" i="89"/>
  <c r="C23" i="89"/>
  <c r="K22" i="89"/>
  <c r="G22" i="89"/>
  <c r="E22" i="89"/>
  <c r="F21" i="91" s="1"/>
  <c r="D22" i="89"/>
  <c r="F22" i="89" s="1"/>
  <c r="C22" i="89"/>
  <c r="H21" i="89"/>
  <c r="G21" i="89"/>
  <c r="J22" i="90" s="1"/>
  <c r="K22" i="90" s="1"/>
  <c r="E21" i="89"/>
  <c r="F20" i="91" s="1"/>
  <c r="D21" i="89"/>
  <c r="M21" i="89" s="1"/>
  <c r="C21" i="89"/>
  <c r="M20" i="89"/>
  <c r="G20" i="89"/>
  <c r="J21" i="90" s="1"/>
  <c r="K21" i="90" s="1"/>
  <c r="E20" i="89"/>
  <c r="D20" i="89"/>
  <c r="H20" i="89" s="1"/>
  <c r="C20" i="89"/>
  <c r="G19" i="89"/>
  <c r="M19" i="89" s="1"/>
  <c r="F19" i="89"/>
  <c r="E19" i="89"/>
  <c r="F18" i="91" s="1"/>
  <c r="D19" i="89"/>
  <c r="C19" i="89"/>
  <c r="G18" i="89"/>
  <c r="E18" i="89"/>
  <c r="F17" i="91" s="1"/>
  <c r="D18" i="89"/>
  <c r="F18" i="89" s="1"/>
  <c r="K17" i="89"/>
  <c r="G17" i="89"/>
  <c r="E17" i="89"/>
  <c r="F17" i="89" s="1"/>
  <c r="D17" i="89"/>
  <c r="A17" i="89"/>
  <c r="A18" i="89" s="1"/>
  <c r="A19" i="89" s="1"/>
  <c r="A20" i="89" s="1"/>
  <c r="A21" i="89" s="1"/>
  <c r="A22" i="89" s="1"/>
  <c r="A23" i="89" s="1"/>
  <c r="A24" i="89" s="1"/>
  <c r="A25" i="89" s="1"/>
  <c r="A26" i="89" s="1"/>
  <c r="A27" i="89" s="1"/>
  <c r="A28" i="89" s="1"/>
  <c r="A29" i="89" s="1"/>
  <c r="A30" i="89" s="1"/>
  <c r="A31" i="89" s="1"/>
  <c r="A32" i="89" s="1"/>
  <c r="A33" i="89" s="1"/>
  <c r="A34" i="89" s="1"/>
  <c r="A35" i="89" s="1"/>
  <c r="A36" i="89" s="1"/>
  <c r="A37" i="89" s="1"/>
  <c r="A38" i="89" s="1"/>
  <c r="A39" i="89" s="1"/>
  <c r="A40" i="89" s="1"/>
  <c r="A41" i="89" s="1"/>
  <c r="A42" i="89" s="1"/>
  <c r="A43" i="89" s="1"/>
  <c r="A44" i="89" s="1"/>
  <c r="A45" i="89" s="1"/>
  <c r="A46" i="89" s="1"/>
  <c r="A47" i="89" s="1"/>
  <c r="A48" i="89" s="1"/>
  <c r="A49" i="89" s="1"/>
  <c r="A50" i="89" s="1"/>
  <c r="A51" i="89" s="1"/>
  <c r="A52" i="89" s="1"/>
  <c r="A53" i="89" s="1"/>
  <c r="A54" i="89" s="1"/>
  <c r="A55" i="89" s="1"/>
  <c r="K16" i="89"/>
  <c r="G16" i="89"/>
  <c r="E16" i="89"/>
  <c r="F15" i="91" s="1"/>
  <c r="D16" i="89"/>
  <c r="K15" i="89"/>
  <c r="G15" i="89"/>
  <c r="E15" i="89"/>
  <c r="F14" i="91" s="1"/>
  <c r="D15" i="89"/>
  <c r="G14" i="89"/>
  <c r="E14" i="89"/>
  <c r="G15" i="90" s="1"/>
  <c r="D14" i="89"/>
  <c r="C14" i="89"/>
  <c r="G13" i="89"/>
  <c r="E13" i="89"/>
  <c r="G14" i="90" s="1"/>
  <c r="D13" i="89"/>
  <c r="G12" i="89"/>
  <c r="J13" i="90" s="1"/>
  <c r="K13" i="90" s="1"/>
  <c r="E12" i="89"/>
  <c r="D12" i="89"/>
  <c r="H12" i="89" s="1"/>
  <c r="G11" i="89"/>
  <c r="J12" i="90" s="1"/>
  <c r="K12" i="90" s="1"/>
  <c r="E11" i="89"/>
  <c r="D11" i="89"/>
  <c r="M11" i="89" s="1"/>
  <c r="H10" i="89"/>
  <c r="G10" i="89"/>
  <c r="J11" i="90" s="1"/>
  <c r="K11" i="90" s="1"/>
  <c r="E10" i="89"/>
  <c r="D10" i="89"/>
  <c r="M10" i="89" s="1"/>
  <c r="A10" i="89"/>
  <c r="A11" i="89" s="1"/>
  <c r="A12" i="89" s="1"/>
  <c r="A13" i="89" s="1"/>
  <c r="A14" i="89" s="1"/>
  <c r="A15" i="89" s="1"/>
  <c r="A16" i="89" s="1"/>
  <c r="G9" i="89"/>
  <c r="J10" i="90" s="1"/>
  <c r="E9" i="89"/>
  <c r="E57" i="89" s="1"/>
  <c r="D9" i="89"/>
  <c r="H9" i="89" s="1"/>
  <c r="G57" i="88"/>
  <c r="O55" i="88"/>
  <c r="N55" i="88"/>
  <c r="M55" i="88"/>
  <c r="E54" i="91" s="1"/>
  <c r="J55" i="88"/>
  <c r="I55" i="88"/>
  <c r="Q55" i="88" s="1"/>
  <c r="H55" i="88"/>
  <c r="G55" i="88"/>
  <c r="F55" i="88"/>
  <c r="R55" i="88" s="1"/>
  <c r="E55" i="88"/>
  <c r="D54" i="91" s="1"/>
  <c r="D55" i="88"/>
  <c r="O54" i="88"/>
  <c r="N54" i="88"/>
  <c r="M54" i="88"/>
  <c r="I54" i="88"/>
  <c r="Q54" i="88" s="1"/>
  <c r="H54" i="88"/>
  <c r="G54" i="88"/>
  <c r="F54" i="88"/>
  <c r="R54" i="88" s="1"/>
  <c r="E54" i="88"/>
  <c r="D54" i="88"/>
  <c r="C54" i="88"/>
  <c r="O53" i="88"/>
  <c r="N53" i="88"/>
  <c r="M53" i="88"/>
  <c r="I53" i="88"/>
  <c r="Q53" i="88" s="1"/>
  <c r="H53" i="88"/>
  <c r="G53" i="88"/>
  <c r="F53" i="88"/>
  <c r="R53" i="88" s="1"/>
  <c r="E53" i="88"/>
  <c r="D53" i="88"/>
  <c r="L53" i="88" s="1"/>
  <c r="P52" i="88"/>
  <c r="O52" i="88"/>
  <c r="N52" i="88"/>
  <c r="M52" i="88"/>
  <c r="E51" i="91" s="1"/>
  <c r="L52" i="88"/>
  <c r="I52" i="88"/>
  <c r="H52" i="88"/>
  <c r="G52" i="88"/>
  <c r="F52" i="88"/>
  <c r="R52" i="88" s="1"/>
  <c r="E52" i="88"/>
  <c r="D51" i="91" s="1"/>
  <c r="D52" i="88"/>
  <c r="C52" i="88"/>
  <c r="O51" i="88"/>
  <c r="N51" i="88"/>
  <c r="M51" i="88"/>
  <c r="E50" i="91" s="1"/>
  <c r="I51" i="88"/>
  <c r="H51" i="88"/>
  <c r="G51" i="88"/>
  <c r="F51" i="88"/>
  <c r="E51" i="88"/>
  <c r="D51" i="88"/>
  <c r="P50" i="88"/>
  <c r="O50" i="88"/>
  <c r="N50" i="88"/>
  <c r="M50" i="88"/>
  <c r="E49" i="91" s="1"/>
  <c r="I50" i="88"/>
  <c r="H50" i="88"/>
  <c r="K50" i="88" s="1"/>
  <c r="G50" i="88"/>
  <c r="F50" i="88"/>
  <c r="E50" i="88"/>
  <c r="D49" i="91" s="1"/>
  <c r="D50" i="88"/>
  <c r="O49" i="88"/>
  <c r="N49" i="88"/>
  <c r="M49" i="88"/>
  <c r="E48" i="91" s="1"/>
  <c r="I49" i="88"/>
  <c r="H49" i="88"/>
  <c r="R49" i="88" s="1"/>
  <c r="G49" i="88"/>
  <c r="F49" i="88"/>
  <c r="E49" i="88"/>
  <c r="D49" i="88"/>
  <c r="P48" i="88"/>
  <c r="O48" i="88"/>
  <c r="N48" i="88"/>
  <c r="M48" i="88"/>
  <c r="E47" i="91" s="1"/>
  <c r="I48" i="88"/>
  <c r="H48" i="88"/>
  <c r="K48" i="88" s="1"/>
  <c r="G48" i="88"/>
  <c r="F48" i="88"/>
  <c r="E48" i="88"/>
  <c r="D47" i="91" s="1"/>
  <c r="D48" i="88"/>
  <c r="O47" i="88"/>
  <c r="N47" i="88"/>
  <c r="M47" i="88"/>
  <c r="E46" i="91" s="1"/>
  <c r="K47" i="88"/>
  <c r="I47" i="88"/>
  <c r="Q47" i="88" s="1"/>
  <c r="H47" i="88"/>
  <c r="G47" i="88"/>
  <c r="J47" i="88" s="1"/>
  <c r="F47" i="88"/>
  <c r="R47" i="88" s="1"/>
  <c r="E47" i="88"/>
  <c r="D46" i="91" s="1"/>
  <c r="D47" i="88"/>
  <c r="L47" i="88" s="1"/>
  <c r="O46" i="88"/>
  <c r="N46" i="88"/>
  <c r="M46" i="88"/>
  <c r="E45" i="91" s="1"/>
  <c r="J46" i="88"/>
  <c r="I46" i="88"/>
  <c r="H46" i="88"/>
  <c r="G46" i="88"/>
  <c r="F46" i="88"/>
  <c r="R46" i="88" s="1"/>
  <c r="E46" i="88"/>
  <c r="D45" i="91" s="1"/>
  <c r="D46" i="88"/>
  <c r="Q46" i="88" s="1"/>
  <c r="O45" i="88"/>
  <c r="N45" i="88"/>
  <c r="M45" i="88"/>
  <c r="I45" i="88"/>
  <c r="Q45" i="88" s="1"/>
  <c r="H45" i="88"/>
  <c r="G45" i="88"/>
  <c r="F45" i="88"/>
  <c r="R45" i="88" s="1"/>
  <c r="E45" i="88"/>
  <c r="D45" i="88"/>
  <c r="P44" i="88"/>
  <c r="O44" i="88"/>
  <c r="N44" i="88"/>
  <c r="M44" i="88"/>
  <c r="E43" i="91" s="1"/>
  <c r="L44" i="88"/>
  <c r="I44" i="88"/>
  <c r="H44" i="88"/>
  <c r="K44" i="88" s="1"/>
  <c r="G44" i="88"/>
  <c r="F44" i="88"/>
  <c r="R44" i="88" s="1"/>
  <c r="E44" i="88"/>
  <c r="D43" i="91" s="1"/>
  <c r="D44" i="88"/>
  <c r="O43" i="88"/>
  <c r="N43" i="88"/>
  <c r="M43" i="88"/>
  <c r="E42" i="91" s="1"/>
  <c r="K43" i="88"/>
  <c r="I43" i="88"/>
  <c r="Q43" i="88" s="1"/>
  <c r="H43" i="88"/>
  <c r="G43" i="88"/>
  <c r="J43" i="88" s="1"/>
  <c r="F43" i="88"/>
  <c r="R43" i="88" s="1"/>
  <c r="E43" i="88"/>
  <c r="D42" i="91" s="1"/>
  <c r="D43" i="88"/>
  <c r="L43" i="88" s="1"/>
  <c r="O42" i="88"/>
  <c r="N42" i="88"/>
  <c r="M42" i="88"/>
  <c r="E41" i="91" s="1"/>
  <c r="J42" i="88"/>
  <c r="I42" i="88"/>
  <c r="Q42" i="88" s="1"/>
  <c r="H42" i="88"/>
  <c r="G42" i="88"/>
  <c r="F42" i="88"/>
  <c r="R42" i="88" s="1"/>
  <c r="E42" i="88"/>
  <c r="D41" i="91" s="1"/>
  <c r="D42" i="88"/>
  <c r="L42" i="88" s="1"/>
  <c r="O41" i="88"/>
  <c r="N41" i="88"/>
  <c r="M41" i="88"/>
  <c r="I41" i="88"/>
  <c r="Q41" i="88" s="1"/>
  <c r="H41" i="88"/>
  <c r="G41" i="88"/>
  <c r="F41" i="88"/>
  <c r="R41" i="88" s="1"/>
  <c r="E41" i="88"/>
  <c r="D41" i="88"/>
  <c r="P40" i="88"/>
  <c r="O40" i="88"/>
  <c r="N40" i="88"/>
  <c r="M40" i="88"/>
  <c r="E39" i="91" s="1"/>
  <c r="I40" i="88"/>
  <c r="H40" i="88"/>
  <c r="K40" i="88" s="1"/>
  <c r="G40" i="88"/>
  <c r="F40" i="88"/>
  <c r="E40" i="88"/>
  <c r="D39" i="91" s="1"/>
  <c r="D40" i="88"/>
  <c r="O39" i="88"/>
  <c r="N39" i="88"/>
  <c r="M39" i="88"/>
  <c r="E38" i="91" s="1"/>
  <c r="K39" i="88"/>
  <c r="I39" i="88"/>
  <c r="Q39" i="88" s="1"/>
  <c r="H39" i="88"/>
  <c r="G39" i="88"/>
  <c r="J39" i="88" s="1"/>
  <c r="F39" i="88"/>
  <c r="R39" i="88" s="1"/>
  <c r="E39" i="88"/>
  <c r="D38" i="91" s="1"/>
  <c r="D39" i="88"/>
  <c r="L39" i="88" s="1"/>
  <c r="O38" i="88"/>
  <c r="N38" i="88"/>
  <c r="M38" i="88"/>
  <c r="E37" i="91" s="1"/>
  <c r="J38" i="88"/>
  <c r="I38" i="88"/>
  <c r="Q38" i="88" s="1"/>
  <c r="H38" i="88"/>
  <c r="G38" i="88"/>
  <c r="F38" i="88"/>
  <c r="R38" i="88" s="1"/>
  <c r="E38" i="88"/>
  <c r="D37" i="91" s="1"/>
  <c r="D38" i="88"/>
  <c r="O37" i="88"/>
  <c r="N37" i="88"/>
  <c r="M37" i="88"/>
  <c r="I37" i="88"/>
  <c r="Q37" i="88" s="1"/>
  <c r="H37" i="88"/>
  <c r="G37" i="88"/>
  <c r="F37" i="88"/>
  <c r="R37" i="88" s="1"/>
  <c r="E37" i="88"/>
  <c r="D37" i="88"/>
  <c r="P36" i="88"/>
  <c r="O36" i="88"/>
  <c r="N36" i="88"/>
  <c r="M36" i="88"/>
  <c r="E35" i="91" s="1"/>
  <c r="L36" i="88"/>
  <c r="I36" i="88"/>
  <c r="H36" i="88"/>
  <c r="K36" i="88" s="1"/>
  <c r="G36" i="88"/>
  <c r="F36" i="88"/>
  <c r="R36" i="88" s="1"/>
  <c r="E36" i="88"/>
  <c r="D35" i="91" s="1"/>
  <c r="D36" i="88"/>
  <c r="O35" i="88"/>
  <c r="N35" i="88"/>
  <c r="M35" i="88"/>
  <c r="E34" i="91" s="1"/>
  <c r="J35" i="88"/>
  <c r="I35" i="88"/>
  <c r="H35" i="88"/>
  <c r="G35" i="88"/>
  <c r="F35" i="88"/>
  <c r="R35" i="88" s="1"/>
  <c r="E35" i="88"/>
  <c r="D34" i="91" s="1"/>
  <c r="D35" i="88"/>
  <c r="Q35" i="88" s="1"/>
  <c r="O34" i="88"/>
  <c r="N34" i="88"/>
  <c r="M34" i="88"/>
  <c r="I34" i="88"/>
  <c r="Q34" i="88" s="1"/>
  <c r="H34" i="88"/>
  <c r="G34" i="88"/>
  <c r="F34" i="88"/>
  <c r="R34" i="88" s="1"/>
  <c r="E34" i="88"/>
  <c r="D34" i="88"/>
  <c r="L34" i="88" s="1"/>
  <c r="P33" i="88"/>
  <c r="O33" i="88"/>
  <c r="N33" i="88"/>
  <c r="M33" i="88"/>
  <c r="E32" i="91" s="1"/>
  <c r="L33" i="88"/>
  <c r="I33" i="88"/>
  <c r="H33" i="88"/>
  <c r="K33" i="88" s="1"/>
  <c r="G33" i="88"/>
  <c r="F33" i="88"/>
  <c r="R33" i="88" s="1"/>
  <c r="E33" i="88"/>
  <c r="D32" i="91" s="1"/>
  <c r="D33" i="88"/>
  <c r="C33" i="88"/>
  <c r="P32" i="88"/>
  <c r="O32" i="88"/>
  <c r="N32" i="88"/>
  <c r="M32" i="88"/>
  <c r="E31" i="91" s="1"/>
  <c r="L32" i="88"/>
  <c r="I32" i="88"/>
  <c r="H32" i="88"/>
  <c r="K32" i="88" s="1"/>
  <c r="G32" i="88"/>
  <c r="F32" i="88"/>
  <c r="R32" i="88" s="1"/>
  <c r="E32" i="88"/>
  <c r="D31" i="91" s="1"/>
  <c r="D32" i="88"/>
  <c r="C32" i="88"/>
  <c r="P31" i="88"/>
  <c r="O31" i="88"/>
  <c r="N31" i="88"/>
  <c r="M31" i="88"/>
  <c r="E30" i="91" s="1"/>
  <c r="L31" i="88"/>
  <c r="I31" i="88"/>
  <c r="H31" i="88"/>
  <c r="K31" i="88" s="1"/>
  <c r="G31" i="88"/>
  <c r="F31" i="88"/>
  <c r="R31" i="88" s="1"/>
  <c r="E31" i="88"/>
  <c r="D30" i="91" s="1"/>
  <c r="D31" i="88"/>
  <c r="C31" i="88"/>
  <c r="P30" i="88"/>
  <c r="O30" i="88"/>
  <c r="N30" i="88"/>
  <c r="M30" i="88"/>
  <c r="E29" i="91" s="1"/>
  <c r="L30" i="88"/>
  <c r="I30" i="88"/>
  <c r="H30" i="88"/>
  <c r="K30" i="88" s="1"/>
  <c r="G30" i="88"/>
  <c r="F30" i="88"/>
  <c r="R30" i="88" s="1"/>
  <c r="E30" i="88"/>
  <c r="D29" i="91" s="1"/>
  <c r="D30" i="88"/>
  <c r="O29" i="88"/>
  <c r="P29" i="88" s="1"/>
  <c r="N29" i="88"/>
  <c r="M29" i="88"/>
  <c r="E28" i="91" s="1"/>
  <c r="K29" i="88"/>
  <c r="I29" i="88"/>
  <c r="H29" i="88"/>
  <c r="G29" i="88"/>
  <c r="J29" i="88" s="1"/>
  <c r="F29" i="88"/>
  <c r="R29" i="88" s="1"/>
  <c r="E29" i="88"/>
  <c r="D28" i="91" s="1"/>
  <c r="D29" i="88"/>
  <c r="Q29" i="88" s="1"/>
  <c r="C29" i="88"/>
  <c r="O28" i="88"/>
  <c r="P28" i="88" s="1"/>
  <c r="N28" i="88"/>
  <c r="M28" i="88"/>
  <c r="E27" i="91" s="1"/>
  <c r="K28" i="88"/>
  <c r="I28" i="88"/>
  <c r="H28" i="88"/>
  <c r="G28" i="88"/>
  <c r="J28" i="88" s="1"/>
  <c r="F28" i="88"/>
  <c r="R28" i="88" s="1"/>
  <c r="E28" i="88"/>
  <c r="D27" i="91" s="1"/>
  <c r="D28" i="88"/>
  <c r="Q28" i="88" s="1"/>
  <c r="C28" i="88"/>
  <c r="O27" i="88"/>
  <c r="N27" i="88"/>
  <c r="M27" i="88"/>
  <c r="E26" i="91" s="1"/>
  <c r="K27" i="88"/>
  <c r="I27" i="88"/>
  <c r="H27" i="88"/>
  <c r="G27" i="88"/>
  <c r="J27" i="88" s="1"/>
  <c r="F27" i="88"/>
  <c r="R27" i="88" s="1"/>
  <c r="E27" i="88"/>
  <c r="D26" i="91" s="1"/>
  <c r="D27" i="88"/>
  <c r="Q27" i="88" s="1"/>
  <c r="O26" i="88"/>
  <c r="N26" i="88"/>
  <c r="M26" i="88"/>
  <c r="E25" i="91" s="1"/>
  <c r="J26" i="88"/>
  <c r="I26" i="88"/>
  <c r="Q26" i="88" s="1"/>
  <c r="H26" i="88"/>
  <c r="G26" i="88"/>
  <c r="F26" i="88"/>
  <c r="R26" i="88" s="1"/>
  <c r="E26" i="88"/>
  <c r="D25" i="91" s="1"/>
  <c r="D26" i="88"/>
  <c r="L26" i="88" s="1"/>
  <c r="C26" i="88"/>
  <c r="O25" i="88"/>
  <c r="N25" i="88"/>
  <c r="M25" i="88"/>
  <c r="E24" i="91" s="1"/>
  <c r="J25" i="88"/>
  <c r="I25" i="88"/>
  <c r="Q25" i="88" s="1"/>
  <c r="H25" i="88"/>
  <c r="G25" i="88"/>
  <c r="F25" i="88"/>
  <c r="R25" i="88" s="1"/>
  <c r="E25" i="88"/>
  <c r="D24" i="91" s="1"/>
  <c r="D25" i="88"/>
  <c r="L25" i="88" s="1"/>
  <c r="C25" i="88"/>
  <c r="O24" i="88"/>
  <c r="N24" i="88"/>
  <c r="M24" i="88"/>
  <c r="E23" i="91" s="1"/>
  <c r="J24" i="88"/>
  <c r="I24" i="88"/>
  <c r="Q24" i="88" s="1"/>
  <c r="H24" i="88"/>
  <c r="G24" i="88"/>
  <c r="F24" i="88"/>
  <c r="R24" i="88" s="1"/>
  <c r="E24" i="88"/>
  <c r="D23" i="91" s="1"/>
  <c r="D24" i="88"/>
  <c r="L24" i="88" s="1"/>
  <c r="C24" i="88"/>
  <c r="O23" i="88"/>
  <c r="N23" i="88"/>
  <c r="M23" i="88"/>
  <c r="E22" i="91" s="1"/>
  <c r="J23" i="88"/>
  <c r="I23" i="88"/>
  <c r="Q23" i="88" s="1"/>
  <c r="H23" i="88"/>
  <c r="G23" i="88"/>
  <c r="F23" i="88"/>
  <c r="R23" i="88" s="1"/>
  <c r="E23" i="88"/>
  <c r="D22" i="91" s="1"/>
  <c r="D23" i="88"/>
  <c r="L23" i="88" s="1"/>
  <c r="C23" i="88"/>
  <c r="O22" i="88"/>
  <c r="N22" i="88"/>
  <c r="M22" i="88"/>
  <c r="E21" i="91" s="1"/>
  <c r="J22" i="88"/>
  <c r="I22" i="88"/>
  <c r="Q22" i="88" s="1"/>
  <c r="H22" i="88"/>
  <c r="G22" i="88"/>
  <c r="F22" i="88"/>
  <c r="R22" i="88" s="1"/>
  <c r="E22" i="88"/>
  <c r="D21" i="91" s="1"/>
  <c r="D22" i="88"/>
  <c r="L22" i="88" s="1"/>
  <c r="C22" i="88"/>
  <c r="R21" i="88"/>
  <c r="O21" i="88"/>
  <c r="N21" i="88"/>
  <c r="M21" i="88"/>
  <c r="E20" i="91" s="1"/>
  <c r="I21" i="88"/>
  <c r="H21" i="88"/>
  <c r="G21" i="88"/>
  <c r="F21" i="88"/>
  <c r="E21" i="88"/>
  <c r="D20" i="91" s="1"/>
  <c r="D21" i="88"/>
  <c r="C21" i="88"/>
  <c r="P20" i="88"/>
  <c r="O20" i="88"/>
  <c r="N20" i="88"/>
  <c r="M20" i="88"/>
  <c r="E19" i="91" s="1"/>
  <c r="I20" i="88"/>
  <c r="H20" i="88"/>
  <c r="K20" i="88" s="1"/>
  <c r="G20" i="88"/>
  <c r="F20" i="88"/>
  <c r="E20" i="88"/>
  <c r="D19" i="91" s="1"/>
  <c r="D20" i="88"/>
  <c r="L20" i="88" s="1"/>
  <c r="C20" i="88"/>
  <c r="P19" i="88"/>
  <c r="O19" i="88"/>
  <c r="N19" i="88"/>
  <c r="M19" i="88"/>
  <c r="E18" i="91" s="1"/>
  <c r="I19" i="88"/>
  <c r="H19" i="88"/>
  <c r="K19" i="88" s="1"/>
  <c r="G19" i="88"/>
  <c r="F19" i="88"/>
  <c r="E19" i="88"/>
  <c r="D18" i="91" s="1"/>
  <c r="D19" i="88"/>
  <c r="L19" i="88" s="1"/>
  <c r="C19" i="88"/>
  <c r="P18" i="88"/>
  <c r="O18" i="88"/>
  <c r="N18" i="88"/>
  <c r="M18" i="88"/>
  <c r="E17" i="91" s="1"/>
  <c r="I18" i="88"/>
  <c r="H18" i="88"/>
  <c r="K18" i="88" s="1"/>
  <c r="G18" i="88"/>
  <c r="F18" i="88"/>
  <c r="E18" i="88"/>
  <c r="D17" i="91" s="1"/>
  <c r="D18" i="88"/>
  <c r="L18" i="88" s="1"/>
  <c r="O17" i="88"/>
  <c r="P17" i="88" s="1"/>
  <c r="N17" i="88"/>
  <c r="M17" i="88"/>
  <c r="E16" i="91" s="1"/>
  <c r="K17" i="88"/>
  <c r="I17" i="88"/>
  <c r="H17" i="88"/>
  <c r="G17" i="88"/>
  <c r="J17" i="88" s="1"/>
  <c r="F17" i="88"/>
  <c r="R17" i="88" s="1"/>
  <c r="E17" i="88"/>
  <c r="D16" i="91" s="1"/>
  <c r="D17" i="88"/>
  <c r="Q17" i="88" s="1"/>
  <c r="O16" i="88"/>
  <c r="N16" i="88"/>
  <c r="M16" i="88"/>
  <c r="E15" i="91" s="1"/>
  <c r="J16" i="88"/>
  <c r="I16" i="88"/>
  <c r="Q16" i="88" s="1"/>
  <c r="H16" i="88"/>
  <c r="G16" i="88"/>
  <c r="F16" i="88"/>
  <c r="R16" i="88" s="1"/>
  <c r="E16" i="88"/>
  <c r="D15" i="91" s="1"/>
  <c r="D16" i="88"/>
  <c r="L16" i="88" s="1"/>
  <c r="O15" i="88"/>
  <c r="N15" i="88"/>
  <c r="M15" i="88"/>
  <c r="I15" i="88"/>
  <c r="Q15" i="88" s="1"/>
  <c r="H15" i="88"/>
  <c r="G15" i="88"/>
  <c r="F15" i="88"/>
  <c r="R15" i="88" s="1"/>
  <c r="E15" i="88"/>
  <c r="D15" i="88"/>
  <c r="L15" i="88" s="1"/>
  <c r="P14" i="88"/>
  <c r="O14" i="88"/>
  <c r="N14" i="88"/>
  <c r="M14" i="88"/>
  <c r="E13" i="91" s="1"/>
  <c r="L14" i="88"/>
  <c r="I14" i="88"/>
  <c r="H14" i="88"/>
  <c r="K14" i="88" s="1"/>
  <c r="G14" i="88"/>
  <c r="F14" i="88"/>
  <c r="R14" i="88" s="1"/>
  <c r="E14" i="88"/>
  <c r="D13" i="91" s="1"/>
  <c r="D14" i="88"/>
  <c r="C14" i="88"/>
  <c r="P13" i="88"/>
  <c r="O13" i="88"/>
  <c r="N13" i="88"/>
  <c r="M13" i="88"/>
  <c r="E12" i="91" s="1"/>
  <c r="L13" i="88"/>
  <c r="I13" i="88"/>
  <c r="H13" i="88"/>
  <c r="G13" i="88"/>
  <c r="F13" i="88"/>
  <c r="R13" i="88" s="1"/>
  <c r="E13" i="88"/>
  <c r="D12" i="91" s="1"/>
  <c r="D13" i="88"/>
  <c r="O12" i="88"/>
  <c r="P12" i="88" s="1"/>
  <c r="N12" i="88"/>
  <c r="M12" i="88"/>
  <c r="E11" i="91" s="1"/>
  <c r="K12" i="88"/>
  <c r="I12" i="88"/>
  <c r="H12" i="88"/>
  <c r="G12" i="88"/>
  <c r="F12" i="88"/>
  <c r="R12" i="88" s="1"/>
  <c r="E12" i="88"/>
  <c r="D11" i="91" s="1"/>
  <c r="D12" i="88"/>
  <c r="O11" i="88"/>
  <c r="N11" i="88"/>
  <c r="M11" i="88"/>
  <c r="E10" i="91" s="1"/>
  <c r="J11" i="88"/>
  <c r="I11" i="88"/>
  <c r="Q11" i="88" s="1"/>
  <c r="H11" i="88"/>
  <c r="G11" i="88"/>
  <c r="F11" i="88"/>
  <c r="R11" i="88" s="1"/>
  <c r="E11" i="88"/>
  <c r="D11" i="88"/>
  <c r="O10" i="88"/>
  <c r="N10" i="88"/>
  <c r="M10" i="88"/>
  <c r="I10" i="88"/>
  <c r="Q10" i="88" s="1"/>
  <c r="H10" i="88"/>
  <c r="G10" i="88"/>
  <c r="F10" i="88"/>
  <c r="R10" i="88" s="1"/>
  <c r="E10" i="88"/>
  <c r="D10" i="88"/>
  <c r="P9" i="88"/>
  <c r="P57" i="88" s="1"/>
  <c r="O9" i="88"/>
  <c r="O57" i="88" s="1"/>
  <c r="N9" i="88"/>
  <c r="N57" i="88" s="1"/>
  <c r="M9" i="88"/>
  <c r="I9" i="88"/>
  <c r="I57" i="88" s="1"/>
  <c r="H9" i="88"/>
  <c r="H57" i="88" s="1"/>
  <c r="G9" i="88"/>
  <c r="F9" i="88"/>
  <c r="F57" i="88" s="1"/>
  <c r="E9" i="88"/>
  <c r="D9" i="88"/>
  <c r="L9" i="88" s="1"/>
  <c r="L57" i="88" s="1"/>
  <c r="C54" i="87"/>
  <c r="C52" i="87"/>
  <c r="C33" i="87"/>
  <c r="C32" i="87"/>
  <c r="C31" i="87"/>
  <c r="C29" i="87"/>
  <c r="C28" i="87"/>
  <c r="C26" i="87"/>
  <c r="C25" i="87"/>
  <c r="C24" i="87"/>
  <c r="C23" i="87"/>
  <c r="C22" i="87"/>
  <c r="C21" i="87"/>
  <c r="C20" i="87"/>
  <c r="C19" i="87"/>
  <c r="A15" i="87"/>
  <c r="A16" i="87" s="1"/>
  <c r="A17" i="87" s="1"/>
  <c r="A18" i="87" s="1"/>
  <c r="A19" i="87" s="1"/>
  <c r="A20" i="87" s="1"/>
  <c r="A21" i="87" s="1"/>
  <c r="A22" i="87" s="1"/>
  <c r="A23" i="87" s="1"/>
  <c r="A24" i="87" s="1"/>
  <c r="A25" i="87" s="1"/>
  <c r="A26" i="87" s="1"/>
  <c r="A27" i="87" s="1"/>
  <c r="A28" i="87" s="1"/>
  <c r="A29" i="87" s="1"/>
  <c r="A30" i="87" s="1"/>
  <c r="A31" i="87" s="1"/>
  <c r="A32" i="87" s="1"/>
  <c r="A33" i="87" s="1"/>
  <c r="A34" i="87" s="1"/>
  <c r="A35" i="87" s="1"/>
  <c r="A36" i="87" s="1"/>
  <c r="A37" i="87" s="1"/>
  <c r="A38" i="87" s="1"/>
  <c r="A39" i="87" s="1"/>
  <c r="A40" i="87" s="1"/>
  <c r="A41" i="87" s="1"/>
  <c r="A42" i="87" s="1"/>
  <c r="A43" i="87" s="1"/>
  <c r="A44" i="87" s="1"/>
  <c r="A45" i="87" s="1"/>
  <c r="A46" i="87" s="1"/>
  <c r="A47" i="87" s="1"/>
  <c r="A48" i="87" s="1"/>
  <c r="A49" i="87" s="1"/>
  <c r="A50" i="87" s="1"/>
  <c r="A51" i="87" s="1"/>
  <c r="A52" i="87" s="1"/>
  <c r="A53" i="87" s="1"/>
  <c r="A54" i="87" s="1"/>
  <c r="A55" i="87" s="1"/>
  <c r="C14" i="87"/>
  <c r="A12" i="87"/>
  <c r="A13" i="87" s="1"/>
  <c r="A14" i="87" s="1"/>
  <c r="A11" i="87"/>
  <c r="A10" i="87"/>
  <c r="J109" i="85"/>
  <c r="F109" i="85"/>
  <c r="G106" i="85"/>
  <c r="F106" i="85"/>
  <c r="E106" i="85"/>
  <c r="D106" i="85"/>
  <c r="C106" i="85"/>
  <c r="G105" i="85"/>
  <c r="F105" i="85"/>
  <c r="E105" i="85"/>
  <c r="D105" i="85"/>
  <c r="C105" i="85"/>
  <c r="B105" i="85"/>
  <c r="K104" i="85"/>
  <c r="J104" i="85"/>
  <c r="I104" i="85"/>
  <c r="H104" i="85"/>
  <c r="C104" i="85"/>
  <c r="G103" i="85"/>
  <c r="F103" i="85"/>
  <c r="E103" i="85"/>
  <c r="D103" i="85"/>
  <c r="C103" i="85"/>
  <c r="B103" i="85"/>
  <c r="K102" i="85"/>
  <c r="J102" i="85"/>
  <c r="I102" i="85"/>
  <c r="H102" i="85"/>
  <c r="C102" i="85"/>
  <c r="K101" i="85"/>
  <c r="J101" i="85"/>
  <c r="I101" i="85"/>
  <c r="H101" i="85"/>
  <c r="C101" i="85"/>
  <c r="K100" i="85"/>
  <c r="J100" i="85"/>
  <c r="I100" i="85"/>
  <c r="H100" i="85"/>
  <c r="C100" i="85"/>
  <c r="K99" i="85"/>
  <c r="J99" i="85"/>
  <c r="I99" i="85"/>
  <c r="H99" i="85"/>
  <c r="C99" i="85"/>
  <c r="K98" i="85"/>
  <c r="J98" i="85"/>
  <c r="I98" i="85"/>
  <c r="H98" i="85"/>
  <c r="C98" i="85"/>
  <c r="K97" i="85"/>
  <c r="J97" i="85"/>
  <c r="I97" i="85"/>
  <c r="H97" i="85"/>
  <c r="C97" i="85"/>
  <c r="K96" i="85"/>
  <c r="J96" i="85"/>
  <c r="I96" i="85"/>
  <c r="H96" i="85"/>
  <c r="C96" i="85"/>
  <c r="B96" i="85"/>
  <c r="K95" i="85"/>
  <c r="J95" i="85"/>
  <c r="I95" i="85"/>
  <c r="H95" i="85"/>
  <c r="C95" i="85"/>
  <c r="G94" i="85"/>
  <c r="F94" i="85"/>
  <c r="E94" i="85"/>
  <c r="D94" i="85"/>
  <c r="C94" i="85"/>
  <c r="G93" i="85"/>
  <c r="F93" i="85"/>
  <c r="E93" i="85"/>
  <c r="D93" i="85"/>
  <c r="C93" i="85"/>
  <c r="B93" i="85"/>
  <c r="G92" i="85"/>
  <c r="F92" i="85"/>
  <c r="E92" i="85"/>
  <c r="D92" i="85"/>
  <c r="C92" i="85"/>
  <c r="B92" i="85"/>
  <c r="G91" i="85"/>
  <c r="F91" i="85"/>
  <c r="E91" i="85"/>
  <c r="D91" i="85"/>
  <c r="C91" i="85"/>
  <c r="B91" i="85"/>
  <c r="E90" i="85"/>
  <c r="D90" i="85"/>
  <c r="C90" i="85"/>
  <c r="G89" i="85"/>
  <c r="F89" i="85"/>
  <c r="E89" i="85"/>
  <c r="D89" i="85"/>
  <c r="C89" i="85"/>
  <c r="E88" i="85"/>
  <c r="D88" i="85"/>
  <c r="C88" i="85"/>
  <c r="E87" i="85"/>
  <c r="D87" i="85"/>
  <c r="C87" i="85"/>
  <c r="B87" i="85"/>
  <c r="G86" i="85"/>
  <c r="F86" i="85"/>
  <c r="E86" i="85"/>
  <c r="D86" i="85"/>
  <c r="C86" i="85"/>
  <c r="G85" i="85"/>
  <c r="F85" i="85"/>
  <c r="E85" i="85"/>
  <c r="D85" i="85"/>
  <c r="C85" i="85"/>
  <c r="G84" i="85"/>
  <c r="F84" i="85"/>
  <c r="E84" i="85"/>
  <c r="D84" i="85"/>
  <c r="C84" i="85"/>
  <c r="G83" i="85"/>
  <c r="F83" i="85"/>
  <c r="E83" i="85"/>
  <c r="D83" i="85"/>
  <c r="C83" i="85"/>
  <c r="G82" i="85"/>
  <c r="F82" i="85"/>
  <c r="E82" i="85"/>
  <c r="D82" i="85"/>
  <c r="C82" i="85"/>
  <c r="B82" i="85"/>
  <c r="B81" i="85"/>
  <c r="G80" i="85"/>
  <c r="F80" i="85"/>
  <c r="E80" i="85"/>
  <c r="D80" i="85"/>
  <c r="C80" i="85"/>
  <c r="G79" i="85"/>
  <c r="F79" i="85"/>
  <c r="E79" i="85"/>
  <c r="D79" i="85"/>
  <c r="C79" i="85"/>
  <c r="B79" i="85"/>
  <c r="G78" i="85"/>
  <c r="F78" i="85"/>
  <c r="E78" i="85"/>
  <c r="D78" i="85"/>
  <c r="C78" i="85"/>
  <c r="E77" i="85"/>
  <c r="D77" i="85"/>
  <c r="C77" i="85"/>
  <c r="E76" i="85"/>
  <c r="D76" i="85"/>
  <c r="C76" i="85"/>
  <c r="G75" i="85"/>
  <c r="F75" i="85"/>
  <c r="E75" i="85"/>
  <c r="D75" i="85"/>
  <c r="C75" i="85"/>
  <c r="G74" i="85"/>
  <c r="F74" i="85"/>
  <c r="E74" i="85"/>
  <c r="D74" i="85"/>
  <c r="C74" i="85"/>
  <c r="B74" i="85"/>
  <c r="G73" i="85"/>
  <c r="F73" i="85"/>
  <c r="E73" i="85"/>
  <c r="D73" i="85"/>
  <c r="C73" i="85"/>
  <c r="G72" i="85"/>
  <c r="F72" i="85"/>
  <c r="E72" i="85"/>
  <c r="D72" i="85"/>
  <c r="C72" i="85"/>
  <c r="B72" i="85"/>
  <c r="B71" i="85"/>
  <c r="E70" i="85"/>
  <c r="D70" i="85"/>
  <c r="C70" i="85"/>
  <c r="B70" i="85"/>
  <c r="G69" i="85"/>
  <c r="F69" i="85"/>
  <c r="E69" i="85"/>
  <c r="D69" i="85"/>
  <c r="C69" i="85"/>
  <c r="I68" i="85"/>
  <c r="H68" i="85"/>
  <c r="C68" i="85"/>
  <c r="G67" i="85"/>
  <c r="F67" i="85"/>
  <c r="E67" i="85"/>
  <c r="D67" i="85"/>
  <c r="C67" i="85"/>
  <c r="G66" i="85"/>
  <c r="F66" i="85"/>
  <c r="E66" i="85"/>
  <c r="D66" i="85"/>
  <c r="C66" i="85"/>
  <c r="E65" i="85"/>
  <c r="D65" i="85"/>
  <c r="C65" i="85"/>
  <c r="B65" i="85"/>
  <c r="E64" i="85"/>
  <c r="D64" i="85"/>
  <c r="C64" i="85"/>
  <c r="E63" i="85"/>
  <c r="D63" i="85"/>
  <c r="C63" i="85"/>
  <c r="B63" i="85"/>
  <c r="G62" i="85"/>
  <c r="F62" i="85"/>
  <c r="E62" i="85"/>
  <c r="D62" i="85"/>
  <c r="C62" i="85"/>
  <c r="G61" i="85"/>
  <c r="F61" i="85"/>
  <c r="E61" i="85"/>
  <c r="D61" i="85"/>
  <c r="C61" i="85"/>
  <c r="G60" i="85"/>
  <c r="F60" i="85"/>
  <c r="E60" i="85"/>
  <c r="D60" i="85"/>
  <c r="C60" i="85"/>
  <c r="K59" i="85"/>
  <c r="J59" i="85"/>
  <c r="I59" i="85"/>
  <c r="H59" i="85"/>
  <c r="C59" i="85"/>
  <c r="G58" i="85"/>
  <c r="F58" i="85"/>
  <c r="E58" i="85"/>
  <c r="D58" i="85"/>
  <c r="C58" i="85"/>
  <c r="G57" i="85"/>
  <c r="F57" i="85"/>
  <c r="E57" i="85"/>
  <c r="D57" i="85"/>
  <c r="C57" i="85"/>
  <c r="B57" i="85"/>
  <c r="G56" i="85"/>
  <c r="F56" i="85"/>
  <c r="E56" i="85"/>
  <c r="D56" i="85"/>
  <c r="C56" i="85"/>
  <c r="G55" i="85"/>
  <c r="F55" i="85"/>
  <c r="E55" i="85"/>
  <c r="D55" i="85"/>
  <c r="C55" i="85"/>
  <c r="B55" i="85"/>
  <c r="G54" i="85"/>
  <c r="F54" i="85"/>
  <c r="E54" i="85"/>
  <c r="D54" i="85"/>
  <c r="C54" i="85"/>
  <c r="E53" i="85"/>
  <c r="D53" i="85"/>
  <c r="C53" i="85"/>
  <c r="E52" i="85"/>
  <c r="D52" i="85"/>
  <c r="C52" i="85"/>
  <c r="E51" i="85"/>
  <c r="D51" i="85"/>
  <c r="C51" i="85"/>
  <c r="B51" i="85"/>
  <c r="G50" i="85"/>
  <c r="F50" i="85"/>
  <c r="E50" i="85"/>
  <c r="D50" i="85"/>
  <c r="C50" i="85"/>
  <c r="B50" i="85"/>
  <c r="G49" i="85"/>
  <c r="F49" i="85"/>
  <c r="E49" i="85"/>
  <c r="D49" i="85"/>
  <c r="C49" i="85"/>
  <c r="B49" i="85"/>
  <c r="G48" i="85"/>
  <c r="F48" i="85"/>
  <c r="E48" i="85"/>
  <c r="D48" i="85"/>
  <c r="C48" i="85"/>
  <c r="G47" i="85"/>
  <c r="F47" i="85"/>
  <c r="E47" i="85"/>
  <c r="D47" i="85"/>
  <c r="C47" i="85"/>
  <c r="G46" i="85"/>
  <c r="F46" i="85"/>
  <c r="E46" i="85"/>
  <c r="D46" i="85"/>
  <c r="C46" i="85"/>
  <c r="B46" i="85"/>
  <c r="E45" i="85"/>
  <c r="D45" i="85"/>
  <c r="C45" i="85"/>
  <c r="E44" i="85"/>
  <c r="D44" i="85"/>
  <c r="C44" i="85"/>
  <c r="E43" i="85"/>
  <c r="D43" i="85"/>
  <c r="C43" i="85"/>
  <c r="E42" i="85"/>
  <c r="D42" i="85"/>
  <c r="C42" i="85"/>
  <c r="E41" i="85"/>
  <c r="D41" i="85"/>
  <c r="C41" i="85"/>
  <c r="E40" i="85"/>
  <c r="D40" i="85"/>
  <c r="C40" i="85"/>
  <c r="E39" i="85"/>
  <c r="D39" i="85"/>
  <c r="C39" i="85"/>
  <c r="B39" i="85"/>
  <c r="G38" i="85"/>
  <c r="F38" i="85"/>
  <c r="E38" i="85"/>
  <c r="D38" i="85"/>
  <c r="C38" i="85"/>
  <c r="B38" i="85"/>
  <c r="G37" i="85"/>
  <c r="F37" i="85"/>
  <c r="E37" i="85"/>
  <c r="D37" i="85"/>
  <c r="C37" i="85"/>
  <c r="E36" i="85"/>
  <c r="D36" i="85"/>
  <c r="C36" i="85"/>
  <c r="G35" i="85"/>
  <c r="F35" i="85"/>
  <c r="E35" i="85"/>
  <c r="D35" i="85"/>
  <c r="C35" i="85"/>
  <c r="E34" i="85"/>
  <c r="D34" i="85"/>
  <c r="C34" i="85"/>
  <c r="G33" i="85"/>
  <c r="F33" i="85"/>
  <c r="E33" i="85"/>
  <c r="D33" i="85"/>
  <c r="C33" i="85"/>
  <c r="E32" i="85"/>
  <c r="D32" i="85"/>
  <c r="C32" i="85"/>
  <c r="E31" i="85"/>
  <c r="D31" i="85"/>
  <c r="C31" i="85"/>
  <c r="B31" i="85"/>
  <c r="G30" i="85"/>
  <c r="F30" i="85"/>
  <c r="E30" i="85"/>
  <c r="D30" i="85"/>
  <c r="C30" i="85"/>
  <c r="G29" i="85"/>
  <c r="F29" i="85"/>
  <c r="E29" i="85"/>
  <c r="D29" i="85"/>
  <c r="C29" i="85"/>
  <c r="G28" i="85"/>
  <c r="F28" i="85"/>
  <c r="E28" i="85"/>
  <c r="D28" i="85"/>
  <c r="C28" i="85"/>
  <c r="B28" i="85"/>
  <c r="G27" i="85"/>
  <c r="F27" i="85"/>
  <c r="E27" i="85"/>
  <c r="D27" i="85"/>
  <c r="C27" i="85"/>
  <c r="G26" i="85"/>
  <c r="F26" i="85"/>
  <c r="E26" i="85"/>
  <c r="D26" i="85"/>
  <c r="C26" i="85"/>
  <c r="G25" i="85"/>
  <c r="F25" i="85"/>
  <c r="E25" i="85"/>
  <c r="D25" i="85"/>
  <c r="C25" i="85"/>
  <c r="G24" i="85"/>
  <c r="F24" i="85"/>
  <c r="E24" i="85"/>
  <c r="D24" i="85"/>
  <c r="C24" i="85"/>
  <c r="B24" i="85"/>
  <c r="K23" i="85"/>
  <c r="J23" i="85"/>
  <c r="I23" i="85"/>
  <c r="H23" i="85"/>
  <c r="C23" i="85"/>
  <c r="K22" i="85"/>
  <c r="K109" i="85" s="1"/>
  <c r="J22" i="85"/>
  <c r="I22" i="85"/>
  <c r="I109" i="85" s="1"/>
  <c r="H22" i="85"/>
  <c r="H109" i="85" s="1"/>
  <c r="C22" i="85"/>
  <c r="G21" i="85"/>
  <c r="F21" i="85"/>
  <c r="E21" i="85"/>
  <c r="D21" i="85"/>
  <c r="C21" i="85"/>
  <c r="B21" i="85"/>
  <c r="G20" i="85"/>
  <c r="F20" i="85"/>
  <c r="E20" i="85"/>
  <c r="D20" i="85"/>
  <c r="C20" i="85"/>
  <c r="E19" i="85"/>
  <c r="D19" i="85"/>
  <c r="C19" i="85"/>
  <c r="B19" i="85"/>
  <c r="G18" i="85"/>
  <c r="F18" i="85"/>
  <c r="E18" i="85"/>
  <c r="D18" i="85"/>
  <c r="C18" i="85"/>
  <c r="B18" i="85"/>
  <c r="E17" i="85"/>
  <c r="D17" i="85"/>
  <c r="C17" i="85"/>
  <c r="G16" i="85"/>
  <c r="F16" i="85"/>
  <c r="E16" i="85"/>
  <c r="D16" i="85"/>
  <c r="C16" i="85"/>
  <c r="G15" i="85"/>
  <c r="F15" i="85"/>
  <c r="E15" i="85"/>
  <c r="D15" i="85"/>
  <c r="C15" i="85"/>
  <c r="G14" i="85"/>
  <c r="F14" i="85"/>
  <c r="E14" i="85"/>
  <c r="D14" i="85"/>
  <c r="C14" i="85"/>
  <c r="E13" i="85"/>
  <c r="D13" i="85"/>
  <c r="C13" i="85"/>
  <c r="G12" i="85"/>
  <c r="F12" i="85"/>
  <c r="E12" i="85"/>
  <c r="D12" i="85"/>
  <c r="C12" i="85"/>
  <c r="B12" i="85"/>
  <c r="G11" i="85"/>
  <c r="F11" i="85"/>
  <c r="E11" i="85"/>
  <c r="D11" i="85"/>
  <c r="C11" i="85"/>
  <c r="G10" i="85"/>
  <c r="F10" i="85"/>
  <c r="E10" i="85"/>
  <c r="D10" i="85"/>
  <c r="C10" i="85"/>
  <c r="G9" i="85"/>
  <c r="F9" i="85"/>
  <c r="E9" i="85"/>
  <c r="D9" i="85"/>
  <c r="C9" i="85"/>
  <c r="G8" i="85"/>
  <c r="G109" i="85" s="1"/>
  <c r="F8" i="85"/>
  <c r="E8" i="85"/>
  <c r="E109" i="85" s="1"/>
  <c r="D8" i="85"/>
  <c r="D109" i="85" s="1"/>
  <c r="C8" i="85"/>
  <c r="B8" i="85"/>
  <c r="F130" i="84"/>
  <c r="O129" i="84"/>
  <c r="L129" i="84"/>
  <c r="K129" i="84"/>
  <c r="I129" i="84"/>
  <c r="J129" i="84" s="1"/>
  <c r="H129" i="84"/>
  <c r="G129" i="84"/>
  <c r="F129" i="84"/>
  <c r="E129" i="84"/>
  <c r="O128" i="84"/>
  <c r="L128" i="84"/>
  <c r="K128" i="84"/>
  <c r="I128" i="84"/>
  <c r="H128" i="84"/>
  <c r="G128" i="84"/>
  <c r="F128" i="84"/>
  <c r="E128" i="84"/>
  <c r="O127" i="84"/>
  <c r="L127" i="84"/>
  <c r="K127" i="84"/>
  <c r="I127" i="84"/>
  <c r="J127" i="84" s="1"/>
  <c r="H127" i="84"/>
  <c r="G127" i="84"/>
  <c r="F127" i="84"/>
  <c r="E127" i="84"/>
  <c r="O126" i="84"/>
  <c r="L126" i="84"/>
  <c r="K126" i="84"/>
  <c r="I126" i="84"/>
  <c r="H126" i="84"/>
  <c r="G126" i="84"/>
  <c r="F126" i="84"/>
  <c r="E126" i="84"/>
  <c r="O125" i="84"/>
  <c r="L125" i="84"/>
  <c r="K125" i="84"/>
  <c r="I125" i="84"/>
  <c r="J125" i="84" s="1"/>
  <c r="H125" i="84"/>
  <c r="G125" i="84"/>
  <c r="F125" i="84"/>
  <c r="E125" i="84"/>
  <c r="O124" i="84"/>
  <c r="L124" i="84"/>
  <c r="K124" i="84"/>
  <c r="I124" i="84"/>
  <c r="H124" i="84"/>
  <c r="G124" i="84"/>
  <c r="F124" i="84"/>
  <c r="E124" i="84"/>
  <c r="O123" i="84"/>
  <c r="L123" i="84"/>
  <c r="K123" i="84"/>
  <c r="I123" i="84"/>
  <c r="J123" i="84" s="1"/>
  <c r="H123" i="84"/>
  <c r="G123" i="84"/>
  <c r="F123" i="84"/>
  <c r="E123" i="84"/>
  <c r="O122" i="84"/>
  <c r="O121" i="84"/>
  <c r="L121" i="84"/>
  <c r="K121" i="84"/>
  <c r="J121" i="84"/>
  <c r="I121" i="84"/>
  <c r="H121" i="84"/>
  <c r="G121" i="84"/>
  <c r="F121" i="84"/>
  <c r="E121" i="84"/>
  <c r="O120" i="84"/>
  <c r="L120" i="84"/>
  <c r="K120" i="84"/>
  <c r="I120" i="84"/>
  <c r="J120" i="84" s="1"/>
  <c r="H120" i="84"/>
  <c r="G120" i="84"/>
  <c r="F120" i="84"/>
  <c r="E120" i="84"/>
  <c r="O119" i="84"/>
  <c r="L119" i="84"/>
  <c r="K119" i="84"/>
  <c r="I119" i="84"/>
  <c r="J119" i="84" s="1"/>
  <c r="H119" i="84"/>
  <c r="G119" i="84"/>
  <c r="F119" i="84"/>
  <c r="E119" i="84"/>
  <c r="O118" i="84"/>
  <c r="O117" i="84"/>
  <c r="O116" i="84"/>
  <c r="L116" i="84"/>
  <c r="K116" i="84"/>
  <c r="I116" i="84"/>
  <c r="J116" i="84" s="1"/>
  <c r="H116" i="84"/>
  <c r="G116" i="84"/>
  <c r="F116" i="84"/>
  <c r="E116" i="84"/>
  <c r="O115" i="84"/>
  <c r="O114" i="84"/>
  <c r="L114" i="84"/>
  <c r="K114" i="84"/>
  <c r="I114" i="84"/>
  <c r="J114" i="84" s="1"/>
  <c r="H114" i="84"/>
  <c r="G114" i="84"/>
  <c r="F114" i="84"/>
  <c r="E114" i="84"/>
  <c r="O113" i="84"/>
  <c r="L113" i="84"/>
  <c r="K113" i="84"/>
  <c r="I113" i="84"/>
  <c r="H113" i="84"/>
  <c r="G113" i="84"/>
  <c r="F113" i="84"/>
  <c r="E113" i="84"/>
  <c r="O112" i="84"/>
  <c r="L112" i="84"/>
  <c r="K112" i="84"/>
  <c r="J112" i="84"/>
  <c r="I112" i="84"/>
  <c r="H112" i="84"/>
  <c r="G112" i="84"/>
  <c r="F112" i="84"/>
  <c r="E112" i="84"/>
  <c r="O111" i="84"/>
  <c r="O110" i="84"/>
  <c r="L110" i="84"/>
  <c r="K110" i="84"/>
  <c r="I110" i="84"/>
  <c r="H110" i="84"/>
  <c r="G110" i="84"/>
  <c r="F110" i="84"/>
  <c r="E110" i="84"/>
  <c r="O109" i="84"/>
  <c r="O108" i="84"/>
  <c r="O107" i="84"/>
  <c r="O106" i="84"/>
  <c r="O105" i="84"/>
  <c r="L105" i="84"/>
  <c r="K105" i="84"/>
  <c r="J105" i="84"/>
  <c r="I105" i="84"/>
  <c r="H105" i="84"/>
  <c r="G105" i="84"/>
  <c r="F105" i="84"/>
  <c r="E105" i="84"/>
  <c r="O104" i="84"/>
  <c r="L104" i="84"/>
  <c r="K104" i="84"/>
  <c r="I104" i="84"/>
  <c r="J104" i="84" s="1"/>
  <c r="H104" i="84"/>
  <c r="G104" i="84"/>
  <c r="F104" i="84"/>
  <c r="E104" i="84"/>
  <c r="O103" i="84"/>
  <c r="L103" i="84"/>
  <c r="K103" i="84"/>
  <c r="J103" i="84"/>
  <c r="I103" i="84"/>
  <c r="H103" i="84"/>
  <c r="G103" i="84"/>
  <c r="F103" i="84"/>
  <c r="E103" i="84"/>
  <c r="O102" i="84"/>
  <c r="O101" i="84"/>
  <c r="L101" i="84"/>
  <c r="K101" i="84"/>
  <c r="I101" i="84"/>
  <c r="H101" i="84"/>
  <c r="G101" i="84"/>
  <c r="F101" i="84"/>
  <c r="E101" i="84"/>
  <c r="O100" i="84"/>
  <c r="L100" i="84"/>
  <c r="K100" i="84"/>
  <c r="I100" i="84"/>
  <c r="J100" i="84" s="1"/>
  <c r="H100" i="84"/>
  <c r="G100" i="84"/>
  <c r="F100" i="84"/>
  <c r="E100" i="84"/>
  <c r="O99" i="84"/>
  <c r="L99" i="84"/>
  <c r="K99" i="84"/>
  <c r="I99" i="84"/>
  <c r="H99" i="84"/>
  <c r="G99" i="84"/>
  <c r="F99" i="84"/>
  <c r="E99" i="84"/>
  <c r="O98" i="84"/>
  <c r="L98" i="84"/>
  <c r="K98" i="84"/>
  <c r="I98" i="84"/>
  <c r="J98" i="84" s="1"/>
  <c r="H98" i="84"/>
  <c r="G98" i="84"/>
  <c r="F98" i="84"/>
  <c r="E98" i="84"/>
  <c r="O97" i="84"/>
  <c r="O96" i="84"/>
  <c r="O95" i="84"/>
  <c r="L95" i="84"/>
  <c r="K95" i="84"/>
  <c r="J95" i="84"/>
  <c r="I95" i="84"/>
  <c r="H95" i="84"/>
  <c r="G95" i="84"/>
  <c r="F95" i="84"/>
  <c r="E95" i="84"/>
  <c r="O94" i="84"/>
  <c r="L94" i="84"/>
  <c r="K94" i="84"/>
  <c r="I94" i="84"/>
  <c r="J94" i="84" s="1"/>
  <c r="H94" i="84"/>
  <c r="G94" i="84"/>
  <c r="F94" i="84"/>
  <c r="E94" i="84"/>
  <c r="O93" i="84"/>
  <c r="L93" i="84"/>
  <c r="K93" i="84"/>
  <c r="J93" i="84"/>
  <c r="I93" i="84"/>
  <c r="H93" i="84"/>
  <c r="G93" i="84"/>
  <c r="F93" i="84"/>
  <c r="E93" i="84"/>
  <c r="O92" i="84"/>
  <c r="L92" i="84"/>
  <c r="K92" i="84"/>
  <c r="I92" i="84"/>
  <c r="J92" i="84" s="1"/>
  <c r="H92" i="84"/>
  <c r="G92" i="84"/>
  <c r="F92" i="84"/>
  <c r="E92" i="84"/>
  <c r="O91" i="84"/>
  <c r="L91" i="84"/>
  <c r="K91" i="84"/>
  <c r="J91" i="84"/>
  <c r="I91" i="84"/>
  <c r="H91" i="84"/>
  <c r="G91" i="84"/>
  <c r="F91" i="84"/>
  <c r="E91" i="84"/>
  <c r="O90" i="84"/>
  <c r="L90" i="84"/>
  <c r="K90" i="84"/>
  <c r="I90" i="84"/>
  <c r="H90" i="84"/>
  <c r="G90" i="84"/>
  <c r="F90" i="84"/>
  <c r="E90" i="84"/>
  <c r="O89" i="84"/>
  <c r="L89" i="84"/>
  <c r="K89" i="84"/>
  <c r="I89" i="84"/>
  <c r="H89" i="84"/>
  <c r="G89" i="84"/>
  <c r="F89" i="84"/>
  <c r="E89" i="84"/>
  <c r="O88" i="84"/>
  <c r="L88" i="84"/>
  <c r="K88" i="84"/>
  <c r="I88" i="84"/>
  <c r="J88" i="84" s="1"/>
  <c r="H88" i="84"/>
  <c r="G88" i="84"/>
  <c r="F88" i="84"/>
  <c r="E88" i="84"/>
  <c r="O87" i="84"/>
  <c r="L87" i="84"/>
  <c r="K87" i="84"/>
  <c r="I87" i="84"/>
  <c r="H87" i="84"/>
  <c r="G87" i="84"/>
  <c r="F87" i="84"/>
  <c r="E87" i="84"/>
  <c r="O86" i="84"/>
  <c r="L86" i="84"/>
  <c r="K86" i="84"/>
  <c r="J86" i="84"/>
  <c r="I86" i="84"/>
  <c r="H86" i="84"/>
  <c r="G86" i="84"/>
  <c r="F86" i="84"/>
  <c r="E86" i="84"/>
  <c r="O85" i="84"/>
  <c r="L85" i="84"/>
  <c r="K85" i="84"/>
  <c r="I85" i="84"/>
  <c r="H85" i="84"/>
  <c r="G85" i="84"/>
  <c r="F85" i="84"/>
  <c r="E85" i="84"/>
  <c r="O84" i="84"/>
  <c r="L84" i="84"/>
  <c r="K84" i="84"/>
  <c r="I84" i="84"/>
  <c r="H84" i="84"/>
  <c r="G84" i="84"/>
  <c r="F84" i="84"/>
  <c r="E84" i="84"/>
  <c r="O83" i="84"/>
  <c r="O82" i="84"/>
  <c r="L82" i="84"/>
  <c r="K82" i="84"/>
  <c r="J82" i="84"/>
  <c r="I82" i="84"/>
  <c r="H82" i="84"/>
  <c r="G82" i="84"/>
  <c r="F82" i="84"/>
  <c r="E82" i="84"/>
  <c r="O81" i="84"/>
  <c r="O80" i="84"/>
  <c r="L80" i="84"/>
  <c r="K80" i="84"/>
  <c r="I80" i="84"/>
  <c r="H80" i="84"/>
  <c r="G80" i="84"/>
  <c r="F80" i="84"/>
  <c r="E80" i="84"/>
  <c r="O79" i="84"/>
  <c r="L79" i="84"/>
  <c r="K79" i="84"/>
  <c r="I79" i="84"/>
  <c r="J79" i="84" s="1"/>
  <c r="H79" i="84"/>
  <c r="G79" i="84"/>
  <c r="F79" i="84"/>
  <c r="E79" i="84"/>
  <c r="O78" i="84"/>
  <c r="L77" i="84"/>
  <c r="K77" i="84"/>
  <c r="J77" i="84"/>
  <c r="I77" i="84"/>
  <c r="H77" i="84"/>
  <c r="G77" i="84"/>
  <c r="F77" i="84"/>
  <c r="E77" i="84"/>
  <c r="O74" i="84"/>
  <c r="O73" i="84"/>
  <c r="O72" i="84"/>
  <c r="O71" i="84"/>
  <c r="L70" i="84"/>
  <c r="K70" i="84"/>
  <c r="I70" i="84"/>
  <c r="J70" i="84" s="1"/>
  <c r="H70" i="84"/>
  <c r="G70" i="84"/>
  <c r="F70" i="84"/>
  <c r="E70" i="84"/>
  <c r="L69" i="84"/>
  <c r="K69" i="84"/>
  <c r="I69" i="84"/>
  <c r="H69" i="84"/>
  <c r="G69" i="84"/>
  <c r="F69" i="84"/>
  <c r="E69" i="84"/>
  <c r="O68" i="84"/>
  <c r="L68" i="84"/>
  <c r="K68" i="84"/>
  <c r="I68" i="84"/>
  <c r="J68" i="84" s="1"/>
  <c r="H68" i="84"/>
  <c r="G68" i="84"/>
  <c r="F68" i="84"/>
  <c r="E68" i="84"/>
  <c r="O67" i="84"/>
  <c r="O66" i="84"/>
  <c r="O65" i="84"/>
  <c r="O64" i="84"/>
  <c r="L64" i="84"/>
  <c r="K64" i="84"/>
  <c r="I64" i="84"/>
  <c r="J64" i="84" s="1"/>
  <c r="H64" i="84"/>
  <c r="G64" i="84"/>
  <c r="F64" i="84"/>
  <c r="E64" i="84"/>
  <c r="O62" i="84"/>
  <c r="L62" i="84"/>
  <c r="K62" i="84"/>
  <c r="I62" i="84"/>
  <c r="H62" i="84"/>
  <c r="G62" i="84"/>
  <c r="F62" i="84"/>
  <c r="E62" i="84"/>
  <c r="O61" i="84"/>
  <c r="L61" i="84"/>
  <c r="K61" i="84"/>
  <c r="I61" i="84"/>
  <c r="J61" i="84" s="1"/>
  <c r="H61" i="84"/>
  <c r="G61" i="84"/>
  <c r="F61" i="84"/>
  <c r="E61" i="84"/>
  <c r="O60" i="84"/>
  <c r="O59" i="84"/>
  <c r="L59" i="84"/>
  <c r="K59" i="84"/>
  <c r="J59" i="84"/>
  <c r="I59" i="84"/>
  <c r="H59" i="84"/>
  <c r="G59" i="84"/>
  <c r="F59" i="84"/>
  <c r="E59" i="84"/>
  <c r="O58" i="84"/>
  <c r="L58" i="84"/>
  <c r="K58" i="84"/>
  <c r="I58" i="84"/>
  <c r="H58" i="84"/>
  <c r="G58" i="84"/>
  <c r="F58" i="84"/>
  <c r="E58" i="84"/>
  <c r="O57" i="84"/>
  <c r="O56" i="84"/>
  <c r="L56" i="84"/>
  <c r="K56" i="84"/>
  <c r="I56" i="84"/>
  <c r="J56" i="84" s="1"/>
  <c r="H56" i="84"/>
  <c r="G56" i="84"/>
  <c r="F56" i="84"/>
  <c r="E56" i="84"/>
  <c r="O55" i="84"/>
  <c r="L55" i="84"/>
  <c r="K55" i="84"/>
  <c r="I55" i="84"/>
  <c r="H55" i="84"/>
  <c r="G55" i="84"/>
  <c r="F55" i="84"/>
  <c r="E55" i="84"/>
  <c r="A55" i="84"/>
  <c r="A56" i="84" s="1"/>
  <c r="A57" i="84" s="1"/>
  <c r="A58" i="84" s="1"/>
  <c r="A59" i="84" s="1"/>
  <c r="A61" i="84" s="1"/>
  <c r="A62" i="84" s="1"/>
  <c r="A64" i="84" s="1"/>
  <c r="A68" i="84" s="1"/>
  <c r="A69" i="84" s="1"/>
  <c r="A70" i="84" s="1"/>
  <c r="A75" i="84" s="1"/>
  <c r="A77" i="84" s="1"/>
  <c r="A78" i="84" s="1"/>
  <c r="A79" i="84" s="1"/>
  <c r="A80" i="84" s="1"/>
  <c r="A82" i="84" s="1"/>
  <c r="A83" i="84" s="1"/>
  <c r="A84" i="84" s="1"/>
  <c r="A85" i="84" s="1"/>
  <c r="A86" i="84" s="1"/>
  <c r="A87" i="84" s="1"/>
  <c r="A88" i="84" s="1"/>
  <c r="A89" i="84" s="1"/>
  <c r="A90" i="84" s="1"/>
  <c r="A91" i="84" s="1"/>
  <c r="A92" i="84" s="1"/>
  <c r="A93" i="84" s="1"/>
  <c r="A94" i="84" s="1"/>
  <c r="A95" i="84" s="1"/>
  <c r="A99" i="84" s="1"/>
  <c r="A100" i="84" s="1"/>
  <c r="A101" i="84" s="1"/>
  <c r="A103" i="84" s="1"/>
  <c r="A104" i="84" s="1"/>
  <c r="A105" i="84" s="1"/>
  <c r="A112" i="84" s="1"/>
  <c r="A114" i="84" s="1"/>
  <c r="A116" i="84" s="1"/>
  <c r="A119" i="84" s="1"/>
  <c r="A123" i="84" s="1"/>
  <c r="A124" i="84" s="1"/>
  <c r="A125" i="84" s="1"/>
  <c r="A126" i="84" s="1"/>
  <c r="A127" i="84" s="1"/>
  <c r="A128" i="84" s="1"/>
  <c r="A129" i="84" s="1"/>
  <c r="O54" i="84"/>
  <c r="L54" i="84"/>
  <c r="K54" i="84"/>
  <c r="I54" i="84"/>
  <c r="H54" i="84"/>
  <c r="G54" i="84"/>
  <c r="F54" i="84"/>
  <c r="E54" i="84"/>
  <c r="O53" i="84"/>
  <c r="L53" i="84"/>
  <c r="K53" i="84"/>
  <c r="I53" i="84"/>
  <c r="J53" i="84" s="1"/>
  <c r="H53" i="84"/>
  <c r="G53" i="84"/>
  <c r="F53" i="84"/>
  <c r="E53" i="84"/>
  <c r="O52" i="84"/>
  <c r="L52" i="84"/>
  <c r="K52" i="84"/>
  <c r="I52" i="84"/>
  <c r="H52" i="84"/>
  <c r="G52" i="84"/>
  <c r="F52" i="84"/>
  <c r="E52" i="84"/>
  <c r="O51" i="84"/>
  <c r="L51" i="84"/>
  <c r="K51" i="84"/>
  <c r="I51" i="84"/>
  <c r="J51" i="84" s="1"/>
  <c r="H51" i="84"/>
  <c r="G51" i="84"/>
  <c r="F51" i="84"/>
  <c r="E51" i="84"/>
  <c r="A51" i="84"/>
  <c r="A52" i="84" s="1"/>
  <c r="A53" i="84" s="1"/>
  <c r="A54" i="84" s="1"/>
  <c r="O50" i="84"/>
  <c r="L50" i="84"/>
  <c r="K50" i="84"/>
  <c r="I50" i="84"/>
  <c r="H50" i="84"/>
  <c r="G50" i="84"/>
  <c r="F50" i="84"/>
  <c r="E50" i="84"/>
  <c r="A50" i="84"/>
  <c r="O49" i="84"/>
  <c r="O48" i="84"/>
  <c r="L48" i="84"/>
  <c r="K48" i="84"/>
  <c r="I48" i="84"/>
  <c r="J48" i="84" s="1"/>
  <c r="H48" i="84"/>
  <c r="G48" i="84"/>
  <c r="F48" i="84"/>
  <c r="E48" i="84"/>
  <c r="O46" i="84"/>
  <c r="L46" i="84"/>
  <c r="K46" i="84"/>
  <c r="I46" i="84"/>
  <c r="H46" i="84"/>
  <c r="G46" i="84"/>
  <c r="F46" i="84"/>
  <c r="E46" i="84"/>
  <c r="O45" i="84"/>
  <c r="L45" i="84"/>
  <c r="K45" i="84"/>
  <c r="I45" i="84"/>
  <c r="J45" i="84" s="1"/>
  <c r="H45" i="84"/>
  <c r="G45" i="84"/>
  <c r="F45" i="84"/>
  <c r="E45" i="84"/>
  <c r="O44" i="84"/>
  <c r="L44" i="84"/>
  <c r="K44" i="84"/>
  <c r="I44" i="84"/>
  <c r="H44" i="84"/>
  <c r="G44" i="84"/>
  <c r="F44" i="84"/>
  <c r="E44" i="84"/>
  <c r="O43" i="84"/>
  <c r="L43" i="84"/>
  <c r="K43" i="84"/>
  <c r="I43" i="84"/>
  <c r="J43" i="84" s="1"/>
  <c r="H43" i="84"/>
  <c r="G43" i="84"/>
  <c r="F43" i="84"/>
  <c r="E43" i="84"/>
  <c r="O42" i="84"/>
  <c r="L42" i="84"/>
  <c r="K42" i="84"/>
  <c r="I42" i="84"/>
  <c r="H42" i="84"/>
  <c r="G42" i="84"/>
  <c r="F42" i="84"/>
  <c r="E42" i="84"/>
  <c r="O41" i="84"/>
  <c r="L41" i="84"/>
  <c r="K41" i="84"/>
  <c r="I41" i="84"/>
  <c r="J41" i="84" s="1"/>
  <c r="H41" i="84"/>
  <c r="G41" i="84"/>
  <c r="F41" i="84"/>
  <c r="E41" i="84"/>
  <c r="A41" i="84"/>
  <c r="A42" i="84" s="1"/>
  <c r="A43" i="84" s="1"/>
  <c r="A44" i="84" s="1"/>
  <c r="A45" i="84" s="1"/>
  <c r="A46" i="84" s="1"/>
  <c r="O40" i="84"/>
  <c r="L40" i="84"/>
  <c r="K40" i="84"/>
  <c r="I40" i="84"/>
  <c r="H40" i="84"/>
  <c r="G40" i="84"/>
  <c r="F40" i="84"/>
  <c r="E40" i="84"/>
  <c r="O38" i="84"/>
  <c r="L38" i="84"/>
  <c r="K38" i="84"/>
  <c r="J38" i="84"/>
  <c r="I38" i="84"/>
  <c r="H38" i="84"/>
  <c r="G38" i="84"/>
  <c r="F38" i="84"/>
  <c r="E38" i="84"/>
  <c r="O37" i="84"/>
  <c r="O36" i="84"/>
  <c r="L36" i="84"/>
  <c r="K36" i="84"/>
  <c r="I36" i="84"/>
  <c r="J36" i="84" s="1"/>
  <c r="H36" i="84"/>
  <c r="G36" i="84"/>
  <c r="F36" i="84"/>
  <c r="E36" i="84"/>
  <c r="A36" i="84"/>
  <c r="O35" i="84"/>
  <c r="O34" i="84"/>
  <c r="L34" i="84"/>
  <c r="K34" i="84"/>
  <c r="I34" i="84"/>
  <c r="J34" i="84" s="1"/>
  <c r="H34" i="84"/>
  <c r="G34" i="84"/>
  <c r="F34" i="84"/>
  <c r="E34" i="84"/>
  <c r="O33" i="84"/>
  <c r="L33" i="84"/>
  <c r="K33" i="84"/>
  <c r="I33" i="84"/>
  <c r="H33" i="84"/>
  <c r="G33" i="84"/>
  <c r="F33" i="84"/>
  <c r="E33" i="84"/>
  <c r="O32" i="84"/>
  <c r="L32" i="84"/>
  <c r="K32" i="84"/>
  <c r="I32" i="84"/>
  <c r="J32" i="84" s="1"/>
  <c r="H32" i="84"/>
  <c r="G32" i="84"/>
  <c r="F32" i="84"/>
  <c r="E32" i="84"/>
  <c r="O31" i="84"/>
  <c r="L31" i="84"/>
  <c r="K31" i="84"/>
  <c r="I31" i="84"/>
  <c r="H31" i="84"/>
  <c r="G31" i="84"/>
  <c r="F31" i="84"/>
  <c r="E31" i="84"/>
  <c r="O30" i="84"/>
  <c r="L30" i="84"/>
  <c r="K30" i="84"/>
  <c r="I30" i="84"/>
  <c r="J30" i="84" s="1"/>
  <c r="H30" i="84"/>
  <c r="G30" i="84"/>
  <c r="F30" i="84"/>
  <c r="E30" i="84"/>
  <c r="O29" i="84"/>
  <c r="L29" i="84"/>
  <c r="K29" i="84"/>
  <c r="I29" i="84"/>
  <c r="H29" i="84"/>
  <c r="G29" i="84"/>
  <c r="F29" i="84"/>
  <c r="E29" i="84"/>
  <c r="A29" i="84"/>
  <c r="A30" i="84" s="1"/>
  <c r="A31" i="84" s="1"/>
  <c r="A32" i="84" s="1"/>
  <c r="A33" i="84" s="1"/>
  <c r="A34" i="84" s="1"/>
  <c r="O28" i="84"/>
  <c r="L28" i="84"/>
  <c r="K28" i="84"/>
  <c r="I28" i="84"/>
  <c r="J28" i="84" s="1"/>
  <c r="H28" i="84"/>
  <c r="G28" i="84"/>
  <c r="F28" i="84"/>
  <c r="E28" i="84"/>
  <c r="O27" i="84"/>
  <c r="O26" i="84"/>
  <c r="L26" i="84"/>
  <c r="K26" i="84"/>
  <c r="I26" i="84"/>
  <c r="H26" i="84"/>
  <c r="G26" i="84"/>
  <c r="F26" i="84"/>
  <c r="E26" i="84"/>
  <c r="O25" i="84"/>
  <c r="L25" i="84"/>
  <c r="K25" i="84"/>
  <c r="J25" i="84"/>
  <c r="I25" i="84"/>
  <c r="H25" i="84"/>
  <c r="G25" i="84"/>
  <c r="F25" i="84"/>
  <c r="E25" i="84"/>
  <c r="O24" i="84"/>
  <c r="L24" i="84"/>
  <c r="K24" i="84"/>
  <c r="I24" i="84"/>
  <c r="J24" i="84" s="1"/>
  <c r="H24" i="84"/>
  <c r="G24" i="84"/>
  <c r="F24" i="84"/>
  <c r="E24" i="84"/>
  <c r="A24" i="84"/>
  <c r="A25" i="84" s="1"/>
  <c r="O23" i="84"/>
  <c r="L23" i="84"/>
  <c r="K23" i="84"/>
  <c r="J23" i="84"/>
  <c r="I23" i="84"/>
  <c r="H23" i="84"/>
  <c r="G23" i="84"/>
  <c r="F23" i="84"/>
  <c r="E23" i="84"/>
  <c r="A23" i="84"/>
  <c r="O22" i="84"/>
  <c r="O21" i="84"/>
  <c r="O20" i="84"/>
  <c r="L20" i="84"/>
  <c r="K20" i="84"/>
  <c r="J20" i="84"/>
  <c r="I20" i="84"/>
  <c r="H20" i="84"/>
  <c r="G20" i="84"/>
  <c r="F20" i="84"/>
  <c r="E20" i="84"/>
  <c r="O19" i="84"/>
  <c r="L19" i="84"/>
  <c r="K19" i="84"/>
  <c r="I19" i="84"/>
  <c r="J19" i="84" s="1"/>
  <c r="H19" i="84"/>
  <c r="G19" i="84"/>
  <c r="F19" i="84"/>
  <c r="E19" i="84"/>
  <c r="O18" i="84"/>
  <c r="L18" i="84"/>
  <c r="K18" i="84"/>
  <c r="I18" i="84"/>
  <c r="H18" i="84"/>
  <c r="G18" i="84"/>
  <c r="F18" i="84"/>
  <c r="E18" i="84"/>
  <c r="O17" i="84"/>
  <c r="L17" i="84"/>
  <c r="K17" i="84"/>
  <c r="I17" i="84"/>
  <c r="J17" i="84" s="1"/>
  <c r="H17" i="84"/>
  <c r="G17" i="84"/>
  <c r="F17" i="84"/>
  <c r="E17" i="84"/>
  <c r="O16" i="84"/>
  <c r="O15" i="84"/>
  <c r="L15" i="84"/>
  <c r="K15" i="84"/>
  <c r="J15" i="84"/>
  <c r="I15" i="84"/>
  <c r="H15" i="84"/>
  <c r="G15" i="84"/>
  <c r="F15" i="84"/>
  <c r="E15" i="84"/>
  <c r="A15" i="84"/>
  <c r="A17" i="84" s="1"/>
  <c r="A18" i="84" s="1"/>
  <c r="A19" i="84" s="1"/>
  <c r="O12" i="84"/>
  <c r="O11" i="84"/>
  <c r="O10" i="84"/>
  <c r="O9" i="84"/>
  <c r="L9" i="84"/>
  <c r="L131" i="84" s="1"/>
  <c r="K9" i="84"/>
  <c r="K131" i="84" s="1"/>
  <c r="I9" i="84"/>
  <c r="I130" i="84" s="1"/>
  <c r="J130" i="84" s="1"/>
  <c r="H9" i="84"/>
  <c r="H130" i="84" s="1"/>
  <c r="G9" i="84"/>
  <c r="G130" i="84" s="1"/>
  <c r="F9" i="84"/>
  <c r="E9" i="84"/>
  <c r="E130" i="84" s="1"/>
  <c r="J52" i="83"/>
  <c r="L52" i="83" s="1"/>
  <c r="I52" i="83"/>
  <c r="K52" i="83" s="1"/>
  <c r="G52" i="83"/>
  <c r="E52" i="83"/>
  <c r="D52" i="83"/>
  <c r="C52" i="83"/>
  <c r="L51" i="83"/>
  <c r="K51" i="83"/>
  <c r="J51" i="83"/>
  <c r="I51" i="83"/>
  <c r="G51" i="83"/>
  <c r="H51" i="83" s="1"/>
  <c r="E51" i="83"/>
  <c r="D51" i="83"/>
  <c r="C51" i="83"/>
  <c r="J50" i="83"/>
  <c r="L50" i="83" s="1"/>
  <c r="I50" i="83"/>
  <c r="K50" i="83" s="1"/>
  <c r="G50" i="83"/>
  <c r="E50" i="83"/>
  <c r="D50" i="83"/>
  <c r="C50" i="83"/>
  <c r="L49" i="83"/>
  <c r="K49" i="83"/>
  <c r="J49" i="83"/>
  <c r="I49" i="83"/>
  <c r="G49" i="83"/>
  <c r="H49" i="83" s="1"/>
  <c r="E49" i="83"/>
  <c r="D49" i="83"/>
  <c r="C49" i="83"/>
  <c r="J48" i="83"/>
  <c r="L48" i="83" s="1"/>
  <c r="I48" i="83"/>
  <c r="G48" i="83"/>
  <c r="E48" i="83"/>
  <c r="D48" i="83"/>
  <c r="C48" i="83"/>
  <c r="G47" i="83"/>
  <c r="D47" i="83"/>
  <c r="C47" i="83"/>
  <c r="G45" i="83"/>
  <c r="E45" i="83"/>
  <c r="D45" i="83"/>
  <c r="C45" i="83"/>
  <c r="K44" i="83"/>
  <c r="J44" i="83"/>
  <c r="L44" i="83" s="1"/>
  <c r="I44" i="83"/>
  <c r="G44" i="83"/>
  <c r="H44" i="83" s="1"/>
  <c r="E44" i="83"/>
  <c r="D44" i="83"/>
  <c r="C44" i="83"/>
  <c r="L43" i="83"/>
  <c r="J43" i="83"/>
  <c r="I43" i="83"/>
  <c r="K43" i="83" s="1"/>
  <c r="H43" i="83"/>
  <c r="G43" i="83"/>
  <c r="E43" i="83"/>
  <c r="D43" i="83"/>
  <c r="C43" i="83"/>
  <c r="L40" i="83"/>
  <c r="J40" i="83"/>
  <c r="I40" i="83"/>
  <c r="K40" i="83" s="1"/>
  <c r="H40" i="83"/>
  <c r="G40" i="83"/>
  <c r="E40" i="83"/>
  <c r="D40" i="83"/>
  <c r="C40" i="83"/>
  <c r="K39" i="83"/>
  <c r="J39" i="83"/>
  <c r="L39" i="83" s="1"/>
  <c r="I39" i="83"/>
  <c r="G39" i="83"/>
  <c r="H39" i="83" s="1"/>
  <c r="E39" i="83"/>
  <c r="D39" i="83"/>
  <c r="C39" i="83"/>
  <c r="L38" i="83"/>
  <c r="J38" i="83"/>
  <c r="I38" i="83"/>
  <c r="K38" i="83" s="1"/>
  <c r="H38" i="83"/>
  <c r="G38" i="83"/>
  <c r="E38" i="83"/>
  <c r="D38" i="83"/>
  <c r="D37" i="83" s="1"/>
  <c r="C38" i="83"/>
  <c r="K37" i="83"/>
  <c r="J37" i="83"/>
  <c r="L37" i="83" s="1"/>
  <c r="I37" i="83"/>
  <c r="G37" i="83"/>
  <c r="H37" i="83" s="1"/>
  <c r="E37" i="83"/>
  <c r="C37" i="83"/>
  <c r="L35" i="83"/>
  <c r="J35" i="83"/>
  <c r="I35" i="83"/>
  <c r="K35" i="83" s="1"/>
  <c r="H35" i="83"/>
  <c r="G35" i="83"/>
  <c r="E35" i="83"/>
  <c r="D35" i="83"/>
  <c r="C35" i="83"/>
  <c r="J34" i="83"/>
  <c r="L34" i="83" s="1"/>
  <c r="I34" i="83"/>
  <c r="K34" i="83" s="1"/>
  <c r="G34" i="83"/>
  <c r="H34" i="83" s="1"/>
  <c r="E34" i="83"/>
  <c r="D34" i="83"/>
  <c r="C34" i="83"/>
  <c r="L33" i="83"/>
  <c r="J33" i="83"/>
  <c r="I33" i="83"/>
  <c r="K33" i="83" s="1"/>
  <c r="H33" i="83"/>
  <c r="G33" i="83"/>
  <c r="E33" i="83"/>
  <c r="D33" i="83"/>
  <c r="C33" i="83"/>
  <c r="K32" i="83"/>
  <c r="J32" i="83"/>
  <c r="I32" i="83"/>
  <c r="G32" i="83"/>
  <c r="H32" i="83" s="1"/>
  <c r="E32" i="83"/>
  <c r="D32" i="83"/>
  <c r="L31" i="83"/>
  <c r="K31" i="83"/>
  <c r="J31" i="83"/>
  <c r="I31" i="83"/>
  <c r="G31" i="83"/>
  <c r="H31" i="83" s="1"/>
  <c r="E31" i="83"/>
  <c r="D31" i="83"/>
  <c r="C31" i="83"/>
  <c r="J30" i="83"/>
  <c r="L30" i="83" s="1"/>
  <c r="I30" i="83"/>
  <c r="K30" i="83" s="1"/>
  <c r="G30" i="83"/>
  <c r="H30" i="83" s="1"/>
  <c r="E30" i="83"/>
  <c r="D30" i="83"/>
  <c r="C30" i="83"/>
  <c r="L29" i="83"/>
  <c r="K29" i="83"/>
  <c r="J29" i="83"/>
  <c r="I29" i="83"/>
  <c r="G29" i="83"/>
  <c r="H29" i="83" s="1"/>
  <c r="E29" i="83"/>
  <c r="D29" i="83"/>
  <c r="C29" i="83"/>
  <c r="J28" i="83"/>
  <c r="L28" i="83" s="1"/>
  <c r="I28" i="83"/>
  <c r="K28" i="83" s="1"/>
  <c r="G28" i="83"/>
  <c r="E28" i="83"/>
  <c r="D28" i="83"/>
  <c r="C28" i="83"/>
  <c r="K27" i="83"/>
  <c r="I27" i="83"/>
  <c r="H27" i="83"/>
  <c r="G27" i="83"/>
  <c r="E27" i="83"/>
  <c r="D27" i="83"/>
  <c r="C27" i="83"/>
  <c r="J26" i="83"/>
  <c r="L26" i="83" s="1"/>
  <c r="I26" i="83"/>
  <c r="K26" i="83" s="1"/>
  <c r="G26" i="83"/>
  <c r="H26" i="83" s="1"/>
  <c r="E26" i="83"/>
  <c r="D26" i="83"/>
  <c r="C26" i="83"/>
  <c r="L25" i="83"/>
  <c r="K25" i="83"/>
  <c r="J25" i="83"/>
  <c r="I25" i="83"/>
  <c r="H25" i="83"/>
  <c r="G25" i="83"/>
  <c r="E25" i="83"/>
  <c r="D25" i="83"/>
  <c r="C25" i="83"/>
  <c r="J24" i="83"/>
  <c r="L24" i="83" s="1"/>
  <c r="I24" i="83"/>
  <c r="K24" i="83" s="1"/>
  <c r="G24" i="83"/>
  <c r="H24" i="83" s="1"/>
  <c r="E24" i="83"/>
  <c r="D24" i="83"/>
  <c r="C24" i="83"/>
  <c r="L23" i="83"/>
  <c r="K23" i="83"/>
  <c r="J23" i="83"/>
  <c r="I23" i="83"/>
  <c r="H23" i="83"/>
  <c r="G23" i="83"/>
  <c r="E23" i="83"/>
  <c r="D23" i="83"/>
  <c r="C23" i="83"/>
  <c r="J22" i="83"/>
  <c r="L22" i="83" s="1"/>
  <c r="I22" i="83"/>
  <c r="K22" i="83" s="1"/>
  <c r="G22" i="83"/>
  <c r="H22" i="83" s="1"/>
  <c r="E22" i="83"/>
  <c r="D22" i="83"/>
  <c r="C22" i="83"/>
  <c r="L21" i="83"/>
  <c r="K21" i="83"/>
  <c r="J21" i="83"/>
  <c r="I21" i="83"/>
  <c r="H21" i="83"/>
  <c r="G21" i="83"/>
  <c r="E21" i="83"/>
  <c r="D21" i="83"/>
  <c r="C21" i="83"/>
  <c r="J20" i="83"/>
  <c r="L20" i="83" s="1"/>
  <c r="I20" i="83"/>
  <c r="K20" i="83" s="1"/>
  <c r="G20" i="83"/>
  <c r="H20" i="83" s="1"/>
  <c r="E20" i="83"/>
  <c r="D20" i="83"/>
  <c r="C20" i="83"/>
  <c r="L19" i="83"/>
  <c r="K19" i="83"/>
  <c r="J19" i="83"/>
  <c r="I19" i="83"/>
  <c r="H19" i="83"/>
  <c r="G19" i="83"/>
  <c r="E19" i="83"/>
  <c r="D19" i="83"/>
  <c r="C19" i="83"/>
  <c r="J18" i="83"/>
  <c r="I18" i="83"/>
  <c r="G18" i="83"/>
  <c r="H18" i="83" s="1"/>
  <c r="E18" i="83"/>
  <c r="E17" i="83" s="1"/>
  <c r="D18" i="83"/>
  <c r="C18" i="83"/>
  <c r="G17" i="83"/>
  <c r="H17" i="83" s="1"/>
  <c r="D17" i="83"/>
  <c r="C17" i="83"/>
  <c r="J15" i="83"/>
  <c r="L15" i="83" s="1"/>
  <c r="I15" i="83"/>
  <c r="K15" i="83" s="1"/>
  <c r="G15" i="83"/>
  <c r="H15" i="83" s="1"/>
  <c r="E15" i="83"/>
  <c r="D15" i="83"/>
  <c r="C15" i="83"/>
  <c r="L14" i="83"/>
  <c r="K14" i="83"/>
  <c r="J14" i="83"/>
  <c r="I14" i="83"/>
  <c r="G14" i="83"/>
  <c r="H14" i="83" s="1"/>
  <c r="E14" i="83"/>
  <c r="D14" i="83"/>
  <c r="C14" i="83"/>
  <c r="J13" i="83"/>
  <c r="L13" i="83" s="1"/>
  <c r="I13" i="83"/>
  <c r="K13" i="83" s="1"/>
  <c r="G13" i="83"/>
  <c r="E13" i="83"/>
  <c r="H13" i="83" s="1"/>
  <c r="D13" i="83"/>
  <c r="C13" i="83"/>
  <c r="L12" i="83"/>
  <c r="K12" i="83"/>
  <c r="J12" i="83"/>
  <c r="I12" i="83"/>
  <c r="G12" i="83"/>
  <c r="H12" i="83" s="1"/>
  <c r="E12" i="83"/>
  <c r="D12" i="83"/>
  <c r="C12" i="83"/>
  <c r="J11" i="83"/>
  <c r="L11" i="83" s="1"/>
  <c r="I11" i="83"/>
  <c r="K11" i="83" s="1"/>
  <c r="G11" i="83"/>
  <c r="E11" i="83"/>
  <c r="H11" i="83" s="1"/>
  <c r="D11" i="83"/>
  <c r="C11" i="83"/>
  <c r="L10" i="83"/>
  <c r="K10" i="83"/>
  <c r="J10" i="83"/>
  <c r="J55" i="83" s="1"/>
  <c r="L55" i="83" s="1"/>
  <c r="I10" i="83"/>
  <c r="I55" i="83" s="1"/>
  <c r="K55" i="83" s="1"/>
  <c r="G10" i="83"/>
  <c r="G9" i="83" s="1"/>
  <c r="H9" i="83" s="1"/>
  <c r="E10" i="83"/>
  <c r="D10" i="83"/>
  <c r="D9" i="83" s="1"/>
  <c r="D54" i="83" s="1"/>
  <c r="C10" i="83"/>
  <c r="C9" i="83" s="1"/>
  <c r="C54" i="83" s="1"/>
  <c r="J9" i="83"/>
  <c r="L9" i="83" s="1"/>
  <c r="I9" i="83"/>
  <c r="K9" i="83" s="1"/>
  <c r="E9" i="83"/>
  <c r="L54" i="82"/>
  <c r="K54" i="82"/>
  <c r="M54" i="82" s="1"/>
  <c r="J54" i="82"/>
  <c r="K53" i="82"/>
  <c r="M53" i="82" s="1"/>
  <c r="J53" i="82"/>
  <c r="L53" i="82" s="1"/>
  <c r="C53" i="82"/>
  <c r="K52" i="82"/>
  <c r="M52" i="82" s="1"/>
  <c r="J52" i="82"/>
  <c r="L52" i="82" s="1"/>
  <c r="M51" i="82"/>
  <c r="K51" i="82"/>
  <c r="J51" i="82"/>
  <c r="L51" i="82" s="1"/>
  <c r="C51" i="82"/>
  <c r="M50" i="82"/>
  <c r="K50" i="82"/>
  <c r="J50" i="82"/>
  <c r="L50" i="82" s="1"/>
  <c r="M49" i="82"/>
  <c r="L49" i="82"/>
  <c r="K49" i="82"/>
  <c r="J49" i="82"/>
  <c r="L48" i="82"/>
  <c r="K48" i="82"/>
  <c r="M48" i="82" s="1"/>
  <c r="J48" i="82"/>
  <c r="K47" i="82"/>
  <c r="M47" i="82" s="1"/>
  <c r="J47" i="82"/>
  <c r="L47" i="82" s="1"/>
  <c r="M46" i="82"/>
  <c r="K46" i="82"/>
  <c r="J46" i="82"/>
  <c r="L46" i="82" s="1"/>
  <c r="M45" i="82"/>
  <c r="L45" i="82"/>
  <c r="K45" i="82"/>
  <c r="J45" i="82"/>
  <c r="L44" i="82"/>
  <c r="K44" i="82"/>
  <c r="M44" i="82" s="1"/>
  <c r="J44" i="82"/>
  <c r="L43" i="82"/>
  <c r="K43" i="82"/>
  <c r="M43" i="82" s="1"/>
  <c r="J43" i="82"/>
  <c r="M42" i="82"/>
  <c r="K42" i="82"/>
  <c r="J42" i="82"/>
  <c r="L42" i="82" s="1"/>
  <c r="M41" i="82"/>
  <c r="L41" i="82"/>
  <c r="K41" i="82"/>
  <c r="J41" i="82"/>
  <c r="L40" i="82"/>
  <c r="K40" i="82"/>
  <c r="M40" i="82" s="1"/>
  <c r="J40" i="82"/>
  <c r="K39" i="82"/>
  <c r="M39" i="82" s="1"/>
  <c r="J39" i="82"/>
  <c r="L39" i="82" s="1"/>
  <c r="M38" i="82"/>
  <c r="K38" i="82"/>
  <c r="J38" i="82"/>
  <c r="L38" i="82" s="1"/>
  <c r="M37" i="82"/>
  <c r="L37" i="82"/>
  <c r="K37" i="82"/>
  <c r="J37" i="82"/>
  <c r="L36" i="82"/>
  <c r="K36" i="82"/>
  <c r="M36" i="82" s="1"/>
  <c r="J36" i="82"/>
  <c r="K35" i="82"/>
  <c r="M35" i="82" s="1"/>
  <c r="J35" i="82"/>
  <c r="L35" i="82" s="1"/>
  <c r="M34" i="82"/>
  <c r="K34" i="82"/>
  <c r="J34" i="82"/>
  <c r="L34" i="82" s="1"/>
  <c r="M33" i="82"/>
  <c r="L33" i="82"/>
  <c r="K33" i="82"/>
  <c r="J33" i="82"/>
  <c r="L32" i="82"/>
  <c r="K32" i="82"/>
  <c r="M32" i="82" s="1"/>
  <c r="J32" i="82"/>
  <c r="C32" i="82"/>
  <c r="L31" i="82"/>
  <c r="K31" i="82"/>
  <c r="M31" i="82" s="1"/>
  <c r="J31" i="82"/>
  <c r="C31" i="82"/>
  <c r="L30" i="82"/>
  <c r="K30" i="82"/>
  <c r="M30" i="82" s="1"/>
  <c r="J30" i="82"/>
  <c r="C30" i="82"/>
  <c r="L29" i="82"/>
  <c r="K29" i="82"/>
  <c r="M29" i="82" s="1"/>
  <c r="J29" i="82"/>
  <c r="K28" i="82"/>
  <c r="M28" i="82" s="1"/>
  <c r="J28" i="82"/>
  <c r="L28" i="82" s="1"/>
  <c r="C28" i="82"/>
  <c r="K27" i="82"/>
  <c r="M27" i="82" s="1"/>
  <c r="J27" i="82"/>
  <c r="L27" i="82" s="1"/>
  <c r="C27" i="82"/>
  <c r="K26" i="82"/>
  <c r="M26" i="82" s="1"/>
  <c r="J26" i="82"/>
  <c r="L26" i="82" s="1"/>
  <c r="M25" i="82"/>
  <c r="K25" i="82"/>
  <c r="J25" i="82"/>
  <c r="L25" i="82" s="1"/>
  <c r="C25" i="82"/>
  <c r="M24" i="82"/>
  <c r="K24" i="82"/>
  <c r="J24" i="82"/>
  <c r="L24" i="82" s="1"/>
  <c r="C24" i="82"/>
  <c r="M23" i="82"/>
  <c r="K23" i="82"/>
  <c r="J23" i="82"/>
  <c r="L23" i="82" s="1"/>
  <c r="C23" i="82"/>
  <c r="M22" i="82"/>
  <c r="K22" i="82"/>
  <c r="J22" i="82"/>
  <c r="L22" i="82" s="1"/>
  <c r="C22" i="82"/>
  <c r="M21" i="82"/>
  <c r="K21" i="82"/>
  <c r="J21" i="82"/>
  <c r="L21" i="82" s="1"/>
  <c r="C21" i="82"/>
  <c r="M20" i="82"/>
  <c r="K20" i="82"/>
  <c r="J20" i="82"/>
  <c r="L20" i="82" s="1"/>
  <c r="C20" i="82"/>
  <c r="M19" i="82"/>
  <c r="K19" i="82"/>
  <c r="J19" i="82"/>
  <c r="L19" i="82" s="1"/>
  <c r="C19" i="82"/>
  <c r="M18" i="82"/>
  <c r="K18" i="82"/>
  <c r="J18" i="82"/>
  <c r="L18" i="82" s="1"/>
  <c r="C18" i="82"/>
  <c r="M17" i="82"/>
  <c r="K17" i="82"/>
  <c r="J17" i="82"/>
  <c r="L17" i="82" s="1"/>
  <c r="M16" i="82"/>
  <c r="L16" i="82"/>
  <c r="K16" i="82"/>
  <c r="J16" i="82"/>
  <c r="L15" i="82"/>
  <c r="K15" i="82"/>
  <c r="M15" i="82" s="1"/>
  <c r="J15" i="82"/>
  <c r="K14" i="82"/>
  <c r="M14" i="82" s="1"/>
  <c r="J14" i="82"/>
  <c r="L14" i="82" s="1"/>
  <c r="M13" i="82"/>
  <c r="K13" i="82"/>
  <c r="J13" i="82"/>
  <c r="L13" i="82" s="1"/>
  <c r="C13" i="82"/>
  <c r="M12" i="82"/>
  <c r="K12" i="82"/>
  <c r="J12" i="82"/>
  <c r="L12" i="82" s="1"/>
  <c r="M11" i="82"/>
  <c r="L11" i="82"/>
  <c r="K11" i="82"/>
  <c r="J11" i="82"/>
  <c r="L10" i="82"/>
  <c r="K10" i="82"/>
  <c r="M10" i="82" s="1"/>
  <c r="J10" i="82"/>
  <c r="K9" i="82"/>
  <c r="M9" i="82" s="1"/>
  <c r="J9" i="82"/>
  <c r="L9" i="82" s="1"/>
  <c r="A9" i="82"/>
  <c r="A10" i="82" s="1"/>
  <c r="A11" i="82" s="1"/>
  <c r="A12" i="82" s="1"/>
  <c r="A13" i="82" s="1"/>
  <c r="A14" i="82" s="1"/>
  <c r="A15" i="82" s="1"/>
  <c r="A16" i="82" s="1"/>
  <c r="A17" i="82" s="1"/>
  <c r="A18" i="82" s="1"/>
  <c r="A19" i="82" s="1"/>
  <c r="A20" i="82" s="1"/>
  <c r="A21" i="82" s="1"/>
  <c r="A22" i="82" s="1"/>
  <c r="A23" i="82" s="1"/>
  <c r="A24" i="82" s="1"/>
  <c r="A25" i="82" s="1"/>
  <c r="A26" i="82" s="1"/>
  <c r="A27" i="82" s="1"/>
  <c r="A28" i="82" s="1"/>
  <c r="A29" i="82" s="1"/>
  <c r="A30" i="82" s="1"/>
  <c r="A31" i="82" s="1"/>
  <c r="A32" i="82" s="1"/>
  <c r="A33" i="82" s="1"/>
  <c r="A34" i="82" s="1"/>
  <c r="A35" i="82" s="1"/>
  <c r="A36" i="82" s="1"/>
  <c r="A37" i="82" s="1"/>
  <c r="A38" i="82" s="1"/>
  <c r="A39" i="82" s="1"/>
  <c r="A40" i="82" s="1"/>
  <c r="A41" i="82" s="1"/>
  <c r="A42" i="82" s="1"/>
  <c r="A43" i="82" s="1"/>
  <c r="A44" i="82" s="1"/>
  <c r="A45" i="82" s="1"/>
  <c r="A46" i="82" s="1"/>
  <c r="A47" i="82" s="1"/>
  <c r="A48" i="82" s="1"/>
  <c r="A49" i="82" s="1"/>
  <c r="A50" i="82" s="1"/>
  <c r="A51" i="82" s="1"/>
  <c r="A52" i="82" s="1"/>
  <c r="A53" i="82" s="1"/>
  <c r="A54" i="82" s="1"/>
  <c r="M8" i="82"/>
  <c r="K8" i="82"/>
  <c r="K56" i="82" s="1"/>
  <c r="M56" i="82" s="1"/>
  <c r="J8" i="82"/>
  <c r="J56" i="82" s="1"/>
  <c r="L56" i="82" s="1"/>
  <c r="H56" i="81"/>
  <c r="M56" i="81" s="1"/>
  <c r="F56" i="81"/>
  <c r="H54" i="82" s="1"/>
  <c r="D56" i="81"/>
  <c r="H55" i="81"/>
  <c r="M55" i="81" s="1"/>
  <c r="F55" i="81"/>
  <c r="H53" i="82" s="1"/>
  <c r="D55" i="81"/>
  <c r="E55" i="81" s="1"/>
  <c r="C55" i="81"/>
  <c r="M54" i="81"/>
  <c r="H54" i="81"/>
  <c r="N54" i="81" s="1"/>
  <c r="F54" i="81"/>
  <c r="H52" i="82" s="1"/>
  <c r="D54" i="81"/>
  <c r="L54" i="81" s="1"/>
  <c r="M53" i="81"/>
  <c r="H53" i="81"/>
  <c r="N53" i="81" s="1"/>
  <c r="F53" i="81"/>
  <c r="H51" i="82" s="1"/>
  <c r="I51" i="82" s="1"/>
  <c r="D53" i="81"/>
  <c r="L53" i="81" s="1"/>
  <c r="C53" i="81"/>
  <c r="N52" i="81"/>
  <c r="H52" i="81"/>
  <c r="F52" i="81"/>
  <c r="H50" i="82" s="1"/>
  <c r="D52" i="81"/>
  <c r="N51" i="81"/>
  <c r="H51" i="81"/>
  <c r="F51" i="81"/>
  <c r="H49" i="82" s="1"/>
  <c r="D51" i="81"/>
  <c r="N50" i="81"/>
  <c r="H50" i="81"/>
  <c r="F50" i="81"/>
  <c r="D50" i="81"/>
  <c r="N49" i="81"/>
  <c r="H49" i="81"/>
  <c r="F49" i="81"/>
  <c r="H47" i="82" s="1"/>
  <c r="D49" i="81"/>
  <c r="N48" i="81"/>
  <c r="H48" i="81"/>
  <c r="F48" i="81"/>
  <c r="H46" i="82" s="1"/>
  <c r="D48" i="81"/>
  <c r="N47" i="81"/>
  <c r="H47" i="81"/>
  <c r="F47" i="81"/>
  <c r="D47" i="81"/>
  <c r="N46" i="81"/>
  <c r="H46" i="81"/>
  <c r="F46" i="81"/>
  <c r="H44" i="82" s="1"/>
  <c r="D46" i="81"/>
  <c r="N45" i="81"/>
  <c r="H45" i="81"/>
  <c r="F45" i="81"/>
  <c r="H43" i="82" s="1"/>
  <c r="D45" i="81"/>
  <c r="N44" i="81"/>
  <c r="H44" i="81"/>
  <c r="F44" i="81"/>
  <c r="H42" i="82" s="1"/>
  <c r="D44" i="81"/>
  <c r="N43" i="81"/>
  <c r="H43" i="81"/>
  <c r="F43" i="81"/>
  <c r="D43" i="81"/>
  <c r="N42" i="81"/>
  <c r="H42" i="81"/>
  <c r="F42" i="81"/>
  <c r="D42" i="81"/>
  <c r="N41" i="81"/>
  <c r="H41" i="81"/>
  <c r="F41" i="81"/>
  <c r="H39" i="82" s="1"/>
  <c r="D41" i="81"/>
  <c r="N40" i="81"/>
  <c r="H40" i="81"/>
  <c r="F40" i="81"/>
  <c r="D40" i="81"/>
  <c r="N39" i="81"/>
  <c r="H39" i="81"/>
  <c r="F39" i="81"/>
  <c r="D39" i="81"/>
  <c r="N38" i="81"/>
  <c r="H38" i="81"/>
  <c r="F38" i="81"/>
  <c r="D38" i="81"/>
  <c r="N37" i="81"/>
  <c r="H37" i="81"/>
  <c r="F37" i="81"/>
  <c r="H35" i="82" s="1"/>
  <c r="D37" i="81"/>
  <c r="N36" i="81"/>
  <c r="H36" i="81"/>
  <c r="F36" i="81"/>
  <c r="D36" i="81"/>
  <c r="N35" i="81"/>
  <c r="J35" i="81"/>
  <c r="K35" i="81" s="1"/>
  <c r="H35" i="81"/>
  <c r="F35" i="81"/>
  <c r="D35" i="81"/>
  <c r="N34" i="81"/>
  <c r="H34" i="81"/>
  <c r="F34" i="81"/>
  <c r="D34" i="81"/>
  <c r="C34" i="81"/>
  <c r="N33" i="81"/>
  <c r="H33" i="81"/>
  <c r="F33" i="81"/>
  <c r="L33" i="81" s="1"/>
  <c r="D33" i="81"/>
  <c r="C33" i="81"/>
  <c r="H32" i="81"/>
  <c r="F32" i="81"/>
  <c r="H30" i="82" s="1"/>
  <c r="D32" i="81"/>
  <c r="L32" i="81" s="1"/>
  <c r="C32" i="81"/>
  <c r="M31" i="81"/>
  <c r="I31" i="81"/>
  <c r="H31" i="81"/>
  <c r="N31" i="81" s="1"/>
  <c r="F31" i="81"/>
  <c r="H29" i="82" s="1"/>
  <c r="D31" i="81"/>
  <c r="L31" i="81" s="1"/>
  <c r="M30" i="81"/>
  <c r="H30" i="81"/>
  <c r="N30" i="81" s="1"/>
  <c r="F30" i="81"/>
  <c r="H28" i="82" s="1"/>
  <c r="D30" i="81"/>
  <c r="L30" i="81" s="1"/>
  <c r="C30" i="81"/>
  <c r="N29" i="81"/>
  <c r="H29" i="81"/>
  <c r="F29" i="81"/>
  <c r="D29" i="81"/>
  <c r="C29" i="81"/>
  <c r="N28" i="81"/>
  <c r="H28" i="81"/>
  <c r="F28" i="81"/>
  <c r="H26" i="82" s="1"/>
  <c r="D28" i="81"/>
  <c r="N27" i="81"/>
  <c r="H27" i="81"/>
  <c r="F27" i="81"/>
  <c r="L27" i="81" s="1"/>
  <c r="D27" i="81"/>
  <c r="C27" i="81"/>
  <c r="H26" i="81"/>
  <c r="F26" i="81"/>
  <c r="H24" i="82" s="1"/>
  <c r="D26" i="81"/>
  <c r="C26" i="81"/>
  <c r="M25" i="81"/>
  <c r="H25" i="81"/>
  <c r="N25" i="81" s="1"/>
  <c r="F25" i="81"/>
  <c r="H23" i="82" s="1"/>
  <c r="D25" i="81"/>
  <c r="L25" i="81" s="1"/>
  <c r="C25" i="81"/>
  <c r="N24" i="81"/>
  <c r="H24" i="81"/>
  <c r="F24" i="81"/>
  <c r="D24" i="81"/>
  <c r="C24" i="81"/>
  <c r="N23" i="81"/>
  <c r="H23" i="81"/>
  <c r="F23" i="81"/>
  <c r="D23" i="81"/>
  <c r="C23" i="81"/>
  <c r="H22" i="81"/>
  <c r="F22" i="81"/>
  <c r="H20" i="82" s="1"/>
  <c r="D22" i="81"/>
  <c r="C22" i="81"/>
  <c r="H21" i="81"/>
  <c r="F21" i="81"/>
  <c r="H19" i="82" s="1"/>
  <c r="D21" i="81"/>
  <c r="L21" i="81" s="1"/>
  <c r="C21" i="81"/>
  <c r="N20" i="81"/>
  <c r="H20" i="81"/>
  <c r="F20" i="81"/>
  <c r="D20" i="81"/>
  <c r="C20" i="81"/>
  <c r="N19" i="81"/>
  <c r="H19" i="81"/>
  <c r="F19" i="81"/>
  <c r="D19" i="81"/>
  <c r="N18" i="81"/>
  <c r="H18" i="81"/>
  <c r="F18" i="81"/>
  <c r="D18" i="81"/>
  <c r="N17" i="81"/>
  <c r="H17" i="81"/>
  <c r="F17" i="81"/>
  <c r="D17" i="81"/>
  <c r="N16" i="81"/>
  <c r="H16" i="81"/>
  <c r="G16" i="81"/>
  <c r="F16" i="81"/>
  <c r="D16" i="81"/>
  <c r="N15" i="81"/>
  <c r="J15" i="81"/>
  <c r="K15" i="81" s="1"/>
  <c r="H15" i="81"/>
  <c r="F15" i="81"/>
  <c r="D15" i="81"/>
  <c r="C15" i="81"/>
  <c r="J14" i="81"/>
  <c r="K14" i="81" s="1"/>
  <c r="H14" i="81"/>
  <c r="F14" i="81"/>
  <c r="H12" i="82" s="1"/>
  <c r="D14" i="81"/>
  <c r="E14" i="81" s="1"/>
  <c r="H13" i="81"/>
  <c r="M13" i="81" s="1"/>
  <c r="F13" i="81"/>
  <c r="H11" i="82" s="1"/>
  <c r="D13" i="81"/>
  <c r="E13" i="81" s="1"/>
  <c r="A13" i="81"/>
  <c r="A14" i="81" s="1"/>
  <c r="A15" i="81" s="1"/>
  <c r="A16" i="81" s="1"/>
  <c r="A17" i="81" s="1"/>
  <c r="A18" i="81" s="1"/>
  <c r="A19" i="81" s="1"/>
  <c r="A20" i="81" s="1"/>
  <c r="A21" i="81" s="1"/>
  <c r="A22" i="81" s="1"/>
  <c r="A23" i="81" s="1"/>
  <c r="A24" i="81" s="1"/>
  <c r="A25" i="81" s="1"/>
  <c r="A26" i="81" s="1"/>
  <c r="A27" i="81" s="1"/>
  <c r="A28" i="81" s="1"/>
  <c r="A29" i="81" s="1"/>
  <c r="A30" i="81" s="1"/>
  <c r="A31" i="81" s="1"/>
  <c r="A32" i="81" s="1"/>
  <c r="A33" i="81" s="1"/>
  <c r="A34" i="81" s="1"/>
  <c r="A35" i="81" s="1"/>
  <c r="A36" i="81" s="1"/>
  <c r="A37" i="81" s="1"/>
  <c r="A38" i="81" s="1"/>
  <c r="A39" i="81" s="1"/>
  <c r="A40" i="81" s="1"/>
  <c r="A41" i="81" s="1"/>
  <c r="A42" i="81" s="1"/>
  <c r="A43" i="81" s="1"/>
  <c r="A44" i="81" s="1"/>
  <c r="A45" i="81" s="1"/>
  <c r="A46" i="81" s="1"/>
  <c r="A47" i="81" s="1"/>
  <c r="A48" i="81" s="1"/>
  <c r="A49" i="81" s="1"/>
  <c r="A50" i="81" s="1"/>
  <c r="A51" i="81" s="1"/>
  <c r="A52" i="81" s="1"/>
  <c r="A53" i="81" s="1"/>
  <c r="A54" i="81" s="1"/>
  <c r="A55" i="81" s="1"/>
  <c r="A56" i="81" s="1"/>
  <c r="H12" i="81"/>
  <c r="N12" i="81" s="1"/>
  <c r="G12" i="81"/>
  <c r="F12" i="81"/>
  <c r="H10" i="82" s="1"/>
  <c r="D12" i="81"/>
  <c r="E12" i="81" s="1"/>
  <c r="K11" i="81"/>
  <c r="H11" i="81"/>
  <c r="N11" i="81" s="1"/>
  <c r="F11" i="81"/>
  <c r="H9" i="82" s="1"/>
  <c r="D11" i="81"/>
  <c r="E11" i="81" s="1"/>
  <c r="A11" i="81"/>
  <c r="A12" i="81" s="1"/>
  <c r="H10" i="81"/>
  <c r="H58" i="81" s="1"/>
  <c r="G10" i="81"/>
  <c r="F10" i="81"/>
  <c r="D10" i="81"/>
  <c r="D58" i="81" s="1"/>
  <c r="M55" i="80"/>
  <c r="G55" i="80"/>
  <c r="J56" i="81" s="1"/>
  <c r="K56" i="81" s="1"/>
  <c r="E55" i="80"/>
  <c r="D55" i="80"/>
  <c r="H55" i="80" s="1"/>
  <c r="M54" i="80"/>
  <c r="I54" i="80"/>
  <c r="G54" i="80"/>
  <c r="J55" i="81" s="1"/>
  <c r="K55" i="81" s="1"/>
  <c r="E54" i="80"/>
  <c r="D54" i="80"/>
  <c r="H54" i="80" s="1"/>
  <c r="C54" i="80"/>
  <c r="G53" i="80"/>
  <c r="F53" i="80"/>
  <c r="E53" i="80"/>
  <c r="D53" i="80"/>
  <c r="E54" i="81" s="1"/>
  <c r="G52" i="80"/>
  <c r="F52" i="80"/>
  <c r="E52" i="80"/>
  <c r="F51" i="82" s="1"/>
  <c r="D52" i="80"/>
  <c r="E53" i="81" s="1"/>
  <c r="C52" i="80"/>
  <c r="G51" i="80"/>
  <c r="E51" i="80"/>
  <c r="F50" i="82" s="1"/>
  <c r="D51" i="80"/>
  <c r="E52" i="81" s="1"/>
  <c r="G50" i="80"/>
  <c r="E50" i="80"/>
  <c r="F49" i="82" s="1"/>
  <c r="D50" i="80"/>
  <c r="E51" i="81" s="1"/>
  <c r="K49" i="80"/>
  <c r="G49" i="80"/>
  <c r="E49" i="80"/>
  <c r="F48" i="82" s="1"/>
  <c r="D49" i="80"/>
  <c r="E50" i="81" s="1"/>
  <c r="G48" i="80"/>
  <c r="E48" i="80"/>
  <c r="F47" i="82" s="1"/>
  <c r="D48" i="80"/>
  <c r="E49" i="81" s="1"/>
  <c r="G47" i="80"/>
  <c r="E47" i="80"/>
  <c r="F46" i="82" s="1"/>
  <c r="D47" i="80"/>
  <c r="E48" i="81" s="1"/>
  <c r="G46" i="80"/>
  <c r="E46" i="80"/>
  <c r="F45" i="82" s="1"/>
  <c r="D46" i="80"/>
  <c r="E47" i="81" s="1"/>
  <c r="K45" i="80"/>
  <c r="G45" i="80"/>
  <c r="E45" i="80"/>
  <c r="F44" i="82" s="1"/>
  <c r="D45" i="80"/>
  <c r="E46" i="81" s="1"/>
  <c r="G44" i="80"/>
  <c r="E44" i="80"/>
  <c r="F43" i="82" s="1"/>
  <c r="D44" i="80"/>
  <c r="E45" i="81" s="1"/>
  <c r="G43" i="80"/>
  <c r="E43" i="80"/>
  <c r="F42" i="82" s="1"/>
  <c r="D43" i="80"/>
  <c r="E44" i="81" s="1"/>
  <c r="G42" i="80"/>
  <c r="E42" i="80"/>
  <c r="F41" i="82" s="1"/>
  <c r="D42" i="80"/>
  <c r="E43" i="81" s="1"/>
  <c r="K41" i="80"/>
  <c r="G41" i="80"/>
  <c r="E41" i="80"/>
  <c r="F40" i="82" s="1"/>
  <c r="D41" i="80"/>
  <c r="E42" i="81" s="1"/>
  <c r="G40" i="80"/>
  <c r="E40" i="80"/>
  <c r="F39" i="82" s="1"/>
  <c r="D40" i="80"/>
  <c r="E41" i="81" s="1"/>
  <c r="G39" i="80"/>
  <c r="E39" i="80"/>
  <c r="F38" i="82" s="1"/>
  <c r="D39" i="80"/>
  <c r="E40" i="81" s="1"/>
  <c r="G38" i="80"/>
  <c r="E38" i="80"/>
  <c r="F37" i="82" s="1"/>
  <c r="D38" i="80"/>
  <c r="E39" i="81" s="1"/>
  <c r="K37" i="80"/>
  <c r="G37" i="80"/>
  <c r="E37" i="80"/>
  <c r="F36" i="82" s="1"/>
  <c r="D37" i="80"/>
  <c r="E38" i="81" s="1"/>
  <c r="G36" i="80"/>
  <c r="E36" i="80"/>
  <c r="F35" i="82" s="1"/>
  <c r="D36" i="80"/>
  <c r="E37" i="81" s="1"/>
  <c r="G35" i="80"/>
  <c r="E35" i="80"/>
  <c r="F34" i="82" s="1"/>
  <c r="D35" i="80"/>
  <c r="E36" i="81" s="1"/>
  <c r="G34" i="80"/>
  <c r="E34" i="80"/>
  <c r="F33" i="82" s="1"/>
  <c r="D34" i="80"/>
  <c r="E35" i="81" s="1"/>
  <c r="K33" i="80"/>
  <c r="G33" i="80"/>
  <c r="E33" i="80"/>
  <c r="F32" i="82" s="1"/>
  <c r="D33" i="80"/>
  <c r="E34" i="81" s="1"/>
  <c r="C33" i="80"/>
  <c r="H32" i="80"/>
  <c r="G32" i="80"/>
  <c r="E32" i="80"/>
  <c r="F31" i="82" s="1"/>
  <c r="D32" i="80"/>
  <c r="C32" i="80"/>
  <c r="M31" i="80"/>
  <c r="I31" i="80"/>
  <c r="G31" i="80"/>
  <c r="J32" i="81" s="1"/>
  <c r="K32" i="81" s="1"/>
  <c r="E31" i="80"/>
  <c r="D31" i="80"/>
  <c r="C31" i="80"/>
  <c r="G30" i="80"/>
  <c r="J31" i="81" s="1"/>
  <c r="K31" i="81" s="1"/>
  <c r="F30" i="80"/>
  <c r="E30" i="80"/>
  <c r="D30" i="80"/>
  <c r="E31" i="81" s="1"/>
  <c r="G29" i="80"/>
  <c r="J30" i="81" s="1"/>
  <c r="K30" i="81" s="1"/>
  <c r="F29" i="80"/>
  <c r="E29" i="80"/>
  <c r="D29" i="80"/>
  <c r="E30" i="81" s="1"/>
  <c r="C29" i="80"/>
  <c r="G28" i="80"/>
  <c r="E28" i="80"/>
  <c r="F27" i="82" s="1"/>
  <c r="D28" i="80"/>
  <c r="E29" i="81" s="1"/>
  <c r="C28" i="80"/>
  <c r="G27" i="80"/>
  <c r="E27" i="80"/>
  <c r="F26" i="82" s="1"/>
  <c r="D27" i="80"/>
  <c r="H26" i="80"/>
  <c r="G26" i="80"/>
  <c r="E26" i="80"/>
  <c r="F25" i="82" s="1"/>
  <c r="D26" i="80"/>
  <c r="C26" i="80"/>
  <c r="M25" i="80"/>
  <c r="I25" i="80"/>
  <c r="G25" i="80"/>
  <c r="J26" i="81" s="1"/>
  <c r="K26" i="81" s="1"/>
  <c r="E25" i="80"/>
  <c r="D25" i="80"/>
  <c r="C25" i="80"/>
  <c r="G24" i="80"/>
  <c r="J25" i="81" s="1"/>
  <c r="K25" i="81" s="1"/>
  <c r="F24" i="80"/>
  <c r="E24" i="80"/>
  <c r="D24" i="80"/>
  <c r="E25" i="81" s="1"/>
  <c r="C24" i="80"/>
  <c r="A24" i="80"/>
  <c r="A25" i="80" s="1"/>
  <c r="A26" i="80" s="1"/>
  <c r="A27" i="80" s="1"/>
  <c r="A28" i="80" s="1"/>
  <c r="A29" i="80" s="1"/>
  <c r="A30" i="80" s="1"/>
  <c r="A31" i="80" s="1"/>
  <c r="A32" i="80" s="1"/>
  <c r="A33" i="80" s="1"/>
  <c r="A34" i="80" s="1"/>
  <c r="A35" i="80" s="1"/>
  <c r="A36" i="80" s="1"/>
  <c r="A37" i="80" s="1"/>
  <c r="A38" i="80" s="1"/>
  <c r="A39" i="80" s="1"/>
  <c r="A40" i="80" s="1"/>
  <c r="A41" i="80" s="1"/>
  <c r="A42" i="80" s="1"/>
  <c r="A43" i="80" s="1"/>
  <c r="A44" i="80" s="1"/>
  <c r="A45" i="80" s="1"/>
  <c r="A46" i="80" s="1"/>
  <c r="A47" i="80" s="1"/>
  <c r="A48" i="80" s="1"/>
  <c r="A49" i="80" s="1"/>
  <c r="A50" i="80" s="1"/>
  <c r="A51" i="80" s="1"/>
  <c r="A52" i="80" s="1"/>
  <c r="A53" i="80" s="1"/>
  <c r="A54" i="80" s="1"/>
  <c r="A55" i="80" s="1"/>
  <c r="G23" i="80"/>
  <c r="E23" i="80"/>
  <c r="F22" i="82" s="1"/>
  <c r="D23" i="80"/>
  <c r="E24" i="81" s="1"/>
  <c r="C23" i="80"/>
  <c r="H22" i="80"/>
  <c r="G22" i="80"/>
  <c r="I23" i="81" s="1"/>
  <c r="E22" i="80"/>
  <c r="F21" i="82" s="1"/>
  <c r="D22" i="80"/>
  <c r="C22" i="80"/>
  <c r="M21" i="80"/>
  <c r="G21" i="80"/>
  <c r="E21" i="80"/>
  <c r="D21" i="80"/>
  <c r="C21" i="80"/>
  <c r="G20" i="80"/>
  <c r="F20" i="80"/>
  <c r="E20" i="80"/>
  <c r="D20" i="80"/>
  <c r="C20" i="80"/>
  <c r="G19" i="80"/>
  <c r="E19" i="80"/>
  <c r="F18" i="82" s="1"/>
  <c r="D19" i="80"/>
  <c r="E20" i="81" s="1"/>
  <c r="C19" i="80"/>
  <c r="H18" i="80"/>
  <c r="G18" i="80"/>
  <c r="I19" i="81" s="1"/>
  <c r="E18" i="80"/>
  <c r="F17" i="82" s="1"/>
  <c r="D18" i="80"/>
  <c r="G17" i="80"/>
  <c r="I18" i="81" s="1"/>
  <c r="E17" i="80"/>
  <c r="F16" i="82" s="1"/>
  <c r="D17" i="80"/>
  <c r="H16" i="80"/>
  <c r="G16" i="80"/>
  <c r="I17" i="81" s="1"/>
  <c r="E16" i="80"/>
  <c r="F15" i="82" s="1"/>
  <c r="D16" i="80"/>
  <c r="H15" i="80"/>
  <c r="G15" i="80"/>
  <c r="J16" i="81" s="1"/>
  <c r="K16" i="81" s="1"/>
  <c r="E15" i="80"/>
  <c r="F14" i="82" s="1"/>
  <c r="D15" i="80"/>
  <c r="H14" i="80"/>
  <c r="G14" i="80"/>
  <c r="I15" i="81" s="1"/>
  <c r="E14" i="80"/>
  <c r="F13" i="82" s="1"/>
  <c r="D14" i="80"/>
  <c r="C14" i="80"/>
  <c r="M13" i="80"/>
  <c r="G13" i="80"/>
  <c r="H13" i="80" s="1"/>
  <c r="E13" i="80"/>
  <c r="D13" i="80"/>
  <c r="M12" i="80"/>
  <c r="I12" i="80"/>
  <c r="G12" i="80"/>
  <c r="J13" i="81" s="1"/>
  <c r="K13" i="81" s="1"/>
  <c r="E12" i="80"/>
  <c r="D12" i="80"/>
  <c r="M11" i="80"/>
  <c r="I11" i="80"/>
  <c r="G11" i="80"/>
  <c r="J12" i="81" s="1"/>
  <c r="K12" i="81" s="1"/>
  <c r="E11" i="80"/>
  <c r="D11" i="80"/>
  <c r="M10" i="80"/>
  <c r="G10" i="80"/>
  <c r="J11" i="81" s="1"/>
  <c r="E10" i="80"/>
  <c r="D10" i="80"/>
  <c r="A10" i="80"/>
  <c r="A11" i="80" s="1"/>
  <c r="A12" i="80" s="1"/>
  <c r="A13" i="80" s="1"/>
  <c r="A14" i="80" s="1"/>
  <c r="A15" i="80" s="1"/>
  <c r="A16" i="80" s="1"/>
  <c r="A17" i="80" s="1"/>
  <c r="A18" i="80" s="1"/>
  <c r="A19" i="80" s="1"/>
  <c r="A20" i="80" s="1"/>
  <c r="A21" i="80" s="1"/>
  <c r="A22" i="80" s="1"/>
  <c r="A23" i="80" s="1"/>
  <c r="M9" i="80"/>
  <c r="I9" i="80"/>
  <c r="G9" i="80"/>
  <c r="J10" i="81" s="1"/>
  <c r="E9" i="80"/>
  <c r="D9" i="80"/>
  <c r="D57" i="80" s="1"/>
  <c r="H57" i="79"/>
  <c r="D57" i="79"/>
  <c r="O55" i="79"/>
  <c r="P55" i="79" s="1"/>
  <c r="N55" i="79"/>
  <c r="M55" i="79"/>
  <c r="E54" i="82" s="1"/>
  <c r="K55" i="79"/>
  <c r="I55" i="79"/>
  <c r="H55" i="79"/>
  <c r="G55" i="79"/>
  <c r="F55" i="79"/>
  <c r="R55" i="79" s="1"/>
  <c r="E55" i="79"/>
  <c r="D54" i="82" s="1"/>
  <c r="D55" i="79"/>
  <c r="J55" i="79" s="1"/>
  <c r="O54" i="79"/>
  <c r="N54" i="79"/>
  <c r="M54" i="79"/>
  <c r="E53" i="82" s="1"/>
  <c r="J54" i="79"/>
  <c r="I54" i="79"/>
  <c r="H54" i="79"/>
  <c r="G54" i="79"/>
  <c r="F54" i="79"/>
  <c r="K54" i="79" s="1"/>
  <c r="E54" i="79"/>
  <c r="D53" i="82" s="1"/>
  <c r="D54" i="79"/>
  <c r="Q54" i="79" s="1"/>
  <c r="C54" i="79"/>
  <c r="O53" i="79"/>
  <c r="N53" i="79"/>
  <c r="M53" i="79"/>
  <c r="E52" i="82" s="1"/>
  <c r="J53" i="79"/>
  <c r="I53" i="79"/>
  <c r="H53" i="79"/>
  <c r="G53" i="79"/>
  <c r="F53" i="79"/>
  <c r="K53" i="79" s="1"/>
  <c r="E53" i="79"/>
  <c r="D52" i="82" s="1"/>
  <c r="D53" i="79"/>
  <c r="Q53" i="79" s="1"/>
  <c r="O52" i="79"/>
  <c r="N52" i="79"/>
  <c r="M52" i="79"/>
  <c r="I52" i="79"/>
  <c r="Q52" i="79" s="1"/>
  <c r="H52" i="79"/>
  <c r="G52" i="79"/>
  <c r="F52" i="79"/>
  <c r="R52" i="79" s="1"/>
  <c r="E52" i="79"/>
  <c r="D52" i="79"/>
  <c r="C52" i="79"/>
  <c r="O51" i="79"/>
  <c r="N51" i="79"/>
  <c r="M51" i="79"/>
  <c r="I51" i="79"/>
  <c r="Q51" i="79" s="1"/>
  <c r="H51" i="79"/>
  <c r="G51" i="79"/>
  <c r="F51" i="79"/>
  <c r="R51" i="79" s="1"/>
  <c r="E51" i="79"/>
  <c r="D51" i="79"/>
  <c r="L51" i="79" s="1"/>
  <c r="P50" i="79"/>
  <c r="O50" i="79"/>
  <c r="N50" i="79"/>
  <c r="M50" i="79"/>
  <c r="E49" i="82" s="1"/>
  <c r="I50" i="79"/>
  <c r="H50" i="79"/>
  <c r="G50" i="79"/>
  <c r="F50" i="79"/>
  <c r="E50" i="79"/>
  <c r="D49" i="82" s="1"/>
  <c r="D50" i="79"/>
  <c r="O49" i="79"/>
  <c r="P49" i="79" s="1"/>
  <c r="N49" i="79"/>
  <c r="M49" i="79"/>
  <c r="E48" i="82" s="1"/>
  <c r="K49" i="79"/>
  <c r="I49" i="79"/>
  <c r="H49" i="79"/>
  <c r="G49" i="79"/>
  <c r="F49" i="79"/>
  <c r="R49" i="79" s="1"/>
  <c r="E49" i="79"/>
  <c r="D48" i="82" s="1"/>
  <c r="D49" i="79"/>
  <c r="O48" i="79"/>
  <c r="N48" i="79"/>
  <c r="M48" i="79"/>
  <c r="E47" i="82" s="1"/>
  <c r="J48" i="79"/>
  <c r="I48" i="79"/>
  <c r="H48" i="79"/>
  <c r="G48" i="79"/>
  <c r="F48" i="79"/>
  <c r="K48" i="79" s="1"/>
  <c r="E48" i="79"/>
  <c r="D47" i="82" s="1"/>
  <c r="D48" i="79"/>
  <c r="Q48" i="79" s="1"/>
  <c r="O47" i="79"/>
  <c r="N47" i="79"/>
  <c r="M47" i="79"/>
  <c r="I47" i="79"/>
  <c r="Q47" i="79" s="1"/>
  <c r="H47" i="79"/>
  <c r="G47" i="79"/>
  <c r="F47" i="79"/>
  <c r="R47" i="79" s="1"/>
  <c r="E47" i="79"/>
  <c r="D47" i="79"/>
  <c r="L47" i="79" s="1"/>
  <c r="P46" i="79"/>
  <c r="O46" i="79"/>
  <c r="N46" i="79"/>
  <c r="M46" i="79"/>
  <c r="E45" i="82" s="1"/>
  <c r="L46" i="79"/>
  <c r="I46" i="79"/>
  <c r="H46" i="79"/>
  <c r="G46" i="79"/>
  <c r="F46" i="79"/>
  <c r="R46" i="79" s="1"/>
  <c r="E46" i="79"/>
  <c r="D45" i="82" s="1"/>
  <c r="D46" i="79"/>
  <c r="O45" i="79"/>
  <c r="P45" i="79" s="1"/>
  <c r="N45" i="79"/>
  <c r="M45" i="79"/>
  <c r="E44" i="82" s="1"/>
  <c r="K45" i="79"/>
  <c r="I45" i="79"/>
  <c r="H45" i="79"/>
  <c r="G45" i="79"/>
  <c r="F45" i="79"/>
  <c r="R45" i="79" s="1"/>
  <c r="E45" i="79"/>
  <c r="D44" i="82" s="1"/>
  <c r="D45" i="79"/>
  <c r="O44" i="79"/>
  <c r="N44" i="79"/>
  <c r="M44" i="79"/>
  <c r="E43" i="82" s="1"/>
  <c r="J44" i="79"/>
  <c r="I44" i="79"/>
  <c r="H44" i="79"/>
  <c r="G44" i="79"/>
  <c r="F44" i="79"/>
  <c r="K44" i="79" s="1"/>
  <c r="E44" i="79"/>
  <c r="D43" i="82" s="1"/>
  <c r="D44" i="79"/>
  <c r="Q44" i="79" s="1"/>
  <c r="O43" i="79"/>
  <c r="N43" i="79"/>
  <c r="M43" i="79"/>
  <c r="I43" i="79"/>
  <c r="Q43" i="79" s="1"/>
  <c r="H43" i="79"/>
  <c r="G43" i="79"/>
  <c r="F43" i="79"/>
  <c r="R43" i="79" s="1"/>
  <c r="E43" i="79"/>
  <c r="D43" i="79"/>
  <c r="L43" i="79" s="1"/>
  <c r="P42" i="79"/>
  <c r="O42" i="79"/>
  <c r="N42" i="79"/>
  <c r="M42" i="79"/>
  <c r="E41" i="82" s="1"/>
  <c r="I42" i="79"/>
  <c r="H42" i="79"/>
  <c r="G42" i="79"/>
  <c r="F42" i="79"/>
  <c r="E42" i="79"/>
  <c r="D41" i="82" s="1"/>
  <c r="D42" i="79"/>
  <c r="O41" i="79"/>
  <c r="P41" i="79" s="1"/>
  <c r="N41" i="79"/>
  <c r="M41" i="79"/>
  <c r="E40" i="82" s="1"/>
  <c r="K41" i="79"/>
  <c r="I41" i="79"/>
  <c r="H41" i="79"/>
  <c r="G41" i="79"/>
  <c r="F41" i="79"/>
  <c r="R41" i="79" s="1"/>
  <c r="E41" i="79"/>
  <c r="D40" i="82" s="1"/>
  <c r="D41" i="79"/>
  <c r="O40" i="79"/>
  <c r="N40" i="79"/>
  <c r="M40" i="79"/>
  <c r="E39" i="82" s="1"/>
  <c r="J40" i="79"/>
  <c r="I40" i="79"/>
  <c r="H40" i="79"/>
  <c r="G40" i="79"/>
  <c r="F40" i="79"/>
  <c r="K40" i="79" s="1"/>
  <c r="E40" i="79"/>
  <c r="D39" i="82" s="1"/>
  <c r="D40" i="79"/>
  <c r="Q40" i="79" s="1"/>
  <c r="O39" i="79"/>
  <c r="N39" i="79"/>
  <c r="M39" i="79"/>
  <c r="I39" i="79"/>
  <c r="Q39" i="79" s="1"/>
  <c r="H39" i="79"/>
  <c r="G39" i="79"/>
  <c r="F39" i="79"/>
  <c r="R39" i="79" s="1"/>
  <c r="E39" i="79"/>
  <c r="D39" i="79"/>
  <c r="L39" i="79" s="1"/>
  <c r="P38" i="79"/>
  <c r="O38" i="79"/>
  <c r="N38" i="79"/>
  <c r="M38" i="79"/>
  <c r="E37" i="82" s="1"/>
  <c r="L38" i="79"/>
  <c r="I38" i="79"/>
  <c r="H38" i="79"/>
  <c r="G38" i="79"/>
  <c r="F38" i="79"/>
  <c r="R38" i="79" s="1"/>
  <c r="E38" i="79"/>
  <c r="D37" i="82" s="1"/>
  <c r="D38" i="79"/>
  <c r="O37" i="79"/>
  <c r="P37" i="79" s="1"/>
  <c r="N37" i="79"/>
  <c r="M37" i="79"/>
  <c r="E36" i="82" s="1"/>
  <c r="K37" i="79"/>
  <c r="I37" i="79"/>
  <c r="H37" i="79"/>
  <c r="G37" i="79"/>
  <c r="F37" i="79"/>
  <c r="R37" i="79" s="1"/>
  <c r="E37" i="79"/>
  <c r="D36" i="82" s="1"/>
  <c r="D37" i="79"/>
  <c r="O36" i="79"/>
  <c r="N36" i="79"/>
  <c r="M36" i="79"/>
  <c r="E35" i="82" s="1"/>
  <c r="J36" i="79"/>
  <c r="I36" i="79"/>
  <c r="H36" i="79"/>
  <c r="G36" i="79"/>
  <c r="F36" i="79"/>
  <c r="K36" i="79" s="1"/>
  <c r="E36" i="79"/>
  <c r="D35" i="82" s="1"/>
  <c r="D36" i="79"/>
  <c r="Q36" i="79" s="1"/>
  <c r="Q35" i="79"/>
  <c r="O35" i="79"/>
  <c r="N35" i="79"/>
  <c r="M35" i="79"/>
  <c r="E34" i="82" s="1"/>
  <c r="L35" i="79"/>
  <c r="I35" i="79"/>
  <c r="H35" i="79"/>
  <c r="R35" i="79" s="1"/>
  <c r="G35" i="79"/>
  <c r="F35" i="79"/>
  <c r="E35" i="79"/>
  <c r="D34" i="82" s="1"/>
  <c r="D35" i="79"/>
  <c r="J35" i="79" s="1"/>
  <c r="O34" i="79"/>
  <c r="P34" i="79" s="1"/>
  <c r="N34" i="79"/>
  <c r="M34" i="79"/>
  <c r="E33" i="82" s="1"/>
  <c r="K34" i="79"/>
  <c r="I34" i="79"/>
  <c r="H34" i="79"/>
  <c r="G34" i="79"/>
  <c r="F34" i="79"/>
  <c r="R34" i="79" s="1"/>
  <c r="E34" i="79"/>
  <c r="D33" i="82" s="1"/>
  <c r="D34" i="79"/>
  <c r="O33" i="79"/>
  <c r="N33" i="79"/>
  <c r="M33" i="79"/>
  <c r="E32" i="82" s="1"/>
  <c r="J33" i="79"/>
  <c r="I33" i="79"/>
  <c r="H33" i="79"/>
  <c r="G33" i="79"/>
  <c r="F33" i="79"/>
  <c r="K33" i="79" s="1"/>
  <c r="E33" i="79"/>
  <c r="D32" i="82" s="1"/>
  <c r="D33" i="79"/>
  <c r="Q33" i="79" s="1"/>
  <c r="C33" i="79"/>
  <c r="O32" i="79"/>
  <c r="N32" i="79"/>
  <c r="M32" i="79"/>
  <c r="E31" i="82" s="1"/>
  <c r="J32" i="79"/>
  <c r="I32" i="79"/>
  <c r="Q32" i="79" s="1"/>
  <c r="H32" i="79"/>
  <c r="G32" i="79"/>
  <c r="F32" i="79"/>
  <c r="K32" i="79" s="1"/>
  <c r="E32" i="79"/>
  <c r="D31" i="82" s="1"/>
  <c r="D32" i="79"/>
  <c r="C32" i="79"/>
  <c r="O31" i="79"/>
  <c r="N31" i="79"/>
  <c r="M31" i="79"/>
  <c r="E30" i="82" s="1"/>
  <c r="J31" i="79"/>
  <c r="I31" i="79"/>
  <c r="Q31" i="79" s="1"/>
  <c r="H31" i="79"/>
  <c r="G31" i="79"/>
  <c r="F31" i="79"/>
  <c r="K31" i="79" s="1"/>
  <c r="E31" i="79"/>
  <c r="D30" i="82" s="1"/>
  <c r="D31" i="79"/>
  <c r="C31" i="79"/>
  <c r="O30" i="79"/>
  <c r="N30" i="79"/>
  <c r="M30" i="79"/>
  <c r="E29" i="82" s="1"/>
  <c r="J30" i="79"/>
  <c r="I30" i="79"/>
  <c r="Q30" i="79" s="1"/>
  <c r="H30" i="79"/>
  <c r="G30" i="79"/>
  <c r="F30" i="79"/>
  <c r="K30" i="79" s="1"/>
  <c r="E30" i="79"/>
  <c r="D29" i="82" s="1"/>
  <c r="D30" i="79"/>
  <c r="O29" i="79"/>
  <c r="N29" i="79"/>
  <c r="M29" i="79"/>
  <c r="I29" i="79"/>
  <c r="Q29" i="79" s="1"/>
  <c r="H29" i="79"/>
  <c r="G29" i="79"/>
  <c r="F29" i="79"/>
  <c r="R29" i="79" s="1"/>
  <c r="E29" i="79"/>
  <c r="D29" i="79"/>
  <c r="L29" i="79" s="1"/>
  <c r="C29" i="79"/>
  <c r="O28" i="79"/>
  <c r="N28" i="79"/>
  <c r="M28" i="79"/>
  <c r="I28" i="79"/>
  <c r="Q28" i="79" s="1"/>
  <c r="H28" i="79"/>
  <c r="G28" i="79"/>
  <c r="F28" i="79"/>
  <c r="R28" i="79" s="1"/>
  <c r="E28" i="79"/>
  <c r="D28" i="79"/>
  <c r="L28" i="79" s="1"/>
  <c r="C28" i="79"/>
  <c r="O27" i="79"/>
  <c r="N27" i="79"/>
  <c r="M27" i="79"/>
  <c r="I27" i="79"/>
  <c r="Q27" i="79" s="1"/>
  <c r="H27" i="79"/>
  <c r="G27" i="79"/>
  <c r="F27" i="79"/>
  <c r="R27" i="79" s="1"/>
  <c r="E27" i="79"/>
  <c r="D27" i="79"/>
  <c r="L27" i="79" s="1"/>
  <c r="P26" i="79"/>
  <c r="O26" i="79"/>
  <c r="N26" i="79"/>
  <c r="M26" i="79"/>
  <c r="E25" i="82" s="1"/>
  <c r="L26" i="79"/>
  <c r="I26" i="79"/>
  <c r="H26" i="79"/>
  <c r="G26" i="79"/>
  <c r="F26" i="79"/>
  <c r="R26" i="79" s="1"/>
  <c r="E26" i="79"/>
  <c r="D25" i="82" s="1"/>
  <c r="D26" i="79"/>
  <c r="C26" i="79"/>
  <c r="P25" i="79"/>
  <c r="O25" i="79"/>
  <c r="N25" i="79"/>
  <c r="M25" i="79"/>
  <c r="E24" i="82" s="1"/>
  <c r="L25" i="79"/>
  <c r="I25" i="79"/>
  <c r="H25" i="79"/>
  <c r="G25" i="79"/>
  <c r="F25" i="79"/>
  <c r="R25" i="79" s="1"/>
  <c r="E25" i="79"/>
  <c r="D24" i="82" s="1"/>
  <c r="D25" i="79"/>
  <c r="C25" i="79"/>
  <c r="P24" i="79"/>
  <c r="O24" i="79"/>
  <c r="N24" i="79"/>
  <c r="M24" i="79"/>
  <c r="E23" i="82" s="1"/>
  <c r="L24" i="79"/>
  <c r="I24" i="79"/>
  <c r="H24" i="79"/>
  <c r="G24" i="79"/>
  <c r="F24" i="79"/>
  <c r="R24" i="79" s="1"/>
  <c r="E24" i="79"/>
  <c r="D23" i="82" s="1"/>
  <c r="D24" i="79"/>
  <c r="C24" i="79"/>
  <c r="P23" i="79"/>
  <c r="O23" i="79"/>
  <c r="N23" i="79"/>
  <c r="M23" i="79"/>
  <c r="E22" i="82" s="1"/>
  <c r="L23" i="79"/>
  <c r="I23" i="79"/>
  <c r="H23" i="79"/>
  <c r="G23" i="79"/>
  <c r="F23" i="79"/>
  <c r="R23" i="79" s="1"/>
  <c r="E23" i="79"/>
  <c r="D22" i="82" s="1"/>
  <c r="D23" i="79"/>
  <c r="C23" i="79"/>
  <c r="P22" i="79"/>
  <c r="O22" i="79"/>
  <c r="N22" i="79"/>
  <c r="M22" i="79"/>
  <c r="E21" i="82" s="1"/>
  <c r="L22" i="79"/>
  <c r="I22" i="79"/>
  <c r="H22" i="79"/>
  <c r="G22" i="79"/>
  <c r="F22" i="79"/>
  <c r="R22" i="79" s="1"/>
  <c r="E22" i="79"/>
  <c r="D21" i="82" s="1"/>
  <c r="D22" i="79"/>
  <c r="C22" i="79"/>
  <c r="Q21" i="79"/>
  <c r="O21" i="79"/>
  <c r="N21" i="79"/>
  <c r="M21" i="79"/>
  <c r="E20" i="82" s="1"/>
  <c r="I21" i="79"/>
  <c r="H21" i="79"/>
  <c r="G21" i="79"/>
  <c r="F21" i="79"/>
  <c r="E21" i="79"/>
  <c r="D20" i="82" s="1"/>
  <c r="D21" i="79"/>
  <c r="C21" i="79"/>
  <c r="O20" i="79"/>
  <c r="N20" i="79"/>
  <c r="M20" i="79"/>
  <c r="E19" i="82" s="1"/>
  <c r="J20" i="79"/>
  <c r="I20" i="79"/>
  <c r="Q20" i="79" s="1"/>
  <c r="H20" i="79"/>
  <c r="G20" i="79"/>
  <c r="F20" i="79"/>
  <c r="K20" i="79" s="1"/>
  <c r="E20" i="79"/>
  <c r="D19" i="82" s="1"/>
  <c r="D20" i="79"/>
  <c r="C20" i="79"/>
  <c r="O19" i="79"/>
  <c r="N19" i="79"/>
  <c r="M19" i="79"/>
  <c r="E18" i="82" s="1"/>
  <c r="J19" i="79"/>
  <c r="I19" i="79"/>
  <c r="Q19" i="79" s="1"/>
  <c r="H19" i="79"/>
  <c r="G19" i="79"/>
  <c r="F19" i="79"/>
  <c r="K19" i="79" s="1"/>
  <c r="E19" i="79"/>
  <c r="D18" i="82" s="1"/>
  <c r="D19" i="79"/>
  <c r="C19" i="79"/>
  <c r="O18" i="79"/>
  <c r="N18" i="79"/>
  <c r="M18" i="79"/>
  <c r="E17" i="82" s="1"/>
  <c r="J18" i="79"/>
  <c r="I18" i="79"/>
  <c r="Q18" i="79" s="1"/>
  <c r="H18" i="79"/>
  <c r="G18" i="79"/>
  <c r="F18" i="79"/>
  <c r="K18" i="79" s="1"/>
  <c r="E18" i="79"/>
  <c r="D17" i="82" s="1"/>
  <c r="D18" i="79"/>
  <c r="O17" i="79"/>
  <c r="N17" i="79"/>
  <c r="M17" i="79"/>
  <c r="I17" i="79"/>
  <c r="Q17" i="79" s="1"/>
  <c r="H17" i="79"/>
  <c r="G17" i="79"/>
  <c r="F17" i="79"/>
  <c r="R17" i="79" s="1"/>
  <c r="E17" i="79"/>
  <c r="D17" i="79"/>
  <c r="L17" i="79" s="1"/>
  <c r="P16" i="79"/>
  <c r="O16" i="79"/>
  <c r="N16" i="79"/>
  <c r="M16" i="79"/>
  <c r="E15" i="82" s="1"/>
  <c r="L16" i="79"/>
  <c r="I16" i="79"/>
  <c r="H16" i="79"/>
  <c r="G16" i="79"/>
  <c r="F16" i="79"/>
  <c r="R16" i="79" s="1"/>
  <c r="E16" i="79"/>
  <c r="D15" i="82" s="1"/>
  <c r="D16" i="79"/>
  <c r="O15" i="79"/>
  <c r="P15" i="79" s="1"/>
  <c r="N15" i="79"/>
  <c r="M15" i="79"/>
  <c r="E14" i="82" s="1"/>
  <c r="K15" i="79"/>
  <c r="I15" i="79"/>
  <c r="H15" i="79"/>
  <c r="G15" i="79"/>
  <c r="F15" i="79"/>
  <c r="R15" i="79" s="1"/>
  <c r="E15" i="79"/>
  <c r="D14" i="82" s="1"/>
  <c r="D15" i="79"/>
  <c r="J15" i="79" s="1"/>
  <c r="O14" i="79"/>
  <c r="N14" i="79"/>
  <c r="M14" i="79"/>
  <c r="E13" i="82" s="1"/>
  <c r="J14" i="79"/>
  <c r="I14" i="79"/>
  <c r="Q14" i="79" s="1"/>
  <c r="H14" i="79"/>
  <c r="G14" i="79"/>
  <c r="F14" i="79"/>
  <c r="K14" i="79" s="1"/>
  <c r="E14" i="79"/>
  <c r="D13" i="82" s="1"/>
  <c r="D14" i="79"/>
  <c r="L14" i="79" s="1"/>
  <c r="C14" i="79"/>
  <c r="O13" i="79"/>
  <c r="N13" i="79"/>
  <c r="M13" i="79"/>
  <c r="E12" i="82" s="1"/>
  <c r="J13" i="79"/>
  <c r="I13" i="79"/>
  <c r="Q13" i="79" s="1"/>
  <c r="H13" i="79"/>
  <c r="G13" i="79"/>
  <c r="F13" i="79"/>
  <c r="K13" i="79" s="1"/>
  <c r="E13" i="79"/>
  <c r="D12" i="82" s="1"/>
  <c r="D13" i="79"/>
  <c r="L13" i="79" s="1"/>
  <c r="O12" i="79"/>
  <c r="N12" i="79"/>
  <c r="M12" i="79"/>
  <c r="I12" i="79"/>
  <c r="Q12" i="79" s="1"/>
  <c r="H12" i="79"/>
  <c r="G12" i="79"/>
  <c r="F12" i="79"/>
  <c r="R12" i="79" s="1"/>
  <c r="E12" i="79"/>
  <c r="D12" i="79"/>
  <c r="P11" i="79"/>
  <c r="O11" i="79"/>
  <c r="N11" i="79"/>
  <c r="M11" i="79"/>
  <c r="E10" i="82" s="1"/>
  <c r="I11" i="79"/>
  <c r="H11" i="79"/>
  <c r="G11" i="79"/>
  <c r="F11" i="79"/>
  <c r="E11" i="79"/>
  <c r="D10" i="82" s="1"/>
  <c r="D11" i="79"/>
  <c r="O10" i="79"/>
  <c r="P10" i="79" s="1"/>
  <c r="N10" i="79"/>
  <c r="M10" i="79"/>
  <c r="E9" i="82" s="1"/>
  <c r="K10" i="79"/>
  <c r="I10" i="79"/>
  <c r="H10" i="79"/>
  <c r="G10" i="79"/>
  <c r="F10" i="79"/>
  <c r="R10" i="79" s="1"/>
  <c r="E10" i="79"/>
  <c r="D9" i="82" s="1"/>
  <c r="D10" i="79"/>
  <c r="O9" i="79"/>
  <c r="O57" i="79" s="1"/>
  <c r="N9" i="79"/>
  <c r="N57" i="79" s="1"/>
  <c r="M9" i="79"/>
  <c r="E8" i="82" s="1"/>
  <c r="E56" i="82" s="1"/>
  <c r="J9" i="79"/>
  <c r="J57" i="79" s="1"/>
  <c r="I9" i="79"/>
  <c r="Q9" i="79" s="1"/>
  <c r="Q57" i="79" s="1"/>
  <c r="H9" i="79"/>
  <c r="G9" i="79"/>
  <c r="G57" i="79" s="1"/>
  <c r="G8" i="86" s="1"/>
  <c r="F9" i="79"/>
  <c r="E9" i="79"/>
  <c r="D8" i="82" s="1"/>
  <c r="D56" i="82" s="1"/>
  <c r="D9" i="79"/>
  <c r="C54" i="78"/>
  <c r="C52" i="78"/>
  <c r="A36" i="78"/>
  <c r="A37" i="78" s="1"/>
  <c r="A38" i="78" s="1"/>
  <c r="A39" i="78" s="1"/>
  <c r="A40" i="78" s="1"/>
  <c r="A41" i="78" s="1"/>
  <c r="A42" i="78" s="1"/>
  <c r="A43" i="78" s="1"/>
  <c r="A44" i="78" s="1"/>
  <c r="A45" i="78" s="1"/>
  <c r="A46" i="78" s="1"/>
  <c r="A47" i="78" s="1"/>
  <c r="A48" i="78" s="1"/>
  <c r="A49" i="78" s="1"/>
  <c r="A50" i="78" s="1"/>
  <c r="A51" i="78" s="1"/>
  <c r="A52" i="78" s="1"/>
  <c r="A53" i="78" s="1"/>
  <c r="A54" i="78" s="1"/>
  <c r="A55" i="78" s="1"/>
  <c r="C33" i="78"/>
  <c r="C32" i="78"/>
  <c r="C31" i="78"/>
  <c r="C29" i="78"/>
  <c r="C28" i="78"/>
  <c r="C26" i="78"/>
  <c r="C25" i="78"/>
  <c r="C24" i="78"/>
  <c r="C23" i="78"/>
  <c r="C22" i="78"/>
  <c r="C21" i="78"/>
  <c r="C20" i="78"/>
  <c r="C19" i="78"/>
  <c r="A17" i="78"/>
  <c r="A18" i="78" s="1"/>
  <c r="A19" i="78" s="1"/>
  <c r="A20" i="78" s="1"/>
  <c r="A21" i="78" s="1"/>
  <c r="A22" i="78" s="1"/>
  <c r="A23" i="78" s="1"/>
  <c r="A24" i="78" s="1"/>
  <c r="A25" i="78" s="1"/>
  <c r="A26" i="78" s="1"/>
  <c r="A27" i="78" s="1"/>
  <c r="A28" i="78" s="1"/>
  <c r="A29" i="78" s="1"/>
  <c r="A30" i="78" s="1"/>
  <c r="A31" i="78" s="1"/>
  <c r="A32" i="78" s="1"/>
  <c r="A33" i="78" s="1"/>
  <c r="A34" i="78" s="1"/>
  <c r="A35" i="78" s="1"/>
  <c r="C14" i="78"/>
  <c r="A10" i="78"/>
  <c r="A11" i="78" s="1"/>
  <c r="A12" i="78" s="1"/>
  <c r="A13" i="78" s="1"/>
  <c r="A14" i="78" s="1"/>
  <c r="A15" i="78" s="1"/>
  <c r="A16" i="78" s="1"/>
  <c r="H109" i="76"/>
  <c r="D109" i="76"/>
  <c r="G106" i="76"/>
  <c r="F106" i="76"/>
  <c r="E106" i="76"/>
  <c r="D106" i="76"/>
  <c r="C106" i="76"/>
  <c r="G105" i="76"/>
  <c r="F105" i="76"/>
  <c r="E105" i="76"/>
  <c r="D105" i="76"/>
  <c r="C105" i="76"/>
  <c r="B105" i="76"/>
  <c r="K104" i="76"/>
  <c r="J104" i="76"/>
  <c r="I104" i="76"/>
  <c r="H104" i="76"/>
  <c r="C104" i="76"/>
  <c r="G103" i="76"/>
  <c r="F103" i="76"/>
  <c r="E103" i="76"/>
  <c r="D103" i="76"/>
  <c r="C103" i="76"/>
  <c r="B103" i="76"/>
  <c r="K102" i="76"/>
  <c r="J102" i="76"/>
  <c r="I102" i="76"/>
  <c r="H102" i="76"/>
  <c r="C102" i="76"/>
  <c r="K101" i="76"/>
  <c r="J101" i="76"/>
  <c r="I101" i="76"/>
  <c r="H101" i="76"/>
  <c r="C101" i="76"/>
  <c r="K100" i="76"/>
  <c r="J100" i="76"/>
  <c r="I100" i="76"/>
  <c r="H100" i="76"/>
  <c r="C100" i="76"/>
  <c r="K99" i="76"/>
  <c r="J99" i="76"/>
  <c r="I99" i="76"/>
  <c r="H99" i="76"/>
  <c r="C99" i="76"/>
  <c r="K98" i="76"/>
  <c r="J98" i="76"/>
  <c r="I98" i="76"/>
  <c r="H98" i="76"/>
  <c r="C98" i="76"/>
  <c r="K97" i="76"/>
  <c r="J97" i="76"/>
  <c r="I97" i="76"/>
  <c r="H97" i="76"/>
  <c r="C97" i="76"/>
  <c r="K96" i="76"/>
  <c r="J96" i="76"/>
  <c r="I96" i="76"/>
  <c r="H96" i="76"/>
  <c r="C96" i="76"/>
  <c r="B96" i="76"/>
  <c r="K95" i="76"/>
  <c r="J95" i="76"/>
  <c r="I95" i="76"/>
  <c r="H95" i="76"/>
  <c r="C95" i="76"/>
  <c r="G94" i="76"/>
  <c r="F94" i="76"/>
  <c r="E94" i="76"/>
  <c r="D94" i="76"/>
  <c r="C94" i="76"/>
  <c r="G93" i="76"/>
  <c r="F93" i="76"/>
  <c r="E93" i="76"/>
  <c r="D93" i="76"/>
  <c r="C93" i="76"/>
  <c r="B93" i="76"/>
  <c r="G92" i="76"/>
  <c r="F92" i="76"/>
  <c r="E92" i="76"/>
  <c r="D92" i="76"/>
  <c r="C92" i="76"/>
  <c r="B92" i="76"/>
  <c r="G91" i="76"/>
  <c r="F91" i="76"/>
  <c r="E91" i="76"/>
  <c r="D91" i="76"/>
  <c r="C91" i="76"/>
  <c r="B91" i="76"/>
  <c r="E90" i="76"/>
  <c r="D90" i="76"/>
  <c r="C90" i="76"/>
  <c r="G89" i="76"/>
  <c r="F89" i="76"/>
  <c r="E89" i="76"/>
  <c r="D89" i="76"/>
  <c r="C89" i="76"/>
  <c r="E88" i="76"/>
  <c r="D88" i="76"/>
  <c r="C88" i="76"/>
  <c r="E87" i="76"/>
  <c r="D87" i="76"/>
  <c r="C87" i="76"/>
  <c r="B87" i="76"/>
  <c r="G86" i="76"/>
  <c r="F86" i="76"/>
  <c r="E86" i="76"/>
  <c r="D86" i="76"/>
  <c r="C86" i="76"/>
  <c r="G85" i="76"/>
  <c r="F85" i="76"/>
  <c r="E85" i="76"/>
  <c r="D85" i="76"/>
  <c r="C85" i="76"/>
  <c r="G84" i="76"/>
  <c r="F84" i="76"/>
  <c r="E84" i="76"/>
  <c r="D84" i="76"/>
  <c r="C84" i="76"/>
  <c r="G83" i="76"/>
  <c r="F83" i="76"/>
  <c r="E83" i="76"/>
  <c r="D83" i="76"/>
  <c r="C83" i="76"/>
  <c r="G82" i="76"/>
  <c r="F82" i="76"/>
  <c r="E82" i="76"/>
  <c r="D82" i="76"/>
  <c r="C82" i="76"/>
  <c r="B82" i="76"/>
  <c r="B81" i="76"/>
  <c r="G80" i="76"/>
  <c r="F80" i="76"/>
  <c r="E80" i="76"/>
  <c r="D80" i="76"/>
  <c r="C80" i="76"/>
  <c r="G79" i="76"/>
  <c r="F79" i="76"/>
  <c r="E79" i="76"/>
  <c r="D79" i="76"/>
  <c r="C79" i="76"/>
  <c r="B79" i="76"/>
  <c r="G78" i="76"/>
  <c r="F78" i="76"/>
  <c r="E78" i="76"/>
  <c r="D78" i="76"/>
  <c r="C78" i="76"/>
  <c r="E77" i="76"/>
  <c r="D77" i="76"/>
  <c r="C77" i="76"/>
  <c r="E76" i="76"/>
  <c r="D76" i="76"/>
  <c r="C76" i="76"/>
  <c r="G75" i="76"/>
  <c r="F75" i="76"/>
  <c r="E75" i="76"/>
  <c r="D75" i="76"/>
  <c r="C75" i="76"/>
  <c r="G74" i="76"/>
  <c r="F74" i="76"/>
  <c r="E74" i="76"/>
  <c r="D74" i="76"/>
  <c r="C74" i="76"/>
  <c r="B74" i="76"/>
  <c r="G73" i="76"/>
  <c r="F73" i="76"/>
  <c r="E73" i="76"/>
  <c r="D73" i="76"/>
  <c r="C73" i="76"/>
  <c r="G72" i="76"/>
  <c r="F72" i="76"/>
  <c r="E72" i="76"/>
  <c r="D72" i="76"/>
  <c r="C72" i="76"/>
  <c r="B72" i="76"/>
  <c r="B71" i="76"/>
  <c r="E70" i="76"/>
  <c r="D70" i="76"/>
  <c r="C70" i="76"/>
  <c r="B70" i="76"/>
  <c r="G69" i="76"/>
  <c r="F69" i="76"/>
  <c r="E69" i="76"/>
  <c r="D69" i="76"/>
  <c r="C69" i="76"/>
  <c r="I68" i="76"/>
  <c r="H68" i="76"/>
  <c r="C68" i="76"/>
  <c r="G67" i="76"/>
  <c r="F67" i="76"/>
  <c r="E67" i="76"/>
  <c r="D67" i="76"/>
  <c r="C67" i="76"/>
  <c r="G66" i="76"/>
  <c r="F66" i="76"/>
  <c r="E66" i="76"/>
  <c r="D66" i="76"/>
  <c r="C66" i="76"/>
  <c r="E65" i="76"/>
  <c r="D65" i="76"/>
  <c r="C65" i="76"/>
  <c r="B65" i="76"/>
  <c r="E64" i="76"/>
  <c r="D64" i="76"/>
  <c r="C64" i="76"/>
  <c r="E63" i="76"/>
  <c r="D63" i="76"/>
  <c r="C63" i="76"/>
  <c r="B63" i="76"/>
  <c r="G62" i="76"/>
  <c r="F62" i="76"/>
  <c r="E62" i="76"/>
  <c r="D62" i="76"/>
  <c r="C62" i="76"/>
  <c r="G61" i="76"/>
  <c r="F61" i="76"/>
  <c r="E61" i="76"/>
  <c r="D61" i="76"/>
  <c r="C61" i="76"/>
  <c r="G60" i="76"/>
  <c r="F60" i="76"/>
  <c r="E60" i="76"/>
  <c r="D60" i="76"/>
  <c r="C60" i="76"/>
  <c r="K59" i="76"/>
  <c r="J59" i="76"/>
  <c r="I59" i="76"/>
  <c r="H59" i="76"/>
  <c r="C59" i="76"/>
  <c r="G58" i="76"/>
  <c r="F58" i="76"/>
  <c r="E58" i="76"/>
  <c r="D58" i="76"/>
  <c r="C58" i="76"/>
  <c r="G57" i="76"/>
  <c r="F57" i="76"/>
  <c r="E57" i="76"/>
  <c r="D57" i="76"/>
  <c r="C57" i="76"/>
  <c r="B57" i="76"/>
  <c r="G56" i="76"/>
  <c r="F56" i="76"/>
  <c r="E56" i="76"/>
  <c r="D56" i="76"/>
  <c r="C56" i="76"/>
  <c r="G55" i="76"/>
  <c r="F55" i="76"/>
  <c r="E55" i="76"/>
  <c r="D55" i="76"/>
  <c r="C55" i="76"/>
  <c r="B55" i="76"/>
  <c r="G54" i="76"/>
  <c r="F54" i="76"/>
  <c r="E54" i="76"/>
  <c r="D54" i="76"/>
  <c r="C54" i="76"/>
  <c r="E53" i="76"/>
  <c r="D53" i="76"/>
  <c r="C53" i="76"/>
  <c r="E52" i="76"/>
  <c r="D52" i="76"/>
  <c r="C52" i="76"/>
  <c r="E51" i="76"/>
  <c r="D51" i="76"/>
  <c r="C51" i="76"/>
  <c r="B51" i="76"/>
  <c r="G50" i="76"/>
  <c r="F50" i="76"/>
  <c r="E50" i="76"/>
  <c r="D50" i="76"/>
  <c r="C50" i="76"/>
  <c r="B50" i="76"/>
  <c r="G49" i="76"/>
  <c r="F49" i="76"/>
  <c r="E49" i="76"/>
  <c r="D49" i="76"/>
  <c r="C49" i="76"/>
  <c r="B49" i="76"/>
  <c r="G48" i="76"/>
  <c r="F48" i="76"/>
  <c r="E48" i="76"/>
  <c r="D48" i="76"/>
  <c r="C48" i="76"/>
  <c r="G47" i="76"/>
  <c r="F47" i="76"/>
  <c r="E47" i="76"/>
  <c r="D47" i="76"/>
  <c r="C47" i="76"/>
  <c r="G46" i="76"/>
  <c r="F46" i="76"/>
  <c r="E46" i="76"/>
  <c r="D46" i="76"/>
  <c r="C46" i="76"/>
  <c r="B46" i="76"/>
  <c r="E45" i="76"/>
  <c r="D45" i="76"/>
  <c r="C45" i="76"/>
  <c r="E44" i="76"/>
  <c r="D44" i="76"/>
  <c r="C44" i="76"/>
  <c r="E43" i="76"/>
  <c r="D43" i="76"/>
  <c r="C43" i="76"/>
  <c r="E42" i="76"/>
  <c r="D42" i="76"/>
  <c r="C42" i="76"/>
  <c r="E41" i="76"/>
  <c r="D41" i="76"/>
  <c r="C41" i="76"/>
  <c r="E40" i="76"/>
  <c r="D40" i="76"/>
  <c r="C40" i="76"/>
  <c r="E39" i="76"/>
  <c r="D39" i="76"/>
  <c r="C39" i="76"/>
  <c r="B39" i="76"/>
  <c r="G38" i="76"/>
  <c r="F38" i="76"/>
  <c r="E38" i="76"/>
  <c r="D38" i="76"/>
  <c r="C38" i="76"/>
  <c r="B38" i="76"/>
  <c r="G37" i="76"/>
  <c r="F37" i="76"/>
  <c r="E37" i="76"/>
  <c r="D37" i="76"/>
  <c r="C37" i="76"/>
  <c r="E36" i="76"/>
  <c r="D36" i="76"/>
  <c r="C36" i="76"/>
  <c r="G35" i="76"/>
  <c r="F35" i="76"/>
  <c r="E35" i="76"/>
  <c r="D35" i="76"/>
  <c r="C35" i="76"/>
  <c r="E34" i="76"/>
  <c r="D34" i="76"/>
  <c r="C34" i="76"/>
  <c r="G33" i="76"/>
  <c r="F33" i="76"/>
  <c r="E33" i="76"/>
  <c r="D33" i="76"/>
  <c r="C33" i="76"/>
  <c r="E32" i="76"/>
  <c r="D32" i="76"/>
  <c r="C32" i="76"/>
  <c r="E31" i="76"/>
  <c r="D31" i="76"/>
  <c r="C31" i="76"/>
  <c r="B31" i="76"/>
  <c r="G30" i="76"/>
  <c r="F30" i="76"/>
  <c r="E30" i="76"/>
  <c r="D30" i="76"/>
  <c r="C30" i="76"/>
  <c r="G29" i="76"/>
  <c r="F29" i="76"/>
  <c r="E29" i="76"/>
  <c r="D29" i="76"/>
  <c r="C29" i="76"/>
  <c r="G28" i="76"/>
  <c r="F28" i="76"/>
  <c r="E28" i="76"/>
  <c r="D28" i="76"/>
  <c r="C28" i="76"/>
  <c r="B28" i="76"/>
  <c r="G27" i="76"/>
  <c r="F27" i="76"/>
  <c r="E27" i="76"/>
  <c r="D27" i="76"/>
  <c r="C27" i="76"/>
  <c r="G26" i="76"/>
  <c r="F26" i="76"/>
  <c r="E26" i="76"/>
  <c r="D26" i="76"/>
  <c r="C26" i="76"/>
  <c r="G25" i="76"/>
  <c r="F25" i="76"/>
  <c r="E25" i="76"/>
  <c r="D25" i="76"/>
  <c r="C25" i="76"/>
  <c r="G24" i="76"/>
  <c r="F24" i="76"/>
  <c r="E24" i="76"/>
  <c r="D24" i="76"/>
  <c r="C24" i="76"/>
  <c r="B24" i="76"/>
  <c r="K23" i="76"/>
  <c r="J23" i="76"/>
  <c r="I23" i="76"/>
  <c r="H23" i="76"/>
  <c r="C23" i="76"/>
  <c r="K22" i="76"/>
  <c r="K109" i="76" s="1"/>
  <c r="J22" i="76"/>
  <c r="J109" i="76" s="1"/>
  <c r="I22" i="76"/>
  <c r="I109" i="76" s="1"/>
  <c r="H22" i="76"/>
  <c r="C22" i="76"/>
  <c r="G21" i="76"/>
  <c r="F21" i="76"/>
  <c r="E21" i="76"/>
  <c r="D21" i="76"/>
  <c r="C21" i="76"/>
  <c r="B21" i="76"/>
  <c r="G20" i="76"/>
  <c r="F20" i="76"/>
  <c r="E20" i="76"/>
  <c r="D20" i="76"/>
  <c r="C20" i="76"/>
  <c r="E19" i="76"/>
  <c r="D19" i="76"/>
  <c r="C19" i="76"/>
  <c r="B19" i="76"/>
  <c r="G18" i="76"/>
  <c r="F18" i="76"/>
  <c r="E18" i="76"/>
  <c r="D18" i="76"/>
  <c r="C18" i="76"/>
  <c r="B18" i="76"/>
  <c r="E17" i="76"/>
  <c r="D17" i="76"/>
  <c r="C17" i="76"/>
  <c r="G16" i="76"/>
  <c r="F16" i="76"/>
  <c r="E16" i="76"/>
  <c r="D16" i="76"/>
  <c r="C16" i="76"/>
  <c r="G15" i="76"/>
  <c r="F15" i="76"/>
  <c r="E15" i="76"/>
  <c r="D15" i="76"/>
  <c r="C15" i="76"/>
  <c r="G14" i="76"/>
  <c r="F14" i="76"/>
  <c r="E14" i="76"/>
  <c r="D14" i="76"/>
  <c r="C14" i="76"/>
  <c r="E13" i="76"/>
  <c r="D13" i="76"/>
  <c r="C13" i="76"/>
  <c r="G12" i="76"/>
  <c r="F12" i="76"/>
  <c r="E12" i="76"/>
  <c r="D12" i="76"/>
  <c r="C12" i="76"/>
  <c r="B12" i="76"/>
  <c r="G11" i="76"/>
  <c r="F11" i="76"/>
  <c r="E11" i="76"/>
  <c r="D11" i="76"/>
  <c r="C11" i="76"/>
  <c r="G10" i="76"/>
  <c r="F10" i="76"/>
  <c r="E10" i="76"/>
  <c r="D10" i="76"/>
  <c r="C10" i="76"/>
  <c r="G9" i="76"/>
  <c r="F9" i="76"/>
  <c r="E9" i="76"/>
  <c r="D9" i="76"/>
  <c r="C9" i="76"/>
  <c r="G8" i="76"/>
  <c r="G109" i="76" s="1"/>
  <c r="G111" i="76" s="1"/>
  <c r="F8" i="76"/>
  <c r="F109" i="76" s="1"/>
  <c r="E8" i="76"/>
  <c r="E109" i="76" s="1"/>
  <c r="D8" i="76"/>
  <c r="C8" i="76"/>
  <c r="B8" i="76"/>
  <c r="L131" i="75"/>
  <c r="H130" i="75"/>
  <c r="O129" i="75"/>
  <c r="L129" i="75"/>
  <c r="K129" i="75"/>
  <c r="I129" i="75"/>
  <c r="H129" i="75"/>
  <c r="G129" i="75"/>
  <c r="F129" i="75"/>
  <c r="E129" i="75"/>
  <c r="O128" i="75"/>
  <c r="L128" i="75"/>
  <c r="K128" i="75"/>
  <c r="J128" i="75"/>
  <c r="I128" i="75"/>
  <c r="H128" i="75"/>
  <c r="G128" i="75"/>
  <c r="F128" i="75"/>
  <c r="E128" i="75"/>
  <c r="O127" i="75"/>
  <c r="L127" i="75"/>
  <c r="K127" i="75"/>
  <c r="I127" i="75"/>
  <c r="H127" i="75"/>
  <c r="G127" i="75"/>
  <c r="F127" i="75"/>
  <c r="E127" i="75"/>
  <c r="O126" i="75"/>
  <c r="L126" i="75"/>
  <c r="K126" i="75"/>
  <c r="J126" i="75"/>
  <c r="I126" i="75"/>
  <c r="H126" i="75"/>
  <c r="G126" i="75"/>
  <c r="F126" i="75"/>
  <c r="E126" i="75"/>
  <c r="O125" i="75"/>
  <c r="L125" i="75"/>
  <c r="K125" i="75"/>
  <c r="I125" i="75"/>
  <c r="H125" i="75"/>
  <c r="G125" i="75"/>
  <c r="F125" i="75"/>
  <c r="E125" i="75"/>
  <c r="O124" i="75"/>
  <c r="L124" i="75"/>
  <c r="K124" i="75"/>
  <c r="J124" i="75"/>
  <c r="I124" i="75"/>
  <c r="H124" i="75"/>
  <c r="G124" i="75"/>
  <c r="F124" i="75"/>
  <c r="E124" i="75"/>
  <c r="O123" i="75"/>
  <c r="L123" i="75"/>
  <c r="K123" i="75"/>
  <c r="I123" i="75"/>
  <c r="H123" i="75"/>
  <c r="G123" i="75"/>
  <c r="F123" i="75"/>
  <c r="E123" i="75"/>
  <c r="O122" i="75"/>
  <c r="O121" i="75"/>
  <c r="L121" i="75"/>
  <c r="K121" i="75"/>
  <c r="I121" i="75"/>
  <c r="J121" i="75" s="1"/>
  <c r="H121" i="75"/>
  <c r="G121" i="75"/>
  <c r="F121" i="75"/>
  <c r="E121" i="75"/>
  <c r="O120" i="75"/>
  <c r="L120" i="75"/>
  <c r="K120" i="75"/>
  <c r="I120" i="75"/>
  <c r="H120" i="75"/>
  <c r="G120" i="75"/>
  <c r="F120" i="75"/>
  <c r="E120" i="75"/>
  <c r="O119" i="75"/>
  <c r="L119" i="75"/>
  <c r="K119" i="75"/>
  <c r="J119" i="75"/>
  <c r="I119" i="75"/>
  <c r="H119" i="75"/>
  <c r="G119" i="75"/>
  <c r="F119" i="75"/>
  <c r="E119" i="75"/>
  <c r="O118" i="75"/>
  <c r="O117" i="75"/>
  <c r="O116" i="75"/>
  <c r="L116" i="75"/>
  <c r="K116" i="75"/>
  <c r="J116" i="75"/>
  <c r="I116" i="75"/>
  <c r="H116" i="75"/>
  <c r="G116" i="75"/>
  <c r="F116" i="75"/>
  <c r="E116" i="75"/>
  <c r="O115" i="75"/>
  <c r="O114" i="75"/>
  <c r="L114" i="75"/>
  <c r="K114" i="75"/>
  <c r="I114" i="75"/>
  <c r="H114" i="75"/>
  <c r="G114" i="75"/>
  <c r="F114" i="75"/>
  <c r="E114" i="75"/>
  <c r="O113" i="75"/>
  <c r="L113" i="75"/>
  <c r="K113" i="75"/>
  <c r="J113" i="75"/>
  <c r="I113" i="75"/>
  <c r="H113" i="75"/>
  <c r="G113" i="75"/>
  <c r="F113" i="75"/>
  <c r="E113" i="75"/>
  <c r="O112" i="75"/>
  <c r="L112" i="75"/>
  <c r="K112" i="75"/>
  <c r="I112" i="75"/>
  <c r="J112" i="75" s="1"/>
  <c r="H112" i="75"/>
  <c r="G112" i="75"/>
  <c r="F112" i="75"/>
  <c r="E112" i="75"/>
  <c r="O111" i="75"/>
  <c r="O110" i="75"/>
  <c r="L110" i="75"/>
  <c r="K110" i="75"/>
  <c r="J110" i="75"/>
  <c r="I110" i="75"/>
  <c r="H110" i="75"/>
  <c r="G110" i="75"/>
  <c r="F110" i="75"/>
  <c r="E110" i="75"/>
  <c r="O109" i="75"/>
  <c r="O108" i="75"/>
  <c r="O107" i="75"/>
  <c r="O106" i="75"/>
  <c r="O105" i="75"/>
  <c r="L105" i="75"/>
  <c r="K105" i="75"/>
  <c r="I105" i="75"/>
  <c r="J105" i="75" s="1"/>
  <c r="H105" i="75"/>
  <c r="G105" i="75"/>
  <c r="F105" i="75"/>
  <c r="E105" i="75"/>
  <c r="O104" i="75"/>
  <c r="L104" i="75"/>
  <c r="K104" i="75"/>
  <c r="J104" i="75"/>
  <c r="I104" i="75"/>
  <c r="H104" i="75"/>
  <c r="G104" i="75"/>
  <c r="F104" i="75"/>
  <c r="E104" i="75"/>
  <c r="O103" i="75"/>
  <c r="L103" i="75"/>
  <c r="K103" i="75"/>
  <c r="I103" i="75"/>
  <c r="J103" i="75" s="1"/>
  <c r="H103" i="75"/>
  <c r="G103" i="75"/>
  <c r="F103" i="75"/>
  <c r="E103" i="75"/>
  <c r="O102" i="75"/>
  <c r="O101" i="75"/>
  <c r="L101" i="75"/>
  <c r="K101" i="75"/>
  <c r="J101" i="75"/>
  <c r="I101" i="75"/>
  <c r="H101" i="75"/>
  <c r="G101" i="75"/>
  <c r="F101" i="75"/>
  <c r="E101" i="75"/>
  <c r="O100" i="75"/>
  <c r="L100" i="75"/>
  <c r="K100" i="75"/>
  <c r="I100" i="75"/>
  <c r="H100" i="75"/>
  <c r="G100" i="75"/>
  <c r="F100" i="75"/>
  <c r="E100" i="75"/>
  <c r="O99" i="75"/>
  <c r="L99" i="75"/>
  <c r="K99" i="75"/>
  <c r="J99" i="75"/>
  <c r="I99" i="75"/>
  <c r="H99" i="75"/>
  <c r="G99" i="75"/>
  <c r="F99" i="75"/>
  <c r="E99" i="75"/>
  <c r="O98" i="75"/>
  <c r="L98" i="75"/>
  <c r="K98" i="75"/>
  <c r="I98" i="75"/>
  <c r="H98" i="75"/>
  <c r="G98" i="75"/>
  <c r="F98" i="75"/>
  <c r="E98" i="75"/>
  <c r="O97" i="75"/>
  <c r="O96" i="75"/>
  <c r="O95" i="75"/>
  <c r="L95" i="75"/>
  <c r="K95" i="75"/>
  <c r="I95" i="75"/>
  <c r="J95" i="75" s="1"/>
  <c r="H95" i="75"/>
  <c r="G95" i="75"/>
  <c r="F95" i="75"/>
  <c r="E95" i="75"/>
  <c r="O94" i="75"/>
  <c r="L94" i="75"/>
  <c r="K94" i="75"/>
  <c r="J94" i="75"/>
  <c r="I94" i="75"/>
  <c r="H94" i="75"/>
  <c r="G94" i="75"/>
  <c r="F94" i="75"/>
  <c r="E94" i="75"/>
  <c r="O93" i="75"/>
  <c r="L93" i="75"/>
  <c r="K93" i="75"/>
  <c r="I93" i="75"/>
  <c r="J93" i="75" s="1"/>
  <c r="H93" i="75"/>
  <c r="G93" i="75"/>
  <c r="F93" i="75"/>
  <c r="E93" i="75"/>
  <c r="O92" i="75"/>
  <c r="L92" i="75"/>
  <c r="K92" i="75"/>
  <c r="J92" i="75"/>
  <c r="I92" i="75"/>
  <c r="H92" i="75"/>
  <c r="G92" i="75"/>
  <c r="F92" i="75"/>
  <c r="E92" i="75"/>
  <c r="O91" i="75"/>
  <c r="L91" i="75"/>
  <c r="K91" i="75"/>
  <c r="I91" i="75"/>
  <c r="J91" i="75" s="1"/>
  <c r="H91" i="75"/>
  <c r="G91" i="75"/>
  <c r="F91" i="75"/>
  <c r="E91" i="75"/>
  <c r="O90" i="75"/>
  <c r="L90" i="75"/>
  <c r="K90" i="75"/>
  <c r="I90" i="75"/>
  <c r="H90" i="75"/>
  <c r="G90" i="75"/>
  <c r="F90" i="75"/>
  <c r="E90" i="75"/>
  <c r="O89" i="75"/>
  <c r="L89" i="75"/>
  <c r="K89" i="75"/>
  <c r="J89" i="75"/>
  <c r="I89" i="75"/>
  <c r="H89" i="75"/>
  <c r="G89" i="75"/>
  <c r="F89" i="75"/>
  <c r="E89" i="75"/>
  <c r="O88" i="75"/>
  <c r="L88" i="75"/>
  <c r="K88" i="75"/>
  <c r="I88" i="75"/>
  <c r="H88" i="75"/>
  <c r="G88" i="75"/>
  <c r="F88" i="75"/>
  <c r="E88" i="75"/>
  <c r="O87" i="75"/>
  <c r="L87" i="75"/>
  <c r="K87" i="75"/>
  <c r="J87" i="75"/>
  <c r="I87" i="75"/>
  <c r="H87" i="75"/>
  <c r="G87" i="75"/>
  <c r="F87" i="75"/>
  <c r="E87" i="75"/>
  <c r="O86" i="75"/>
  <c r="L86" i="75"/>
  <c r="K86" i="75"/>
  <c r="I86" i="75"/>
  <c r="H86" i="75"/>
  <c r="G86" i="75"/>
  <c r="F86" i="75"/>
  <c r="E86" i="75"/>
  <c r="O85" i="75"/>
  <c r="L85" i="75"/>
  <c r="K85" i="75"/>
  <c r="J85" i="75"/>
  <c r="I85" i="75"/>
  <c r="H85" i="75"/>
  <c r="G85" i="75"/>
  <c r="F85" i="75"/>
  <c r="E85" i="75"/>
  <c r="O84" i="75"/>
  <c r="L84" i="75"/>
  <c r="K84" i="75"/>
  <c r="I84" i="75"/>
  <c r="H84" i="75"/>
  <c r="G84" i="75"/>
  <c r="F84" i="75"/>
  <c r="E84" i="75"/>
  <c r="O83" i="75"/>
  <c r="O82" i="75"/>
  <c r="L82" i="75"/>
  <c r="K82" i="75"/>
  <c r="I82" i="75"/>
  <c r="J82" i="75" s="1"/>
  <c r="H82" i="75"/>
  <c r="G82" i="75"/>
  <c r="F82" i="75"/>
  <c r="E82" i="75"/>
  <c r="O81" i="75"/>
  <c r="O80" i="75"/>
  <c r="L80" i="75"/>
  <c r="K80" i="75"/>
  <c r="J80" i="75"/>
  <c r="I80" i="75"/>
  <c r="H80" i="75"/>
  <c r="G80" i="75"/>
  <c r="F80" i="75"/>
  <c r="E80" i="75"/>
  <c r="O79" i="75"/>
  <c r="L79" i="75"/>
  <c r="K79" i="75"/>
  <c r="I79" i="75"/>
  <c r="H79" i="75"/>
  <c r="G79" i="75"/>
  <c r="F79" i="75"/>
  <c r="E79" i="75"/>
  <c r="O78" i="75"/>
  <c r="L77" i="75"/>
  <c r="K77" i="75"/>
  <c r="I77" i="75"/>
  <c r="J77" i="75" s="1"/>
  <c r="H77" i="75"/>
  <c r="G77" i="75"/>
  <c r="F77" i="75"/>
  <c r="E77" i="75"/>
  <c r="O74" i="75"/>
  <c r="O73" i="75"/>
  <c r="O72" i="75"/>
  <c r="O71" i="75"/>
  <c r="L70" i="75"/>
  <c r="K70" i="75"/>
  <c r="J70" i="75"/>
  <c r="I70" i="75"/>
  <c r="H70" i="75"/>
  <c r="G70" i="75"/>
  <c r="F70" i="75"/>
  <c r="E70" i="75"/>
  <c r="L69" i="75"/>
  <c r="K69" i="75"/>
  <c r="J69" i="75"/>
  <c r="I69" i="75"/>
  <c r="H69" i="75"/>
  <c r="G69" i="75"/>
  <c r="F69" i="75"/>
  <c r="E69" i="75"/>
  <c r="O68" i="75"/>
  <c r="L68" i="75"/>
  <c r="K68" i="75"/>
  <c r="I68" i="75"/>
  <c r="H68" i="75"/>
  <c r="G68" i="75"/>
  <c r="F68" i="75"/>
  <c r="E68" i="75"/>
  <c r="O67" i="75"/>
  <c r="O66" i="75"/>
  <c r="O65" i="75"/>
  <c r="O64" i="75"/>
  <c r="L64" i="75"/>
  <c r="K64" i="75"/>
  <c r="J64" i="75"/>
  <c r="I64" i="75"/>
  <c r="H64" i="75"/>
  <c r="G64" i="75"/>
  <c r="F64" i="75"/>
  <c r="E64" i="75"/>
  <c r="O62" i="75"/>
  <c r="L62" i="75"/>
  <c r="K62" i="75"/>
  <c r="I62" i="75"/>
  <c r="H62" i="75"/>
  <c r="G62" i="75"/>
  <c r="F62" i="75"/>
  <c r="E62" i="75"/>
  <c r="O61" i="75"/>
  <c r="L61" i="75"/>
  <c r="K61" i="75"/>
  <c r="I61" i="75"/>
  <c r="H61" i="75"/>
  <c r="G61" i="75"/>
  <c r="F61" i="75"/>
  <c r="E61" i="75"/>
  <c r="O60" i="75"/>
  <c r="O59" i="75"/>
  <c r="L59" i="75"/>
  <c r="K59" i="75"/>
  <c r="I59" i="75"/>
  <c r="J59" i="75" s="1"/>
  <c r="H59" i="75"/>
  <c r="G59" i="75"/>
  <c r="F59" i="75"/>
  <c r="E59" i="75"/>
  <c r="O58" i="75"/>
  <c r="L58" i="75"/>
  <c r="K58" i="75"/>
  <c r="I58" i="75"/>
  <c r="H58" i="75"/>
  <c r="G58" i="75"/>
  <c r="F58" i="75"/>
  <c r="E58" i="75"/>
  <c r="O57" i="75"/>
  <c r="O56" i="75"/>
  <c r="L56" i="75"/>
  <c r="K56" i="75"/>
  <c r="I56" i="75"/>
  <c r="H56" i="75"/>
  <c r="G56" i="75"/>
  <c r="F56" i="75"/>
  <c r="E56" i="75"/>
  <c r="O55" i="75"/>
  <c r="L55" i="75"/>
  <c r="K55" i="75"/>
  <c r="I55" i="75"/>
  <c r="H55" i="75"/>
  <c r="G55" i="75"/>
  <c r="F55" i="75"/>
  <c r="E55" i="75"/>
  <c r="O54" i="75"/>
  <c r="L54" i="75"/>
  <c r="K54" i="75"/>
  <c r="I54" i="75"/>
  <c r="H54" i="75"/>
  <c r="G54" i="75"/>
  <c r="F54" i="75"/>
  <c r="E54" i="75"/>
  <c r="O53" i="75"/>
  <c r="L53" i="75"/>
  <c r="K53" i="75"/>
  <c r="I53" i="75"/>
  <c r="H53" i="75"/>
  <c r="G53" i="75"/>
  <c r="F53" i="75"/>
  <c r="E53" i="75"/>
  <c r="O52" i="75"/>
  <c r="L52" i="75"/>
  <c r="K52" i="75"/>
  <c r="J52" i="75"/>
  <c r="I52" i="75"/>
  <c r="H52" i="75"/>
  <c r="G52" i="75"/>
  <c r="F52" i="75"/>
  <c r="E52" i="75"/>
  <c r="O51" i="75"/>
  <c r="L51" i="75"/>
  <c r="K51" i="75"/>
  <c r="I51" i="75"/>
  <c r="H51" i="75"/>
  <c r="G51" i="75"/>
  <c r="F51" i="75"/>
  <c r="E51" i="75"/>
  <c r="O50" i="75"/>
  <c r="L50" i="75"/>
  <c r="K50" i="75"/>
  <c r="J50" i="75"/>
  <c r="I50" i="75"/>
  <c r="H50" i="75"/>
  <c r="G50" i="75"/>
  <c r="F50" i="75"/>
  <c r="E50" i="75"/>
  <c r="A50" i="75"/>
  <c r="A51" i="75" s="1"/>
  <c r="A52" i="75" s="1"/>
  <c r="A53" i="75" s="1"/>
  <c r="A54" i="75" s="1"/>
  <c r="A55" i="75" s="1"/>
  <c r="A56" i="75" s="1"/>
  <c r="A57" i="75" s="1"/>
  <c r="A58" i="75" s="1"/>
  <c r="A59" i="75" s="1"/>
  <c r="A61" i="75" s="1"/>
  <c r="A62" i="75" s="1"/>
  <c r="A64" i="75" s="1"/>
  <c r="A68" i="75" s="1"/>
  <c r="A69" i="75" s="1"/>
  <c r="A70" i="75" s="1"/>
  <c r="A75" i="75" s="1"/>
  <c r="A77" i="75" s="1"/>
  <c r="A78" i="75" s="1"/>
  <c r="A79" i="75" s="1"/>
  <c r="A80" i="75" s="1"/>
  <c r="A82" i="75" s="1"/>
  <c r="A83" i="75" s="1"/>
  <c r="A84" i="75" s="1"/>
  <c r="A85" i="75" s="1"/>
  <c r="A86" i="75" s="1"/>
  <c r="A87" i="75" s="1"/>
  <c r="A88" i="75" s="1"/>
  <c r="A89" i="75" s="1"/>
  <c r="A90" i="75" s="1"/>
  <c r="A91" i="75" s="1"/>
  <c r="A92" i="75" s="1"/>
  <c r="A93" i="75" s="1"/>
  <c r="A94" i="75" s="1"/>
  <c r="A95" i="75" s="1"/>
  <c r="A99" i="75" s="1"/>
  <c r="A100" i="75" s="1"/>
  <c r="A101" i="75" s="1"/>
  <c r="A103" i="75" s="1"/>
  <c r="A104" i="75" s="1"/>
  <c r="A105" i="75" s="1"/>
  <c r="A112" i="75" s="1"/>
  <c r="A114" i="75" s="1"/>
  <c r="A116" i="75" s="1"/>
  <c r="A119" i="75" s="1"/>
  <c r="A123" i="75" s="1"/>
  <c r="A124" i="75" s="1"/>
  <c r="A125" i="75" s="1"/>
  <c r="A126" i="75" s="1"/>
  <c r="A127" i="75" s="1"/>
  <c r="A128" i="75" s="1"/>
  <c r="A129" i="75" s="1"/>
  <c r="O49" i="75"/>
  <c r="O48" i="75"/>
  <c r="L48" i="75"/>
  <c r="K48" i="75"/>
  <c r="J48" i="75"/>
  <c r="I48" i="75"/>
  <c r="H48" i="75"/>
  <c r="G48" i="75"/>
  <c r="F48" i="75"/>
  <c r="E48" i="75"/>
  <c r="O46" i="75"/>
  <c r="L46" i="75"/>
  <c r="K46" i="75"/>
  <c r="J46" i="75"/>
  <c r="I46" i="75"/>
  <c r="H46" i="75"/>
  <c r="G46" i="75"/>
  <c r="F46" i="75"/>
  <c r="E46" i="75"/>
  <c r="O45" i="75"/>
  <c r="L45" i="75"/>
  <c r="K45" i="75"/>
  <c r="I45" i="75"/>
  <c r="H45" i="75"/>
  <c r="G45" i="75"/>
  <c r="F45" i="75"/>
  <c r="E45" i="75"/>
  <c r="O44" i="75"/>
  <c r="L44" i="75"/>
  <c r="K44" i="75"/>
  <c r="J44" i="75"/>
  <c r="I44" i="75"/>
  <c r="H44" i="75"/>
  <c r="G44" i="75"/>
  <c r="F44" i="75"/>
  <c r="E44" i="75"/>
  <c r="O43" i="75"/>
  <c r="L43" i="75"/>
  <c r="K43" i="75"/>
  <c r="I43" i="75"/>
  <c r="H43" i="75"/>
  <c r="G43" i="75"/>
  <c r="F43" i="75"/>
  <c r="E43" i="75"/>
  <c r="O42" i="75"/>
  <c r="L42" i="75"/>
  <c r="K42" i="75"/>
  <c r="J42" i="75"/>
  <c r="I42" i="75"/>
  <c r="H42" i="75"/>
  <c r="G42" i="75"/>
  <c r="F42" i="75"/>
  <c r="E42" i="75"/>
  <c r="A42" i="75"/>
  <c r="A43" i="75" s="1"/>
  <c r="A44" i="75" s="1"/>
  <c r="A45" i="75" s="1"/>
  <c r="A46" i="75" s="1"/>
  <c r="O41" i="75"/>
  <c r="L41" i="75"/>
  <c r="K41" i="75"/>
  <c r="I41" i="75"/>
  <c r="H41" i="75"/>
  <c r="G41" i="75"/>
  <c r="F41" i="75"/>
  <c r="E41" i="75"/>
  <c r="A41" i="75"/>
  <c r="O40" i="75"/>
  <c r="L40" i="75"/>
  <c r="K40" i="75"/>
  <c r="J40" i="75"/>
  <c r="I40" i="75"/>
  <c r="H40" i="75"/>
  <c r="G40" i="75"/>
  <c r="F40" i="75"/>
  <c r="E40" i="75"/>
  <c r="O38" i="75"/>
  <c r="L38" i="75"/>
  <c r="K38" i="75"/>
  <c r="I38" i="75"/>
  <c r="J38" i="75" s="1"/>
  <c r="H38" i="75"/>
  <c r="G38" i="75"/>
  <c r="F38" i="75"/>
  <c r="E38" i="75"/>
  <c r="O37" i="75"/>
  <c r="O36" i="75"/>
  <c r="L36" i="75"/>
  <c r="K36" i="75"/>
  <c r="J36" i="75"/>
  <c r="I36" i="75"/>
  <c r="H36" i="75"/>
  <c r="G36" i="75"/>
  <c r="F36" i="75"/>
  <c r="E36" i="75"/>
  <c r="O35" i="75"/>
  <c r="O34" i="75"/>
  <c r="L34" i="75"/>
  <c r="K34" i="75"/>
  <c r="I34" i="75"/>
  <c r="H34" i="75"/>
  <c r="G34" i="75"/>
  <c r="F34" i="75"/>
  <c r="E34" i="75"/>
  <c r="O33" i="75"/>
  <c r="L33" i="75"/>
  <c r="K33" i="75"/>
  <c r="J33" i="75"/>
  <c r="I33" i="75"/>
  <c r="H33" i="75"/>
  <c r="G33" i="75"/>
  <c r="F33" i="75"/>
  <c r="E33" i="75"/>
  <c r="O32" i="75"/>
  <c r="L32" i="75"/>
  <c r="K32" i="75"/>
  <c r="I32" i="75"/>
  <c r="H32" i="75"/>
  <c r="G32" i="75"/>
  <c r="F32" i="75"/>
  <c r="E32" i="75"/>
  <c r="O31" i="75"/>
  <c r="L31" i="75"/>
  <c r="K31" i="75"/>
  <c r="J31" i="75"/>
  <c r="I31" i="75"/>
  <c r="H31" i="75"/>
  <c r="G31" i="75"/>
  <c r="F31" i="75"/>
  <c r="E31" i="75"/>
  <c r="O30" i="75"/>
  <c r="L30" i="75"/>
  <c r="K30" i="75"/>
  <c r="I30" i="75"/>
  <c r="H30" i="75"/>
  <c r="G30" i="75"/>
  <c r="F30" i="75"/>
  <c r="E30" i="75"/>
  <c r="O29" i="75"/>
  <c r="L29" i="75"/>
  <c r="K29" i="75"/>
  <c r="J29" i="75"/>
  <c r="I29" i="75"/>
  <c r="H29" i="75"/>
  <c r="G29" i="75"/>
  <c r="F29" i="75"/>
  <c r="E29" i="75"/>
  <c r="A29" i="75"/>
  <c r="A30" i="75" s="1"/>
  <c r="A31" i="75" s="1"/>
  <c r="A32" i="75" s="1"/>
  <c r="A33" i="75" s="1"/>
  <c r="A34" i="75" s="1"/>
  <c r="A36" i="75" s="1"/>
  <c r="O28" i="75"/>
  <c r="L28" i="75"/>
  <c r="K28" i="75"/>
  <c r="I28" i="75"/>
  <c r="H28" i="75"/>
  <c r="G28" i="75"/>
  <c r="F28" i="75"/>
  <c r="E28" i="75"/>
  <c r="O27" i="75"/>
  <c r="O26" i="75"/>
  <c r="L26" i="75"/>
  <c r="K26" i="75"/>
  <c r="J26" i="75"/>
  <c r="I26" i="75"/>
  <c r="H26" i="75"/>
  <c r="G26" i="75"/>
  <c r="F26" i="75"/>
  <c r="E26" i="75"/>
  <c r="O25" i="75"/>
  <c r="L25" i="75"/>
  <c r="K25" i="75"/>
  <c r="I25" i="75"/>
  <c r="J25" i="75" s="1"/>
  <c r="H25" i="75"/>
  <c r="G25" i="75"/>
  <c r="F25" i="75"/>
  <c r="E25" i="75"/>
  <c r="O24" i="75"/>
  <c r="L24" i="75"/>
  <c r="K24" i="75"/>
  <c r="J24" i="75"/>
  <c r="I24" i="75"/>
  <c r="H24" i="75"/>
  <c r="G24" i="75"/>
  <c r="F24" i="75"/>
  <c r="E24" i="75"/>
  <c r="O23" i="75"/>
  <c r="L23" i="75"/>
  <c r="K23" i="75"/>
  <c r="I23" i="75"/>
  <c r="J23" i="75" s="1"/>
  <c r="H23" i="75"/>
  <c r="G23" i="75"/>
  <c r="F23" i="75"/>
  <c r="E23" i="75"/>
  <c r="A23" i="75"/>
  <c r="A24" i="75" s="1"/>
  <c r="A25" i="75" s="1"/>
  <c r="O22" i="75"/>
  <c r="O21" i="75"/>
  <c r="O20" i="75"/>
  <c r="L20" i="75"/>
  <c r="K20" i="75"/>
  <c r="I20" i="75"/>
  <c r="J20" i="75" s="1"/>
  <c r="H20" i="75"/>
  <c r="G20" i="75"/>
  <c r="F20" i="75"/>
  <c r="E20" i="75"/>
  <c r="O19" i="75"/>
  <c r="L19" i="75"/>
  <c r="K19" i="75"/>
  <c r="I19" i="75"/>
  <c r="H19" i="75"/>
  <c r="G19" i="75"/>
  <c r="F19" i="75"/>
  <c r="E19" i="75"/>
  <c r="O18" i="75"/>
  <c r="L18" i="75"/>
  <c r="K18" i="75"/>
  <c r="J18" i="75"/>
  <c r="I18" i="75"/>
  <c r="H18" i="75"/>
  <c r="G18" i="75"/>
  <c r="F18" i="75"/>
  <c r="E18" i="75"/>
  <c r="O17" i="75"/>
  <c r="L17" i="75"/>
  <c r="K17" i="75"/>
  <c r="I17" i="75"/>
  <c r="H17" i="75"/>
  <c r="G17" i="75"/>
  <c r="F17" i="75"/>
  <c r="E17" i="75"/>
  <c r="O16" i="75"/>
  <c r="O15" i="75"/>
  <c r="L15" i="75"/>
  <c r="K15" i="75"/>
  <c r="I15" i="75"/>
  <c r="J15" i="75" s="1"/>
  <c r="H15" i="75"/>
  <c r="G15" i="75"/>
  <c r="F15" i="75"/>
  <c r="E15" i="75"/>
  <c r="A15" i="75"/>
  <c r="A17" i="75" s="1"/>
  <c r="A18" i="75" s="1"/>
  <c r="A19" i="75" s="1"/>
  <c r="O12" i="75"/>
  <c r="O11" i="75"/>
  <c r="O10" i="75"/>
  <c r="O9" i="75"/>
  <c r="L9" i="75"/>
  <c r="K9" i="75"/>
  <c r="K131" i="75" s="1"/>
  <c r="I9" i="75"/>
  <c r="H9" i="75"/>
  <c r="G9" i="75"/>
  <c r="G130" i="75" s="1"/>
  <c r="F9" i="75"/>
  <c r="F130" i="75" s="1"/>
  <c r="E9" i="75"/>
  <c r="E130" i="75" s="1"/>
  <c r="L52" i="74"/>
  <c r="K52" i="74"/>
  <c r="J52" i="74"/>
  <c r="I52" i="74"/>
  <c r="G52" i="74"/>
  <c r="H52" i="74" s="1"/>
  <c r="E52" i="74"/>
  <c r="D52" i="74"/>
  <c r="C52" i="74"/>
  <c r="J51" i="74"/>
  <c r="L51" i="74" s="1"/>
  <c r="I51" i="74"/>
  <c r="K51" i="74" s="1"/>
  <c r="G51" i="74"/>
  <c r="E51" i="74"/>
  <c r="D51" i="74"/>
  <c r="C51" i="74"/>
  <c r="L50" i="74"/>
  <c r="K50" i="74"/>
  <c r="J50" i="74"/>
  <c r="I50" i="74"/>
  <c r="G50" i="74"/>
  <c r="H50" i="74" s="1"/>
  <c r="E50" i="74"/>
  <c r="D50" i="74"/>
  <c r="C50" i="74"/>
  <c r="J49" i="74"/>
  <c r="L49" i="74" s="1"/>
  <c r="I49" i="74"/>
  <c r="K49" i="74" s="1"/>
  <c r="G49" i="74"/>
  <c r="E49" i="74"/>
  <c r="D49" i="74"/>
  <c r="C49" i="74"/>
  <c r="L48" i="74"/>
  <c r="K48" i="74"/>
  <c r="J48" i="74"/>
  <c r="I48" i="74"/>
  <c r="G48" i="74"/>
  <c r="E48" i="74"/>
  <c r="D48" i="74"/>
  <c r="D47" i="74" s="1"/>
  <c r="C48" i="74"/>
  <c r="C47" i="74" s="1"/>
  <c r="J47" i="74"/>
  <c r="L47" i="74" s="1"/>
  <c r="I47" i="74"/>
  <c r="K47" i="74" s="1"/>
  <c r="E47" i="74"/>
  <c r="G45" i="74"/>
  <c r="E45" i="74"/>
  <c r="D45" i="74"/>
  <c r="C45" i="74"/>
  <c r="L44" i="74"/>
  <c r="J44" i="74"/>
  <c r="I44" i="74"/>
  <c r="K44" i="74" s="1"/>
  <c r="H44" i="74"/>
  <c r="G44" i="74"/>
  <c r="E44" i="74"/>
  <c r="D44" i="74"/>
  <c r="C44" i="74"/>
  <c r="K43" i="74"/>
  <c r="J43" i="74"/>
  <c r="L43" i="74" s="1"/>
  <c r="I43" i="74"/>
  <c r="G43" i="74"/>
  <c r="H43" i="74" s="1"/>
  <c r="E43" i="74"/>
  <c r="D43" i="74"/>
  <c r="C43" i="74"/>
  <c r="K40" i="74"/>
  <c r="J40" i="74"/>
  <c r="L40" i="74" s="1"/>
  <c r="I40" i="74"/>
  <c r="G40" i="74"/>
  <c r="H40" i="74" s="1"/>
  <c r="E40" i="74"/>
  <c r="D40" i="74"/>
  <c r="C40" i="74"/>
  <c r="L39" i="74"/>
  <c r="J39" i="74"/>
  <c r="I39" i="74"/>
  <c r="K39" i="74" s="1"/>
  <c r="H39" i="74"/>
  <c r="G39" i="74"/>
  <c r="E39" i="74"/>
  <c r="D39" i="74"/>
  <c r="C39" i="74"/>
  <c r="K38" i="74"/>
  <c r="J38" i="74"/>
  <c r="I38" i="74"/>
  <c r="G38" i="74"/>
  <c r="G37" i="74" s="1"/>
  <c r="H37" i="74" s="1"/>
  <c r="E38" i="74"/>
  <c r="D38" i="74"/>
  <c r="C38" i="74"/>
  <c r="C37" i="74" s="1"/>
  <c r="I37" i="74"/>
  <c r="K37" i="74" s="1"/>
  <c r="E37" i="74"/>
  <c r="D37" i="74"/>
  <c r="K35" i="74"/>
  <c r="J35" i="74"/>
  <c r="L35" i="74" s="1"/>
  <c r="I35" i="74"/>
  <c r="G35" i="74"/>
  <c r="H35" i="74" s="1"/>
  <c r="E35" i="74"/>
  <c r="D35" i="74"/>
  <c r="C35" i="74"/>
  <c r="L34" i="74"/>
  <c r="J34" i="74"/>
  <c r="I34" i="74"/>
  <c r="K34" i="74" s="1"/>
  <c r="H34" i="74"/>
  <c r="G34" i="74"/>
  <c r="E34" i="74"/>
  <c r="D34" i="74"/>
  <c r="C34" i="74"/>
  <c r="K33" i="74"/>
  <c r="J33" i="74"/>
  <c r="L33" i="74" s="1"/>
  <c r="I33" i="74"/>
  <c r="G33" i="74"/>
  <c r="H33" i="74" s="1"/>
  <c r="E33" i="74"/>
  <c r="D33" i="74"/>
  <c r="C33" i="74"/>
  <c r="L32" i="74"/>
  <c r="J32" i="74"/>
  <c r="I32" i="74"/>
  <c r="K32" i="74" s="1"/>
  <c r="H32" i="74"/>
  <c r="G32" i="74"/>
  <c r="G27" i="74" s="1"/>
  <c r="E32" i="74"/>
  <c r="D32" i="74"/>
  <c r="D27" i="74" s="1"/>
  <c r="J31" i="74"/>
  <c r="L31" i="74" s="1"/>
  <c r="I31" i="74"/>
  <c r="K31" i="74" s="1"/>
  <c r="G31" i="74"/>
  <c r="E31" i="74"/>
  <c r="D31" i="74"/>
  <c r="C31" i="74"/>
  <c r="L30" i="74"/>
  <c r="K30" i="74"/>
  <c r="J30" i="74"/>
  <c r="I30" i="74"/>
  <c r="G30" i="74"/>
  <c r="H30" i="74" s="1"/>
  <c r="E30" i="74"/>
  <c r="D30" i="74"/>
  <c r="C30" i="74"/>
  <c r="J29" i="74"/>
  <c r="L29" i="74" s="1"/>
  <c r="I29" i="74"/>
  <c r="K29" i="74" s="1"/>
  <c r="G29" i="74"/>
  <c r="E29" i="74"/>
  <c r="D29" i="74"/>
  <c r="C29" i="74"/>
  <c r="L28" i="74"/>
  <c r="K28" i="74"/>
  <c r="J28" i="74"/>
  <c r="I28" i="74"/>
  <c r="G28" i="74"/>
  <c r="H28" i="74" s="1"/>
  <c r="E28" i="74"/>
  <c r="D28" i="74"/>
  <c r="C28" i="74"/>
  <c r="J27" i="74"/>
  <c r="L27" i="74" s="1"/>
  <c r="I27" i="74"/>
  <c r="K27" i="74" s="1"/>
  <c r="E27" i="74"/>
  <c r="C27" i="74"/>
  <c r="L26" i="74"/>
  <c r="K26" i="74"/>
  <c r="J26" i="74"/>
  <c r="I26" i="74"/>
  <c r="G26" i="74"/>
  <c r="H26" i="74" s="1"/>
  <c r="E26" i="74"/>
  <c r="D26" i="74"/>
  <c r="C26" i="74"/>
  <c r="J25" i="74"/>
  <c r="L25" i="74" s="1"/>
  <c r="I25" i="74"/>
  <c r="K25" i="74" s="1"/>
  <c r="G25" i="74"/>
  <c r="E25" i="74"/>
  <c r="D25" i="74"/>
  <c r="C25" i="74"/>
  <c r="L24" i="74"/>
  <c r="K24" i="74"/>
  <c r="J24" i="74"/>
  <c r="I24" i="74"/>
  <c r="G24" i="74"/>
  <c r="H24" i="74" s="1"/>
  <c r="E24" i="74"/>
  <c r="D24" i="74"/>
  <c r="C24" i="74"/>
  <c r="J23" i="74"/>
  <c r="L23" i="74" s="1"/>
  <c r="I23" i="74"/>
  <c r="K23" i="74" s="1"/>
  <c r="G23" i="74"/>
  <c r="E23" i="74"/>
  <c r="D23" i="74"/>
  <c r="C23" i="74"/>
  <c r="L22" i="74"/>
  <c r="K22" i="74"/>
  <c r="J22" i="74"/>
  <c r="I22" i="74"/>
  <c r="G22" i="74"/>
  <c r="H22" i="74" s="1"/>
  <c r="E22" i="74"/>
  <c r="D22" i="74"/>
  <c r="C22" i="74"/>
  <c r="J21" i="74"/>
  <c r="L21" i="74" s="1"/>
  <c r="I21" i="74"/>
  <c r="K21" i="74" s="1"/>
  <c r="G21" i="74"/>
  <c r="E21" i="74"/>
  <c r="D21" i="74"/>
  <c r="C21" i="74"/>
  <c r="L20" i="74"/>
  <c r="K20" i="74"/>
  <c r="J20" i="74"/>
  <c r="I20" i="74"/>
  <c r="G20" i="74"/>
  <c r="H20" i="74" s="1"/>
  <c r="E20" i="74"/>
  <c r="D20" i="74"/>
  <c r="C20" i="74"/>
  <c r="J19" i="74"/>
  <c r="L19" i="74" s="1"/>
  <c r="I19" i="74"/>
  <c r="K19" i="74" s="1"/>
  <c r="G19" i="74"/>
  <c r="E19" i="74"/>
  <c r="D19" i="74"/>
  <c r="C19" i="74"/>
  <c r="L18" i="74"/>
  <c r="K18" i="74"/>
  <c r="J18" i="74"/>
  <c r="I18" i="74"/>
  <c r="G18" i="74"/>
  <c r="E18" i="74"/>
  <c r="D18" i="74"/>
  <c r="D17" i="74" s="1"/>
  <c r="C18" i="74"/>
  <c r="C17" i="74" s="1"/>
  <c r="J17" i="74"/>
  <c r="L17" i="74" s="1"/>
  <c r="I17" i="74"/>
  <c r="K17" i="74" s="1"/>
  <c r="E17" i="74"/>
  <c r="L15" i="74"/>
  <c r="K15" i="74"/>
  <c r="J15" i="74"/>
  <c r="I15" i="74"/>
  <c r="G15" i="74"/>
  <c r="H15" i="74" s="1"/>
  <c r="E15" i="74"/>
  <c r="D15" i="74"/>
  <c r="C15" i="74"/>
  <c r="J14" i="74"/>
  <c r="L14" i="74" s="1"/>
  <c r="I14" i="74"/>
  <c r="K14" i="74" s="1"/>
  <c r="G14" i="74"/>
  <c r="E14" i="74"/>
  <c r="D14" i="74"/>
  <c r="C14" i="74"/>
  <c r="L13" i="74"/>
  <c r="K13" i="74"/>
  <c r="J13" i="74"/>
  <c r="I13" i="74"/>
  <c r="G13" i="74"/>
  <c r="H13" i="74" s="1"/>
  <c r="E13" i="74"/>
  <c r="D13" i="74"/>
  <c r="C13" i="74"/>
  <c r="J12" i="74"/>
  <c r="L12" i="74" s="1"/>
  <c r="I12" i="74"/>
  <c r="K12" i="74" s="1"/>
  <c r="G12" i="74"/>
  <c r="E12" i="74"/>
  <c r="D12" i="74"/>
  <c r="C12" i="74"/>
  <c r="L11" i="74"/>
  <c r="K11" i="74"/>
  <c r="J11" i="74"/>
  <c r="I11" i="74"/>
  <c r="G11" i="74"/>
  <c r="H11" i="74" s="1"/>
  <c r="E11" i="74"/>
  <c r="D11" i="74"/>
  <c r="C11" i="74"/>
  <c r="J10" i="74"/>
  <c r="L10" i="74" s="1"/>
  <c r="I10" i="74"/>
  <c r="G10" i="74"/>
  <c r="E10" i="74"/>
  <c r="D10" i="74"/>
  <c r="C10" i="74"/>
  <c r="G9" i="74"/>
  <c r="D9" i="74"/>
  <c r="D54" i="74" s="1"/>
  <c r="C9" i="74"/>
  <c r="J56" i="73"/>
  <c r="L56" i="73" s="1"/>
  <c r="M54" i="73"/>
  <c r="L54" i="73"/>
  <c r="K54" i="73"/>
  <c r="J54" i="73"/>
  <c r="L53" i="73"/>
  <c r="K53" i="73"/>
  <c r="M53" i="73" s="1"/>
  <c r="J53" i="73"/>
  <c r="C53" i="73"/>
  <c r="K52" i="73"/>
  <c r="M52" i="73" s="1"/>
  <c r="J52" i="73"/>
  <c r="L52" i="73" s="1"/>
  <c r="K51" i="73"/>
  <c r="M51" i="73" s="1"/>
  <c r="J51" i="73"/>
  <c r="L51" i="73" s="1"/>
  <c r="E51" i="73"/>
  <c r="C51" i="73"/>
  <c r="K50" i="73"/>
  <c r="M50" i="73" s="1"/>
  <c r="J50" i="73"/>
  <c r="L50" i="73" s="1"/>
  <c r="H50" i="73"/>
  <c r="D50" i="73"/>
  <c r="K49" i="73"/>
  <c r="M49" i="73" s="1"/>
  <c r="J49" i="73"/>
  <c r="L49" i="73" s="1"/>
  <c r="H49" i="73"/>
  <c r="M48" i="73"/>
  <c r="K48" i="73"/>
  <c r="J48" i="73"/>
  <c r="L48" i="73" s="1"/>
  <c r="E48" i="73"/>
  <c r="M47" i="73"/>
  <c r="L47" i="73"/>
  <c r="K47" i="73"/>
  <c r="J47" i="73"/>
  <c r="H47" i="73"/>
  <c r="L46" i="73"/>
  <c r="K46" i="73"/>
  <c r="M46" i="73" s="1"/>
  <c r="J46" i="73"/>
  <c r="H46" i="73"/>
  <c r="D46" i="73"/>
  <c r="K45" i="73"/>
  <c r="M45" i="73" s="1"/>
  <c r="J45" i="73"/>
  <c r="L45" i="73" s="1"/>
  <c r="H45" i="73"/>
  <c r="M44" i="73"/>
  <c r="K44" i="73"/>
  <c r="J44" i="73"/>
  <c r="L44" i="73" s="1"/>
  <c r="M43" i="73"/>
  <c r="L43" i="73"/>
  <c r="K43" i="73"/>
  <c r="J43" i="73"/>
  <c r="H43" i="73"/>
  <c r="D43" i="73"/>
  <c r="L42" i="73"/>
  <c r="K42" i="73"/>
  <c r="M42" i="73" s="1"/>
  <c r="J42" i="73"/>
  <c r="H42" i="73"/>
  <c r="K41" i="73"/>
  <c r="M41" i="73" s="1"/>
  <c r="J41" i="73"/>
  <c r="L41" i="73" s="1"/>
  <c r="H41" i="73"/>
  <c r="M40" i="73"/>
  <c r="K40" i="73"/>
  <c r="J40" i="73"/>
  <c r="L40" i="73" s="1"/>
  <c r="M39" i="73"/>
  <c r="L39" i="73"/>
  <c r="K39" i="73"/>
  <c r="J39" i="73"/>
  <c r="H39" i="73"/>
  <c r="L38" i="73"/>
  <c r="K38" i="73"/>
  <c r="M38" i="73" s="1"/>
  <c r="J38" i="73"/>
  <c r="H38" i="73"/>
  <c r="K37" i="73"/>
  <c r="M37" i="73" s="1"/>
  <c r="J37" i="73"/>
  <c r="L37" i="73" s="1"/>
  <c r="H37" i="73"/>
  <c r="M36" i="73"/>
  <c r="K36" i="73"/>
  <c r="J36" i="73"/>
  <c r="L36" i="73" s="1"/>
  <c r="E36" i="73"/>
  <c r="M35" i="73"/>
  <c r="L35" i="73"/>
  <c r="K35" i="73"/>
  <c r="J35" i="73"/>
  <c r="H35" i="73"/>
  <c r="L34" i="73"/>
  <c r="K34" i="73"/>
  <c r="M34" i="73" s="1"/>
  <c r="J34" i="73"/>
  <c r="H34" i="73"/>
  <c r="D34" i="73"/>
  <c r="K33" i="73"/>
  <c r="M33" i="73" s="1"/>
  <c r="J33" i="73"/>
  <c r="L33" i="73" s="1"/>
  <c r="H33" i="73"/>
  <c r="M32" i="73"/>
  <c r="K32" i="73"/>
  <c r="J32" i="73"/>
  <c r="L32" i="73" s="1"/>
  <c r="C32" i="73"/>
  <c r="M31" i="73"/>
  <c r="K31" i="73"/>
  <c r="J31" i="73"/>
  <c r="L31" i="73" s="1"/>
  <c r="F31" i="73"/>
  <c r="G31" i="73" s="1"/>
  <c r="C31" i="73"/>
  <c r="M30" i="73"/>
  <c r="K30" i="73"/>
  <c r="J30" i="73"/>
  <c r="L30" i="73" s="1"/>
  <c r="F30" i="73"/>
  <c r="E30" i="73"/>
  <c r="C30" i="73"/>
  <c r="M29" i="73"/>
  <c r="K29" i="73"/>
  <c r="J29" i="73"/>
  <c r="L29" i="73" s="1"/>
  <c r="M28" i="73"/>
  <c r="L28" i="73"/>
  <c r="K28" i="73"/>
  <c r="J28" i="73"/>
  <c r="D28" i="73"/>
  <c r="C28" i="73"/>
  <c r="M27" i="73"/>
  <c r="L27" i="73"/>
  <c r="K27" i="73"/>
  <c r="J27" i="73"/>
  <c r="H27" i="73"/>
  <c r="D27" i="73"/>
  <c r="C27" i="73"/>
  <c r="M26" i="73"/>
  <c r="L26" i="73"/>
  <c r="K26" i="73"/>
  <c r="J26" i="73"/>
  <c r="H26" i="73"/>
  <c r="I26" i="73" s="1"/>
  <c r="F26" i="73"/>
  <c r="D26" i="73"/>
  <c r="L25" i="73"/>
  <c r="K25" i="73"/>
  <c r="M25" i="73" s="1"/>
  <c r="J25" i="73"/>
  <c r="H25" i="73"/>
  <c r="G25" i="73"/>
  <c r="D25" i="73"/>
  <c r="C25" i="73"/>
  <c r="L24" i="73"/>
  <c r="K24" i="73"/>
  <c r="M24" i="73" s="1"/>
  <c r="J24" i="73"/>
  <c r="D24" i="73"/>
  <c r="C24" i="73"/>
  <c r="L23" i="73"/>
  <c r="K23" i="73"/>
  <c r="M23" i="73" s="1"/>
  <c r="J23" i="73"/>
  <c r="G23" i="73"/>
  <c r="D23" i="73"/>
  <c r="C23" i="73"/>
  <c r="L22" i="73"/>
  <c r="K22" i="73"/>
  <c r="M22" i="73" s="1"/>
  <c r="J22" i="73"/>
  <c r="H22" i="73"/>
  <c r="D22" i="73"/>
  <c r="C22" i="73"/>
  <c r="L21" i="73"/>
  <c r="K21" i="73"/>
  <c r="M21" i="73" s="1"/>
  <c r="J21" i="73"/>
  <c r="H21" i="73"/>
  <c r="D21" i="73"/>
  <c r="C21" i="73"/>
  <c r="L20" i="73"/>
  <c r="K20" i="73"/>
  <c r="M20" i="73" s="1"/>
  <c r="J20" i="73"/>
  <c r="G20" i="73"/>
  <c r="C20" i="73"/>
  <c r="L19" i="73"/>
  <c r="K19" i="73"/>
  <c r="M19" i="73" s="1"/>
  <c r="J19" i="73"/>
  <c r="C19" i="73"/>
  <c r="L18" i="73"/>
  <c r="K18" i="73"/>
  <c r="M18" i="73" s="1"/>
  <c r="J18" i="73"/>
  <c r="H18" i="73"/>
  <c r="C18" i="73"/>
  <c r="L17" i="73"/>
  <c r="K17" i="73"/>
  <c r="M17" i="73" s="1"/>
  <c r="J17" i="73"/>
  <c r="H17" i="73"/>
  <c r="I17" i="73" s="1"/>
  <c r="A17" i="73"/>
  <c r="A18" i="73" s="1"/>
  <c r="A19" i="73" s="1"/>
  <c r="A20" i="73" s="1"/>
  <c r="A21" i="73" s="1"/>
  <c r="A22" i="73" s="1"/>
  <c r="A23" i="73" s="1"/>
  <c r="A24" i="73" s="1"/>
  <c r="A25" i="73" s="1"/>
  <c r="A26" i="73" s="1"/>
  <c r="A27" i="73" s="1"/>
  <c r="A28" i="73" s="1"/>
  <c r="A29" i="73" s="1"/>
  <c r="A30" i="73" s="1"/>
  <c r="A31" i="73" s="1"/>
  <c r="A32" i="73" s="1"/>
  <c r="A33" i="73" s="1"/>
  <c r="A34" i="73" s="1"/>
  <c r="A35" i="73" s="1"/>
  <c r="A36" i="73" s="1"/>
  <c r="A37" i="73" s="1"/>
  <c r="A38" i="73" s="1"/>
  <c r="A39" i="73" s="1"/>
  <c r="A40" i="73" s="1"/>
  <c r="A41" i="73" s="1"/>
  <c r="A42" i="73" s="1"/>
  <c r="A43" i="73" s="1"/>
  <c r="A44" i="73" s="1"/>
  <c r="A45" i="73" s="1"/>
  <c r="A46" i="73" s="1"/>
  <c r="A47" i="73" s="1"/>
  <c r="A48" i="73" s="1"/>
  <c r="A49" i="73" s="1"/>
  <c r="A50" i="73" s="1"/>
  <c r="A51" i="73" s="1"/>
  <c r="A52" i="73" s="1"/>
  <c r="A53" i="73" s="1"/>
  <c r="A54" i="73" s="1"/>
  <c r="K16" i="73"/>
  <c r="M16" i="73" s="1"/>
  <c r="J16" i="73"/>
  <c r="L16" i="73" s="1"/>
  <c r="F16" i="73"/>
  <c r="M15" i="73"/>
  <c r="K15" i="73"/>
  <c r="J15" i="73"/>
  <c r="L15" i="73" s="1"/>
  <c r="F15" i="73"/>
  <c r="E15" i="73"/>
  <c r="M14" i="73"/>
  <c r="L14" i="73"/>
  <c r="K14" i="73"/>
  <c r="J14" i="73"/>
  <c r="H14" i="73"/>
  <c r="I14" i="73" s="1"/>
  <c r="F14" i="73"/>
  <c r="L13" i="73"/>
  <c r="K13" i="73"/>
  <c r="M13" i="73" s="1"/>
  <c r="J13" i="73"/>
  <c r="H13" i="73"/>
  <c r="C13" i="73"/>
  <c r="L12" i="73"/>
  <c r="K12" i="73"/>
  <c r="M12" i="73" s="1"/>
  <c r="J12" i="73"/>
  <c r="G12" i="73"/>
  <c r="A12" i="73"/>
  <c r="A13" i="73" s="1"/>
  <c r="A14" i="73" s="1"/>
  <c r="A15" i="73" s="1"/>
  <c r="A16" i="73" s="1"/>
  <c r="K11" i="73"/>
  <c r="M11" i="73" s="1"/>
  <c r="J11" i="73"/>
  <c r="L11" i="73" s="1"/>
  <c r="F11" i="73"/>
  <c r="G11" i="73" s="1"/>
  <c r="A11" i="73"/>
  <c r="M10" i="73"/>
  <c r="K10" i="73"/>
  <c r="J10" i="73"/>
  <c r="L10" i="73" s="1"/>
  <c r="F10" i="73"/>
  <c r="E10" i="73"/>
  <c r="A10" i="73"/>
  <c r="M9" i="73"/>
  <c r="L9" i="73"/>
  <c r="K9" i="73"/>
  <c r="J9" i="73"/>
  <c r="H9" i="73"/>
  <c r="A9" i="73"/>
  <c r="L8" i="73"/>
  <c r="K8" i="73"/>
  <c r="J8" i="73"/>
  <c r="N58" i="72"/>
  <c r="H58" i="72"/>
  <c r="F58" i="72"/>
  <c r="G58" i="72" s="1"/>
  <c r="D58" i="72"/>
  <c r="E58" i="72" s="1"/>
  <c r="N56" i="72"/>
  <c r="M56" i="72"/>
  <c r="H56" i="72"/>
  <c r="F56" i="72"/>
  <c r="L56" i="72" s="1"/>
  <c r="E56" i="72"/>
  <c r="D56" i="72"/>
  <c r="N55" i="72"/>
  <c r="M55" i="72"/>
  <c r="H55" i="72"/>
  <c r="F55" i="72"/>
  <c r="H53" i="73" s="1"/>
  <c r="I53" i="73" s="1"/>
  <c r="E55" i="72"/>
  <c r="D55" i="72"/>
  <c r="C55" i="72"/>
  <c r="N54" i="72"/>
  <c r="J54" i="72"/>
  <c r="K54" i="72" s="1"/>
  <c r="H54" i="72"/>
  <c r="M54" i="72" s="1"/>
  <c r="F54" i="72"/>
  <c r="D54" i="72"/>
  <c r="E54" i="72" s="1"/>
  <c r="N53" i="72"/>
  <c r="J53" i="72"/>
  <c r="K53" i="72" s="1"/>
  <c r="H53" i="72"/>
  <c r="F53" i="72"/>
  <c r="D53" i="72"/>
  <c r="C53" i="72"/>
  <c r="K52" i="72"/>
  <c r="H52" i="72"/>
  <c r="N52" i="72" s="1"/>
  <c r="F52" i="72"/>
  <c r="D52" i="72"/>
  <c r="E52" i="72" s="1"/>
  <c r="H51" i="72"/>
  <c r="N51" i="72" s="1"/>
  <c r="G51" i="72"/>
  <c r="F51" i="72"/>
  <c r="D51" i="72"/>
  <c r="E51" i="72" s="1"/>
  <c r="K50" i="72"/>
  <c r="H50" i="72"/>
  <c r="N50" i="72" s="1"/>
  <c r="F50" i="72"/>
  <c r="H48" i="73" s="1"/>
  <c r="D50" i="72"/>
  <c r="E50" i="72" s="1"/>
  <c r="H49" i="72"/>
  <c r="N49" i="72" s="1"/>
  <c r="G49" i="72"/>
  <c r="F49" i="72"/>
  <c r="D49" i="72"/>
  <c r="E49" i="72" s="1"/>
  <c r="K48" i="72"/>
  <c r="H48" i="72"/>
  <c r="N48" i="72" s="1"/>
  <c r="F48" i="72"/>
  <c r="D48" i="72"/>
  <c r="E48" i="72" s="1"/>
  <c r="H47" i="72"/>
  <c r="N47" i="72" s="1"/>
  <c r="G47" i="72"/>
  <c r="F47" i="72"/>
  <c r="D47" i="72"/>
  <c r="E47" i="72" s="1"/>
  <c r="K46" i="72"/>
  <c r="H46" i="72"/>
  <c r="N46" i="72" s="1"/>
  <c r="F46" i="72"/>
  <c r="H44" i="73" s="1"/>
  <c r="D46" i="72"/>
  <c r="E46" i="72" s="1"/>
  <c r="H45" i="72"/>
  <c r="N45" i="72" s="1"/>
  <c r="G45" i="72"/>
  <c r="F45" i="72"/>
  <c r="D45" i="72"/>
  <c r="E45" i="72" s="1"/>
  <c r="K44" i="72"/>
  <c r="H44" i="72"/>
  <c r="N44" i="72" s="1"/>
  <c r="F44" i="72"/>
  <c r="D44" i="72"/>
  <c r="E44" i="72" s="1"/>
  <c r="H43" i="72"/>
  <c r="N43" i="72" s="1"/>
  <c r="G43" i="72"/>
  <c r="F43" i="72"/>
  <c r="D43" i="72"/>
  <c r="E43" i="72" s="1"/>
  <c r="K42" i="72"/>
  <c r="H42" i="72"/>
  <c r="N42" i="72" s="1"/>
  <c r="F42" i="72"/>
  <c r="H40" i="73" s="1"/>
  <c r="D42" i="72"/>
  <c r="E42" i="72" s="1"/>
  <c r="H41" i="72"/>
  <c r="N41" i="72" s="1"/>
  <c r="G41" i="72"/>
  <c r="F41" i="72"/>
  <c r="D41" i="72"/>
  <c r="E41" i="72" s="1"/>
  <c r="K40" i="72"/>
  <c r="H40" i="72"/>
  <c r="N40" i="72" s="1"/>
  <c r="F40" i="72"/>
  <c r="D40" i="72"/>
  <c r="E40" i="72" s="1"/>
  <c r="H39" i="72"/>
  <c r="N39" i="72" s="1"/>
  <c r="G39" i="72"/>
  <c r="F39" i="72"/>
  <c r="D39" i="72"/>
  <c r="E39" i="72" s="1"/>
  <c r="K38" i="72"/>
  <c r="H38" i="72"/>
  <c r="N38" i="72" s="1"/>
  <c r="F38" i="72"/>
  <c r="H36" i="73" s="1"/>
  <c r="D38" i="72"/>
  <c r="E38" i="72" s="1"/>
  <c r="H37" i="72"/>
  <c r="N37" i="72" s="1"/>
  <c r="G37" i="72"/>
  <c r="F37" i="72"/>
  <c r="D37" i="72"/>
  <c r="E37" i="72" s="1"/>
  <c r="K36" i="72"/>
  <c r="H36" i="72"/>
  <c r="N36" i="72" s="1"/>
  <c r="F36" i="72"/>
  <c r="D36" i="72"/>
  <c r="E36" i="72" s="1"/>
  <c r="H35" i="72"/>
  <c r="N35" i="72" s="1"/>
  <c r="G35" i="72"/>
  <c r="F35" i="72"/>
  <c r="D35" i="72"/>
  <c r="E35" i="72" s="1"/>
  <c r="K34" i="72"/>
  <c r="H34" i="72"/>
  <c r="N34" i="72" s="1"/>
  <c r="F34" i="72"/>
  <c r="H32" i="73" s="1"/>
  <c r="D34" i="72"/>
  <c r="E34" i="72" s="1"/>
  <c r="C34" i="72"/>
  <c r="L33" i="72"/>
  <c r="H33" i="72"/>
  <c r="F33" i="72"/>
  <c r="H31" i="73" s="1"/>
  <c r="I31" i="73" s="1"/>
  <c r="D33" i="72"/>
  <c r="E33" i="72" s="1"/>
  <c r="C33" i="72"/>
  <c r="N32" i="72"/>
  <c r="M32" i="72"/>
  <c r="H32" i="72"/>
  <c r="F32" i="72"/>
  <c r="H30" i="73" s="1"/>
  <c r="I30" i="73" s="1"/>
  <c r="E32" i="72"/>
  <c r="D32" i="72"/>
  <c r="C32" i="72"/>
  <c r="N31" i="72"/>
  <c r="J31" i="72"/>
  <c r="K31" i="72" s="1"/>
  <c r="H31" i="72"/>
  <c r="F31" i="72"/>
  <c r="D31" i="72"/>
  <c r="N30" i="72"/>
  <c r="J30" i="72"/>
  <c r="K30" i="72" s="1"/>
  <c r="H30" i="72"/>
  <c r="M30" i="72" s="1"/>
  <c r="F30" i="72"/>
  <c r="D30" i="72"/>
  <c r="E30" i="72" s="1"/>
  <c r="C30" i="72"/>
  <c r="H29" i="72"/>
  <c r="N29" i="72" s="1"/>
  <c r="F29" i="72"/>
  <c r="D29" i="72"/>
  <c r="E29" i="72" s="1"/>
  <c r="C29" i="72"/>
  <c r="H28" i="72"/>
  <c r="F28" i="72"/>
  <c r="G28" i="72" s="1"/>
  <c r="D28" i="72"/>
  <c r="H27" i="72"/>
  <c r="F27" i="72"/>
  <c r="G27" i="72" s="1"/>
  <c r="D27" i="72"/>
  <c r="C27" i="72"/>
  <c r="N26" i="72"/>
  <c r="M26" i="72"/>
  <c r="I26" i="72"/>
  <c r="H26" i="72"/>
  <c r="F26" i="72"/>
  <c r="L26" i="72" s="1"/>
  <c r="E26" i="72"/>
  <c r="D26" i="72"/>
  <c r="C26" i="72"/>
  <c r="N25" i="72"/>
  <c r="J25" i="72"/>
  <c r="K25" i="72" s="1"/>
  <c r="H25" i="72"/>
  <c r="M25" i="72" s="1"/>
  <c r="F25" i="72"/>
  <c r="D25" i="72"/>
  <c r="C25" i="72"/>
  <c r="A25" i="72"/>
  <c r="A26" i="72" s="1"/>
  <c r="A27" i="72" s="1"/>
  <c r="A28" i="72" s="1"/>
  <c r="A29" i="72" s="1"/>
  <c r="A30" i="72" s="1"/>
  <c r="A31" i="72" s="1"/>
  <c r="A32" i="72" s="1"/>
  <c r="A33" i="72" s="1"/>
  <c r="A34" i="72" s="1"/>
  <c r="A35" i="72" s="1"/>
  <c r="A36" i="72" s="1"/>
  <c r="A37" i="72" s="1"/>
  <c r="A38" i="72" s="1"/>
  <c r="A39" i="72" s="1"/>
  <c r="A40" i="72" s="1"/>
  <c r="A41" i="72" s="1"/>
  <c r="A42" i="72" s="1"/>
  <c r="A43" i="72" s="1"/>
  <c r="A44" i="72" s="1"/>
  <c r="A45" i="72" s="1"/>
  <c r="A46" i="72" s="1"/>
  <c r="A47" i="72" s="1"/>
  <c r="A48" i="72" s="1"/>
  <c r="A49" i="72" s="1"/>
  <c r="A50" i="72" s="1"/>
  <c r="A51" i="72" s="1"/>
  <c r="A52" i="72" s="1"/>
  <c r="A53" i="72" s="1"/>
  <c r="A54" i="72" s="1"/>
  <c r="A55" i="72" s="1"/>
  <c r="A56" i="72" s="1"/>
  <c r="H24" i="72"/>
  <c r="N24" i="72" s="1"/>
  <c r="F24" i="72"/>
  <c r="D24" i="72"/>
  <c r="E24" i="72" s="1"/>
  <c r="C24" i="72"/>
  <c r="H23" i="72"/>
  <c r="F23" i="72"/>
  <c r="G23" i="72" s="1"/>
  <c r="D23" i="72"/>
  <c r="E23" i="72" s="1"/>
  <c r="C23" i="72"/>
  <c r="N22" i="72"/>
  <c r="M22" i="72"/>
  <c r="H22" i="72"/>
  <c r="F22" i="72"/>
  <c r="L22" i="72" s="1"/>
  <c r="E22" i="72"/>
  <c r="D22" i="72"/>
  <c r="C22" i="72"/>
  <c r="N21" i="72"/>
  <c r="J21" i="72"/>
  <c r="K21" i="72" s="1"/>
  <c r="H21" i="72"/>
  <c r="M21" i="72" s="1"/>
  <c r="F21" i="72"/>
  <c r="D21" i="72"/>
  <c r="E21" i="72" s="1"/>
  <c r="C21" i="72"/>
  <c r="H20" i="72"/>
  <c r="N20" i="72" s="1"/>
  <c r="F20" i="72"/>
  <c r="D20" i="72"/>
  <c r="E20" i="72" s="1"/>
  <c r="C20" i="72"/>
  <c r="H19" i="72"/>
  <c r="F19" i="72"/>
  <c r="G19" i="72" s="1"/>
  <c r="D19" i="72"/>
  <c r="H18" i="72"/>
  <c r="F18" i="72"/>
  <c r="G18" i="72" s="1"/>
  <c r="D18" i="72"/>
  <c r="H17" i="72"/>
  <c r="F17" i="72"/>
  <c r="H15" i="73" s="1"/>
  <c r="I15" i="73" s="1"/>
  <c r="D17" i="72"/>
  <c r="H16" i="72"/>
  <c r="F16" i="72"/>
  <c r="G16" i="72" s="1"/>
  <c r="D16" i="72"/>
  <c r="H15" i="72"/>
  <c r="F15" i="72"/>
  <c r="G15" i="72" s="1"/>
  <c r="D15" i="72"/>
  <c r="C15" i="72"/>
  <c r="N14" i="72"/>
  <c r="M14" i="72"/>
  <c r="I14" i="72"/>
  <c r="H14" i="72"/>
  <c r="F14" i="72"/>
  <c r="L14" i="72" s="1"/>
  <c r="E14" i="72"/>
  <c r="D14" i="72"/>
  <c r="N13" i="72"/>
  <c r="M13" i="72"/>
  <c r="H13" i="72"/>
  <c r="F13" i="72"/>
  <c r="L13" i="72" s="1"/>
  <c r="E13" i="72"/>
  <c r="D13" i="72"/>
  <c r="N12" i="72"/>
  <c r="M12" i="72"/>
  <c r="H12" i="72"/>
  <c r="F12" i="72"/>
  <c r="H10" i="73" s="1"/>
  <c r="I10" i="73" s="1"/>
  <c r="E12" i="72"/>
  <c r="D12" i="72"/>
  <c r="N11" i="72"/>
  <c r="M11" i="72"/>
  <c r="H11" i="72"/>
  <c r="F11" i="72"/>
  <c r="L11" i="72" s="1"/>
  <c r="E11" i="72"/>
  <c r="D11" i="72"/>
  <c r="A11" i="72"/>
  <c r="A12" i="72" s="1"/>
  <c r="A13" i="72" s="1"/>
  <c r="A14" i="72" s="1"/>
  <c r="A15" i="72" s="1"/>
  <c r="A16" i="72" s="1"/>
  <c r="A17" i="72" s="1"/>
  <c r="A18" i="72" s="1"/>
  <c r="A19" i="72" s="1"/>
  <c r="A20" i="72" s="1"/>
  <c r="A21" i="72" s="1"/>
  <c r="A22" i="72" s="1"/>
  <c r="A23" i="72" s="1"/>
  <c r="A24" i="72" s="1"/>
  <c r="N10" i="72"/>
  <c r="M10" i="72"/>
  <c r="M58" i="72" s="1"/>
  <c r="H10" i="72"/>
  <c r="F10" i="72"/>
  <c r="L10" i="72" s="1"/>
  <c r="L58" i="72" s="1"/>
  <c r="E10" i="72"/>
  <c r="D10" i="72"/>
  <c r="E57" i="71"/>
  <c r="F57" i="71" s="1"/>
  <c r="D57" i="71"/>
  <c r="K55" i="71"/>
  <c r="G55" i="71"/>
  <c r="E55" i="71"/>
  <c r="F54" i="73" s="1"/>
  <c r="D55" i="71"/>
  <c r="G54" i="71"/>
  <c r="E54" i="71"/>
  <c r="F53" i="73" s="1"/>
  <c r="D54" i="71"/>
  <c r="C54" i="71"/>
  <c r="G53" i="71"/>
  <c r="K53" i="71" s="1"/>
  <c r="E53" i="71"/>
  <c r="D53" i="71"/>
  <c r="H52" i="71"/>
  <c r="G52" i="71"/>
  <c r="K52" i="71" s="1"/>
  <c r="E52" i="71"/>
  <c r="F52" i="71" s="1"/>
  <c r="D52" i="71"/>
  <c r="M52" i="71" s="1"/>
  <c r="C52" i="71"/>
  <c r="M51" i="71"/>
  <c r="I51" i="71"/>
  <c r="G51" i="71"/>
  <c r="J52" i="72" s="1"/>
  <c r="E51" i="71"/>
  <c r="D51" i="71"/>
  <c r="M50" i="71"/>
  <c r="G50" i="71"/>
  <c r="J51" i="72" s="1"/>
  <c r="K51" i="72" s="1"/>
  <c r="E50" i="71"/>
  <c r="F50" i="71" s="1"/>
  <c r="D50" i="71"/>
  <c r="M49" i="71"/>
  <c r="G49" i="71"/>
  <c r="J50" i="72" s="1"/>
  <c r="E49" i="71"/>
  <c r="D49" i="71"/>
  <c r="M48" i="71"/>
  <c r="I48" i="71"/>
  <c r="G48" i="71"/>
  <c r="J49" i="72" s="1"/>
  <c r="K49" i="72" s="1"/>
  <c r="E48" i="71"/>
  <c r="D48" i="71"/>
  <c r="M47" i="71"/>
  <c r="I47" i="71"/>
  <c r="G47" i="71"/>
  <c r="J48" i="72" s="1"/>
  <c r="E47" i="71"/>
  <c r="D47" i="71"/>
  <c r="M46" i="71"/>
  <c r="G46" i="71"/>
  <c r="J47" i="72" s="1"/>
  <c r="K47" i="72" s="1"/>
  <c r="E46" i="71"/>
  <c r="F46" i="71" s="1"/>
  <c r="D46" i="71"/>
  <c r="M45" i="71"/>
  <c r="G45" i="71"/>
  <c r="J46" i="72" s="1"/>
  <c r="E45" i="71"/>
  <c r="D45" i="71"/>
  <c r="M44" i="71"/>
  <c r="I44" i="71"/>
  <c r="G44" i="71"/>
  <c r="J45" i="72" s="1"/>
  <c r="K45" i="72" s="1"/>
  <c r="E44" i="71"/>
  <c r="D44" i="71"/>
  <c r="M43" i="71"/>
  <c r="I43" i="71"/>
  <c r="G43" i="71"/>
  <c r="J44" i="72" s="1"/>
  <c r="E43" i="71"/>
  <c r="D43" i="71"/>
  <c r="M42" i="71"/>
  <c r="G42" i="71"/>
  <c r="J43" i="72" s="1"/>
  <c r="K43" i="72" s="1"/>
  <c r="E42" i="71"/>
  <c r="F42" i="71" s="1"/>
  <c r="D42" i="71"/>
  <c r="M41" i="71"/>
  <c r="G41" i="71"/>
  <c r="J42" i="72" s="1"/>
  <c r="E41" i="71"/>
  <c r="D41" i="71"/>
  <c r="M40" i="71"/>
  <c r="I40" i="71"/>
  <c r="G40" i="71"/>
  <c r="J41" i="72" s="1"/>
  <c r="K41" i="72" s="1"/>
  <c r="E40" i="71"/>
  <c r="D40" i="71"/>
  <c r="M39" i="71"/>
  <c r="I39" i="71"/>
  <c r="G39" i="71"/>
  <c r="J40" i="72" s="1"/>
  <c r="E39" i="71"/>
  <c r="D39" i="71"/>
  <c r="M38" i="71"/>
  <c r="G38" i="71"/>
  <c r="J39" i="72" s="1"/>
  <c r="K39" i="72" s="1"/>
  <c r="E38" i="71"/>
  <c r="F38" i="71" s="1"/>
  <c r="D38" i="71"/>
  <c r="M37" i="71"/>
  <c r="G37" i="71"/>
  <c r="J38" i="72" s="1"/>
  <c r="E37" i="71"/>
  <c r="D37" i="71"/>
  <c r="M36" i="71"/>
  <c r="I36" i="71"/>
  <c r="G36" i="71"/>
  <c r="J37" i="72" s="1"/>
  <c r="K37" i="72" s="1"/>
  <c r="E36" i="71"/>
  <c r="D36" i="71"/>
  <c r="M35" i="71"/>
  <c r="I35" i="71"/>
  <c r="G35" i="71"/>
  <c r="J36" i="72" s="1"/>
  <c r="E35" i="71"/>
  <c r="D35" i="71"/>
  <c r="M34" i="71"/>
  <c r="G34" i="71"/>
  <c r="J35" i="72" s="1"/>
  <c r="K35" i="72" s="1"/>
  <c r="E34" i="71"/>
  <c r="F34" i="71" s="1"/>
  <c r="D34" i="71"/>
  <c r="M33" i="71"/>
  <c r="G33" i="71"/>
  <c r="J34" i="72" s="1"/>
  <c r="E33" i="71"/>
  <c r="D33" i="71"/>
  <c r="C33" i="71"/>
  <c r="G32" i="71"/>
  <c r="M32" i="71" s="1"/>
  <c r="F32" i="71"/>
  <c r="E32" i="71"/>
  <c r="I32" i="71" s="1"/>
  <c r="D32" i="71"/>
  <c r="C32" i="71"/>
  <c r="G31" i="71"/>
  <c r="E31" i="71"/>
  <c r="F31" i="71" s="1"/>
  <c r="D31" i="71"/>
  <c r="C31" i="71"/>
  <c r="G30" i="71"/>
  <c r="K30" i="71" s="1"/>
  <c r="E30" i="71"/>
  <c r="D30" i="71"/>
  <c r="H29" i="71"/>
  <c r="G29" i="71"/>
  <c r="K29" i="71" s="1"/>
  <c r="E29" i="71"/>
  <c r="F28" i="73" s="1"/>
  <c r="G28" i="73" s="1"/>
  <c r="D29" i="71"/>
  <c r="M29" i="71" s="1"/>
  <c r="C29" i="71"/>
  <c r="M28" i="71"/>
  <c r="I28" i="71"/>
  <c r="G28" i="71"/>
  <c r="J29" i="72" s="1"/>
  <c r="K29" i="72" s="1"/>
  <c r="E28" i="71"/>
  <c r="D28" i="71"/>
  <c r="C28" i="71"/>
  <c r="G27" i="71"/>
  <c r="M27" i="71" s="1"/>
  <c r="F27" i="71"/>
  <c r="E27" i="71"/>
  <c r="I27" i="71" s="1"/>
  <c r="D27" i="71"/>
  <c r="G26" i="71"/>
  <c r="M26" i="71" s="1"/>
  <c r="F26" i="71"/>
  <c r="E26" i="71"/>
  <c r="F25" i="73" s="1"/>
  <c r="D26" i="71"/>
  <c r="C26" i="71"/>
  <c r="G25" i="71"/>
  <c r="E25" i="71"/>
  <c r="F24" i="73" s="1"/>
  <c r="G24" i="73" s="1"/>
  <c r="D25" i="71"/>
  <c r="C25" i="71"/>
  <c r="G24" i="71"/>
  <c r="K24" i="71" s="1"/>
  <c r="E24" i="71"/>
  <c r="F23" i="73" s="1"/>
  <c r="D24" i="71"/>
  <c r="C24" i="71"/>
  <c r="M23" i="71"/>
  <c r="I23" i="71"/>
  <c r="G23" i="71"/>
  <c r="J24" i="72" s="1"/>
  <c r="K24" i="72" s="1"/>
  <c r="E23" i="71"/>
  <c r="G24" i="72" s="1"/>
  <c r="D23" i="71"/>
  <c r="C23" i="71"/>
  <c r="G22" i="71"/>
  <c r="M22" i="71" s="1"/>
  <c r="F22" i="71"/>
  <c r="E22" i="71"/>
  <c r="F21" i="73" s="1"/>
  <c r="G21" i="73" s="1"/>
  <c r="D22" i="71"/>
  <c r="C22" i="71"/>
  <c r="K21" i="71"/>
  <c r="G21" i="71"/>
  <c r="I22" i="72" s="1"/>
  <c r="E21" i="71"/>
  <c r="F20" i="73" s="1"/>
  <c r="D21" i="71"/>
  <c r="C21" i="71"/>
  <c r="H20" i="71"/>
  <c r="G20" i="71"/>
  <c r="K20" i="71" s="1"/>
  <c r="E20" i="71"/>
  <c r="F19" i="73" s="1"/>
  <c r="G19" i="73" s="1"/>
  <c r="D20" i="71"/>
  <c r="M20" i="71" s="1"/>
  <c r="C20" i="71"/>
  <c r="M19" i="71"/>
  <c r="I19" i="71"/>
  <c r="G19" i="71"/>
  <c r="J20" i="72" s="1"/>
  <c r="K20" i="72" s="1"/>
  <c r="E19" i="71"/>
  <c r="D19" i="71"/>
  <c r="C19" i="71"/>
  <c r="G18" i="71"/>
  <c r="M18" i="71" s="1"/>
  <c r="F18" i="71"/>
  <c r="E18" i="71"/>
  <c r="F17" i="73" s="1"/>
  <c r="G17" i="73" s="1"/>
  <c r="D18" i="71"/>
  <c r="G17" i="71"/>
  <c r="M17" i="71" s="1"/>
  <c r="F17" i="71"/>
  <c r="E17" i="71"/>
  <c r="I17" i="71" s="1"/>
  <c r="D17" i="71"/>
  <c r="G16" i="71"/>
  <c r="M16" i="71" s="1"/>
  <c r="F16" i="71"/>
  <c r="E16" i="71"/>
  <c r="I16" i="71" s="1"/>
  <c r="D16" i="71"/>
  <c r="G15" i="71"/>
  <c r="M15" i="71" s="1"/>
  <c r="F15" i="71"/>
  <c r="E15" i="71"/>
  <c r="I15" i="71" s="1"/>
  <c r="D15" i="71"/>
  <c r="G14" i="71"/>
  <c r="M14" i="71" s="1"/>
  <c r="F14" i="71"/>
  <c r="E14" i="71"/>
  <c r="F13" i="73" s="1"/>
  <c r="G13" i="73" s="1"/>
  <c r="D14" i="71"/>
  <c r="C14" i="71"/>
  <c r="A14" i="71"/>
  <c r="A15" i="71" s="1"/>
  <c r="A16" i="71" s="1"/>
  <c r="A17" i="71" s="1"/>
  <c r="A18" i="71" s="1"/>
  <c r="A19" i="71" s="1"/>
  <c r="A20" i="71" s="1"/>
  <c r="A21" i="71" s="1"/>
  <c r="A22" i="71" s="1"/>
  <c r="A23" i="71" s="1"/>
  <c r="A24" i="71" s="1"/>
  <c r="A25" i="71" s="1"/>
  <c r="A26" i="71" s="1"/>
  <c r="A27" i="71" s="1"/>
  <c r="A28" i="71" s="1"/>
  <c r="A29" i="71" s="1"/>
  <c r="A30" i="71" s="1"/>
  <c r="A31" i="71" s="1"/>
  <c r="A32" i="71" s="1"/>
  <c r="A33" i="71" s="1"/>
  <c r="A34" i="71" s="1"/>
  <c r="A35" i="71" s="1"/>
  <c r="A36" i="71" s="1"/>
  <c r="A37" i="71" s="1"/>
  <c r="A38" i="71" s="1"/>
  <c r="A39" i="71" s="1"/>
  <c r="A40" i="71" s="1"/>
  <c r="A41" i="71" s="1"/>
  <c r="A42" i="71" s="1"/>
  <c r="A43" i="71" s="1"/>
  <c r="A44" i="71" s="1"/>
  <c r="A45" i="71" s="1"/>
  <c r="A46" i="71" s="1"/>
  <c r="A47" i="71" s="1"/>
  <c r="A48" i="71" s="1"/>
  <c r="A49" i="71" s="1"/>
  <c r="A50" i="71" s="1"/>
  <c r="A51" i="71" s="1"/>
  <c r="A52" i="71" s="1"/>
  <c r="A53" i="71" s="1"/>
  <c r="A54" i="71" s="1"/>
  <c r="A55" i="71" s="1"/>
  <c r="G13" i="71"/>
  <c r="E13" i="71"/>
  <c r="F12" i="73" s="1"/>
  <c r="D13" i="71"/>
  <c r="K12" i="71"/>
  <c r="G12" i="71"/>
  <c r="E12" i="71"/>
  <c r="F12" i="71" s="1"/>
  <c r="D12" i="71"/>
  <c r="G11" i="71"/>
  <c r="E11" i="71"/>
  <c r="F11" i="71" s="1"/>
  <c r="D11" i="71"/>
  <c r="K10" i="71"/>
  <c r="G10" i="71"/>
  <c r="E10" i="71"/>
  <c r="F10" i="71" s="1"/>
  <c r="D10" i="71"/>
  <c r="A10" i="71"/>
  <c r="A11" i="71" s="1"/>
  <c r="A12" i="71" s="1"/>
  <c r="A13" i="71" s="1"/>
  <c r="G9" i="71"/>
  <c r="E9" i="71"/>
  <c r="F8" i="73" s="1"/>
  <c r="F56" i="73" s="1"/>
  <c r="D9" i="71"/>
  <c r="O57" i="70"/>
  <c r="N57" i="70"/>
  <c r="G57" i="70"/>
  <c r="F57" i="70"/>
  <c r="Q55" i="70"/>
  <c r="O55" i="70"/>
  <c r="N55" i="70"/>
  <c r="M55" i="70"/>
  <c r="J55" i="70"/>
  <c r="I55" i="70"/>
  <c r="H55" i="70"/>
  <c r="G55" i="70"/>
  <c r="F55" i="70"/>
  <c r="R55" i="70" s="1"/>
  <c r="E55" i="70"/>
  <c r="D55" i="70"/>
  <c r="P54" i="70"/>
  <c r="O54" i="70"/>
  <c r="N54" i="70"/>
  <c r="M54" i="70"/>
  <c r="E53" i="73" s="1"/>
  <c r="L54" i="70"/>
  <c r="I54" i="70"/>
  <c r="H54" i="70"/>
  <c r="G54" i="70"/>
  <c r="F54" i="70"/>
  <c r="R54" i="70" s="1"/>
  <c r="E54" i="70"/>
  <c r="D54" i="70"/>
  <c r="J54" i="70" s="1"/>
  <c r="C54" i="70"/>
  <c r="Q53" i="70"/>
  <c r="O53" i="70"/>
  <c r="N53" i="70"/>
  <c r="M53" i="70"/>
  <c r="I53" i="70"/>
  <c r="H53" i="70"/>
  <c r="G53" i="70"/>
  <c r="F53" i="70"/>
  <c r="E53" i="70"/>
  <c r="K53" i="70" s="1"/>
  <c r="D53" i="70"/>
  <c r="P52" i="70"/>
  <c r="O52" i="70"/>
  <c r="N52" i="70"/>
  <c r="M52" i="70"/>
  <c r="L52" i="70"/>
  <c r="I52" i="70"/>
  <c r="H52" i="70"/>
  <c r="K52" i="70" s="1"/>
  <c r="G52" i="70"/>
  <c r="F52" i="70"/>
  <c r="E52" i="70"/>
  <c r="D51" i="73" s="1"/>
  <c r="D52" i="70"/>
  <c r="C52" i="70"/>
  <c r="O51" i="70"/>
  <c r="P51" i="70" s="1"/>
  <c r="N51" i="70"/>
  <c r="M51" i="70"/>
  <c r="E50" i="73" s="1"/>
  <c r="I51" i="70"/>
  <c r="H51" i="70"/>
  <c r="K51" i="70" s="1"/>
  <c r="G51" i="70"/>
  <c r="F51" i="70"/>
  <c r="E51" i="70"/>
  <c r="D51" i="70"/>
  <c r="O50" i="70"/>
  <c r="P50" i="70" s="1"/>
  <c r="N50" i="70"/>
  <c r="M50" i="70"/>
  <c r="E49" i="73" s="1"/>
  <c r="J50" i="70"/>
  <c r="I50" i="70"/>
  <c r="H50" i="70"/>
  <c r="G50" i="70"/>
  <c r="F50" i="70"/>
  <c r="R50" i="70" s="1"/>
  <c r="E50" i="70"/>
  <c r="D49" i="73" s="1"/>
  <c r="D50" i="70"/>
  <c r="Q50" i="70" s="1"/>
  <c r="Q49" i="70"/>
  <c r="O49" i="70"/>
  <c r="N49" i="70"/>
  <c r="M49" i="70"/>
  <c r="J49" i="70"/>
  <c r="I49" i="70"/>
  <c r="H49" i="70"/>
  <c r="G49" i="70"/>
  <c r="F49" i="70"/>
  <c r="R49" i="70" s="1"/>
  <c r="E49" i="70"/>
  <c r="D49" i="70"/>
  <c r="L49" i="70" s="1"/>
  <c r="P48" i="70"/>
  <c r="O48" i="70"/>
  <c r="N48" i="70"/>
  <c r="M48" i="70"/>
  <c r="E47" i="73" s="1"/>
  <c r="I48" i="70"/>
  <c r="H48" i="70"/>
  <c r="G48" i="70"/>
  <c r="F48" i="70"/>
  <c r="E48" i="70"/>
  <c r="D48" i="70"/>
  <c r="O47" i="70"/>
  <c r="P47" i="70" s="1"/>
  <c r="N47" i="70"/>
  <c r="M47" i="70"/>
  <c r="E46" i="73" s="1"/>
  <c r="I47" i="70"/>
  <c r="H47" i="70"/>
  <c r="K47" i="70" s="1"/>
  <c r="G47" i="70"/>
  <c r="F47" i="70"/>
  <c r="E47" i="70"/>
  <c r="D47" i="70"/>
  <c r="O46" i="70"/>
  <c r="P46" i="70" s="1"/>
  <c r="N46" i="70"/>
  <c r="M46" i="70"/>
  <c r="E45" i="73" s="1"/>
  <c r="J46" i="70"/>
  <c r="I46" i="70"/>
  <c r="H46" i="70"/>
  <c r="G46" i="70"/>
  <c r="F46" i="70"/>
  <c r="R46" i="70" s="1"/>
  <c r="E46" i="70"/>
  <c r="D45" i="73" s="1"/>
  <c r="D46" i="70"/>
  <c r="Q46" i="70" s="1"/>
  <c r="Q45" i="70"/>
  <c r="O45" i="70"/>
  <c r="N45" i="70"/>
  <c r="M45" i="70"/>
  <c r="E44" i="73" s="1"/>
  <c r="J45" i="70"/>
  <c r="I45" i="70"/>
  <c r="H45" i="70"/>
  <c r="G45" i="70"/>
  <c r="F45" i="70"/>
  <c r="R45" i="70" s="1"/>
  <c r="E45" i="70"/>
  <c r="D45" i="70"/>
  <c r="L45" i="70" s="1"/>
  <c r="P44" i="70"/>
  <c r="O44" i="70"/>
  <c r="N44" i="70"/>
  <c r="M44" i="70"/>
  <c r="E43" i="73" s="1"/>
  <c r="I44" i="70"/>
  <c r="H44" i="70"/>
  <c r="G44" i="70"/>
  <c r="F44" i="70"/>
  <c r="E44" i="70"/>
  <c r="D44" i="70"/>
  <c r="O43" i="70"/>
  <c r="P43" i="70" s="1"/>
  <c r="N43" i="70"/>
  <c r="M43" i="70"/>
  <c r="E42" i="73" s="1"/>
  <c r="I43" i="70"/>
  <c r="H43" i="70"/>
  <c r="K43" i="70" s="1"/>
  <c r="G43" i="70"/>
  <c r="F43" i="70"/>
  <c r="E43" i="70"/>
  <c r="D42" i="73" s="1"/>
  <c r="D43" i="70"/>
  <c r="O42" i="70"/>
  <c r="P42" i="70" s="1"/>
  <c r="N42" i="70"/>
  <c r="M42" i="70"/>
  <c r="E41" i="73" s="1"/>
  <c r="J42" i="70"/>
  <c r="I42" i="70"/>
  <c r="H42" i="70"/>
  <c r="G42" i="70"/>
  <c r="F42" i="70"/>
  <c r="R42" i="70" s="1"/>
  <c r="E42" i="70"/>
  <c r="D41" i="73" s="1"/>
  <c r="D42" i="70"/>
  <c r="Q42" i="70" s="1"/>
  <c r="Q41" i="70"/>
  <c r="O41" i="70"/>
  <c r="N41" i="70"/>
  <c r="M41" i="70"/>
  <c r="E40" i="73" s="1"/>
  <c r="J41" i="70"/>
  <c r="I41" i="70"/>
  <c r="H41" i="70"/>
  <c r="G41" i="70"/>
  <c r="F41" i="70"/>
  <c r="R41" i="70" s="1"/>
  <c r="E41" i="70"/>
  <c r="D41" i="70"/>
  <c r="L41" i="70" s="1"/>
  <c r="P40" i="70"/>
  <c r="O40" i="70"/>
  <c r="N40" i="70"/>
  <c r="M40" i="70"/>
  <c r="E39" i="73" s="1"/>
  <c r="I40" i="70"/>
  <c r="H40" i="70"/>
  <c r="G40" i="70"/>
  <c r="F40" i="70"/>
  <c r="E40" i="70"/>
  <c r="D40" i="70"/>
  <c r="O39" i="70"/>
  <c r="P39" i="70" s="1"/>
  <c r="N39" i="70"/>
  <c r="M39" i="70"/>
  <c r="E38" i="73" s="1"/>
  <c r="I39" i="70"/>
  <c r="H39" i="70"/>
  <c r="K39" i="70" s="1"/>
  <c r="G39" i="70"/>
  <c r="F39" i="70"/>
  <c r="E39" i="70"/>
  <c r="D38" i="73" s="1"/>
  <c r="D39" i="70"/>
  <c r="O38" i="70"/>
  <c r="P38" i="70" s="1"/>
  <c r="N38" i="70"/>
  <c r="M38" i="70"/>
  <c r="E37" i="73" s="1"/>
  <c r="J38" i="70"/>
  <c r="I38" i="70"/>
  <c r="H38" i="70"/>
  <c r="G38" i="70"/>
  <c r="F38" i="70"/>
  <c r="R38" i="70" s="1"/>
  <c r="E38" i="70"/>
  <c r="D37" i="73" s="1"/>
  <c r="D38" i="70"/>
  <c r="Q38" i="70" s="1"/>
  <c r="Q37" i="70"/>
  <c r="O37" i="70"/>
  <c r="N37" i="70"/>
  <c r="M37" i="70"/>
  <c r="J37" i="70"/>
  <c r="I37" i="70"/>
  <c r="H37" i="70"/>
  <c r="G37" i="70"/>
  <c r="F37" i="70"/>
  <c r="R37" i="70" s="1"/>
  <c r="E37" i="70"/>
  <c r="D37" i="70"/>
  <c r="L37" i="70" s="1"/>
  <c r="P36" i="70"/>
  <c r="O36" i="70"/>
  <c r="N36" i="70"/>
  <c r="M36" i="70"/>
  <c r="E35" i="73" s="1"/>
  <c r="I36" i="70"/>
  <c r="H36" i="70"/>
  <c r="G36" i="70"/>
  <c r="F36" i="70"/>
  <c r="E36" i="70"/>
  <c r="D36" i="70"/>
  <c r="O35" i="70"/>
  <c r="N35" i="70"/>
  <c r="M35" i="70"/>
  <c r="E34" i="73" s="1"/>
  <c r="K35" i="70"/>
  <c r="I35" i="70"/>
  <c r="H35" i="70"/>
  <c r="G35" i="70"/>
  <c r="J35" i="70" s="1"/>
  <c r="F35" i="70"/>
  <c r="R35" i="70" s="1"/>
  <c r="E35" i="70"/>
  <c r="D35" i="70"/>
  <c r="Q35" i="70" s="1"/>
  <c r="R34" i="70"/>
  <c r="O34" i="70"/>
  <c r="N34" i="70"/>
  <c r="M34" i="70"/>
  <c r="I34" i="70"/>
  <c r="Q34" i="70" s="1"/>
  <c r="H34" i="70"/>
  <c r="G34" i="70"/>
  <c r="F34" i="70"/>
  <c r="E34" i="70"/>
  <c r="D34" i="70"/>
  <c r="Q33" i="70"/>
  <c r="O33" i="70"/>
  <c r="N33" i="70"/>
  <c r="M33" i="70"/>
  <c r="I33" i="70"/>
  <c r="H33" i="70"/>
  <c r="G33" i="70"/>
  <c r="F33" i="70"/>
  <c r="E33" i="70"/>
  <c r="D33" i="70"/>
  <c r="C33" i="70"/>
  <c r="P32" i="70"/>
  <c r="O32" i="70"/>
  <c r="N32" i="70"/>
  <c r="M32" i="70"/>
  <c r="E31" i="73" s="1"/>
  <c r="I32" i="70"/>
  <c r="H32" i="70"/>
  <c r="G32" i="70"/>
  <c r="F32" i="70"/>
  <c r="E32" i="70"/>
  <c r="D32" i="70"/>
  <c r="C32" i="70"/>
  <c r="O31" i="70"/>
  <c r="N31" i="70"/>
  <c r="M31" i="70"/>
  <c r="P31" i="70" s="1"/>
  <c r="I31" i="70"/>
  <c r="H31" i="70"/>
  <c r="G31" i="70"/>
  <c r="F31" i="70"/>
  <c r="R31" i="70" s="1"/>
  <c r="E31" i="70"/>
  <c r="D31" i="70"/>
  <c r="C31" i="70"/>
  <c r="P30" i="70"/>
  <c r="O30" i="70"/>
  <c r="N30" i="70"/>
  <c r="M30" i="70"/>
  <c r="E29" i="73" s="1"/>
  <c r="L30" i="70"/>
  <c r="I30" i="70"/>
  <c r="H30" i="70"/>
  <c r="G30" i="70"/>
  <c r="F30" i="70"/>
  <c r="R30" i="70" s="1"/>
  <c r="E30" i="70"/>
  <c r="D30" i="70"/>
  <c r="J30" i="70" s="1"/>
  <c r="O29" i="70"/>
  <c r="P29" i="70" s="1"/>
  <c r="N29" i="70"/>
  <c r="M29" i="70"/>
  <c r="E28" i="73" s="1"/>
  <c r="K29" i="70"/>
  <c r="I29" i="70"/>
  <c r="H29" i="70"/>
  <c r="G29" i="70"/>
  <c r="F29" i="70"/>
  <c r="R29" i="70" s="1"/>
  <c r="E29" i="70"/>
  <c r="D29" i="70"/>
  <c r="L29" i="70" s="1"/>
  <c r="C29" i="70"/>
  <c r="P28" i="70"/>
  <c r="O28" i="70"/>
  <c r="N28" i="70"/>
  <c r="M28" i="70"/>
  <c r="E27" i="73" s="1"/>
  <c r="L28" i="70"/>
  <c r="I28" i="70"/>
  <c r="H28" i="70"/>
  <c r="K28" i="70" s="1"/>
  <c r="G28" i="70"/>
  <c r="F28" i="70"/>
  <c r="E28" i="70"/>
  <c r="D28" i="70"/>
  <c r="C28" i="70"/>
  <c r="O27" i="70"/>
  <c r="P27" i="70" s="1"/>
  <c r="N27" i="70"/>
  <c r="M27" i="70"/>
  <c r="E26" i="73" s="1"/>
  <c r="I27" i="70"/>
  <c r="H27" i="70"/>
  <c r="K27" i="70" s="1"/>
  <c r="G27" i="70"/>
  <c r="F27" i="70"/>
  <c r="E27" i="70"/>
  <c r="D27" i="70"/>
  <c r="O26" i="70"/>
  <c r="P26" i="70" s="1"/>
  <c r="N26" i="70"/>
  <c r="M26" i="70"/>
  <c r="E25" i="73" s="1"/>
  <c r="J26" i="70"/>
  <c r="I26" i="70"/>
  <c r="H26" i="70"/>
  <c r="G26" i="70"/>
  <c r="F26" i="70"/>
  <c r="R26" i="70" s="1"/>
  <c r="E26" i="70"/>
  <c r="D26" i="70"/>
  <c r="Q26" i="70" s="1"/>
  <c r="C26" i="70"/>
  <c r="R25" i="70"/>
  <c r="O25" i="70"/>
  <c r="N25" i="70"/>
  <c r="M25" i="70"/>
  <c r="E24" i="73" s="1"/>
  <c r="K25" i="70"/>
  <c r="I25" i="70"/>
  <c r="H25" i="70"/>
  <c r="G25" i="70"/>
  <c r="J25" i="70" s="1"/>
  <c r="F25" i="70"/>
  <c r="E25" i="70"/>
  <c r="D25" i="70"/>
  <c r="Q25" i="70" s="1"/>
  <c r="C25" i="70"/>
  <c r="O24" i="70"/>
  <c r="P24" i="70" s="1"/>
  <c r="N24" i="70"/>
  <c r="M24" i="70"/>
  <c r="E23" i="73" s="1"/>
  <c r="J24" i="70"/>
  <c r="I24" i="70"/>
  <c r="H24" i="70"/>
  <c r="G24" i="70"/>
  <c r="F24" i="70"/>
  <c r="E24" i="70"/>
  <c r="D24" i="70"/>
  <c r="Q24" i="70" s="1"/>
  <c r="C24" i="70"/>
  <c r="R23" i="70"/>
  <c r="O23" i="70"/>
  <c r="N23" i="70"/>
  <c r="M23" i="70"/>
  <c r="E22" i="73" s="1"/>
  <c r="K23" i="70"/>
  <c r="I23" i="70"/>
  <c r="H23" i="70"/>
  <c r="G23" i="70"/>
  <c r="J23" i="70" s="1"/>
  <c r="F23" i="70"/>
  <c r="E23" i="70"/>
  <c r="D23" i="70"/>
  <c r="Q23" i="70" s="1"/>
  <c r="C23" i="70"/>
  <c r="O22" i="70"/>
  <c r="P22" i="70" s="1"/>
  <c r="N22" i="70"/>
  <c r="M22" i="70"/>
  <c r="E21" i="73" s="1"/>
  <c r="J22" i="70"/>
  <c r="I22" i="70"/>
  <c r="H22" i="70"/>
  <c r="G22" i="70"/>
  <c r="F22" i="70"/>
  <c r="R22" i="70" s="1"/>
  <c r="E22" i="70"/>
  <c r="D22" i="70"/>
  <c r="Q22" i="70" s="1"/>
  <c r="C22" i="70"/>
  <c r="R21" i="70"/>
  <c r="O21" i="70"/>
  <c r="N21" i="70"/>
  <c r="M21" i="70"/>
  <c r="E20" i="73" s="1"/>
  <c r="I21" i="70"/>
  <c r="H21" i="70"/>
  <c r="G21" i="70"/>
  <c r="F21" i="70"/>
  <c r="E21" i="70"/>
  <c r="D21" i="70"/>
  <c r="C21" i="70"/>
  <c r="P20" i="70"/>
  <c r="O20" i="70"/>
  <c r="N20" i="70"/>
  <c r="M20" i="70"/>
  <c r="E19" i="73" s="1"/>
  <c r="I20" i="70"/>
  <c r="H20" i="70"/>
  <c r="G20" i="70"/>
  <c r="F20" i="70"/>
  <c r="E20" i="70"/>
  <c r="D20" i="70"/>
  <c r="C20" i="70"/>
  <c r="O19" i="70"/>
  <c r="N19" i="70"/>
  <c r="M19" i="70"/>
  <c r="E18" i="73" s="1"/>
  <c r="I19" i="70"/>
  <c r="H19" i="70"/>
  <c r="G19" i="70"/>
  <c r="F19" i="70"/>
  <c r="R19" i="70" s="1"/>
  <c r="E19" i="70"/>
  <c r="D19" i="70"/>
  <c r="C19" i="70"/>
  <c r="P18" i="70"/>
  <c r="O18" i="70"/>
  <c r="N18" i="70"/>
  <c r="M18" i="70"/>
  <c r="E17" i="73" s="1"/>
  <c r="L18" i="70"/>
  <c r="I18" i="70"/>
  <c r="H18" i="70"/>
  <c r="G18" i="70"/>
  <c r="F18" i="70"/>
  <c r="R18" i="70" s="1"/>
  <c r="E18" i="70"/>
  <c r="D18" i="70"/>
  <c r="J18" i="70" s="1"/>
  <c r="O17" i="70"/>
  <c r="P17" i="70" s="1"/>
  <c r="N17" i="70"/>
  <c r="M17" i="70"/>
  <c r="E16" i="73" s="1"/>
  <c r="K17" i="70"/>
  <c r="I17" i="70"/>
  <c r="H17" i="70"/>
  <c r="G17" i="70"/>
  <c r="F17" i="70"/>
  <c r="R17" i="70" s="1"/>
  <c r="E17" i="70"/>
  <c r="D16" i="73" s="1"/>
  <c r="D17" i="70"/>
  <c r="L17" i="70" s="1"/>
  <c r="O16" i="70"/>
  <c r="P16" i="70" s="1"/>
  <c r="N16" i="70"/>
  <c r="M16" i="70"/>
  <c r="J16" i="70"/>
  <c r="I16" i="70"/>
  <c r="H16" i="70"/>
  <c r="G16" i="70"/>
  <c r="F16" i="70"/>
  <c r="E16" i="70"/>
  <c r="D15" i="73" s="1"/>
  <c r="D16" i="70"/>
  <c r="Q16" i="70" s="1"/>
  <c r="Q15" i="70"/>
  <c r="O15" i="70"/>
  <c r="N15" i="70"/>
  <c r="M15" i="70"/>
  <c r="J15" i="70"/>
  <c r="I15" i="70"/>
  <c r="H15" i="70"/>
  <c r="G15" i="70"/>
  <c r="F15" i="70"/>
  <c r="R15" i="70" s="1"/>
  <c r="E15" i="70"/>
  <c r="D14" i="73" s="1"/>
  <c r="D15" i="70"/>
  <c r="P14" i="70"/>
  <c r="O14" i="70"/>
  <c r="N14" i="70"/>
  <c r="M14" i="70"/>
  <c r="E13" i="73" s="1"/>
  <c r="L14" i="70"/>
  <c r="I14" i="70"/>
  <c r="H14" i="70"/>
  <c r="G14" i="70"/>
  <c r="F14" i="70"/>
  <c r="R14" i="70" s="1"/>
  <c r="E14" i="70"/>
  <c r="D14" i="70"/>
  <c r="J14" i="70" s="1"/>
  <c r="C14" i="70"/>
  <c r="Q13" i="70"/>
  <c r="O13" i="70"/>
  <c r="N13" i="70"/>
  <c r="M13" i="70"/>
  <c r="I13" i="70"/>
  <c r="H13" i="70"/>
  <c r="G13" i="70"/>
  <c r="F13" i="70"/>
  <c r="E13" i="70"/>
  <c r="D13" i="70"/>
  <c r="P12" i="70"/>
  <c r="O12" i="70"/>
  <c r="N12" i="70"/>
  <c r="M12" i="70"/>
  <c r="E11" i="73" s="1"/>
  <c r="L12" i="70"/>
  <c r="I12" i="70"/>
  <c r="H12" i="70"/>
  <c r="K12" i="70" s="1"/>
  <c r="G12" i="70"/>
  <c r="F12" i="70"/>
  <c r="E12" i="70"/>
  <c r="D11" i="73" s="1"/>
  <c r="D12" i="70"/>
  <c r="R11" i="70"/>
  <c r="O11" i="70"/>
  <c r="N11" i="70"/>
  <c r="M11" i="70"/>
  <c r="K11" i="70"/>
  <c r="I11" i="70"/>
  <c r="H11" i="70"/>
  <c r="G11" i="70"/>
  <c r="J11" i="70" s="1"/>
  <c r="F11" i="70"/>
  <c r="E11" i="70"/>
  <c r="D10" i="73" s="1"/>
  <c r="D11" i="70"/>
  <c r="Q11" i="70" s="1"/>
  <c r="R10" i="70"/>
  <c r="O10" i="70"/>
  <c r="N10" i="70"/>
  <c r="M10" i="70"/>
  <c r="I10" i="70"/>
  <c r="Q10" i="70" s="1"/>
  <c r="H10" i="70"/>
  <c r="G10" i="70"/>
  <c r="F10" i="70"/>
  <c r="E10" i="70"/>
  <c r="K10" i="70" s="1"/>
  <c r="D10" i="70"/>
  <c r="Q9" i="70"/>
  <c r="Q57" i="70" s="1"/>
  <c r="O9" i="70"/>
  <c r="N9" i="70"/>
  <c r="M9" i="70"/>
  <c r="I9" i="70"/>
  <c r="I57" i="70" s="1"/>
  <c r="H9" i="70"/>
  <c r="H57" i="70" s="1"/>
  <c r="G9" i="70"/>
  <c r="F9" i="70"/>
  <c r="E9" i="70"/>
  <c r="D9" i="70"/>
  <c r="C54" i="69"/>
  <c r="C52" i="69"/>
  <c r="C33" i="69"/>
  <c r="C32" i="69"/>
  <c r="C31" i="69"/>
  <c r="C29" i="69"/>
  <c r="C28" i="69"/>
  <c r="C26" i="69"/>
  <c r="C25" i="69"/>
  <c r="C24" i="69"/>
  <c r="C23" i="69"/>
  <c r="A23" i="69"/>
  <c r="A24" i="69" s="1"/>
  <c r="A25" i="69" s="1"/>
  <c r="A26" i="69" s="1"/>
  <c r="A27" i="69" s="1"/>
  <c r="A28" i="69" s="1"/>
  <c r="A29" i="69" s="1"/>
  <c r="A30" i="69" s="1"/>
  <c r="A31" i="69" s="1"/>
  <c r="A32" i="69" s="1"/>
  <c r="A33" i="69" s="1"/>
  <c r="A34" i="69" s="1"/>
  <c r="A35" i="69" s="1"/>
  <c r="A36" i="69" s="1"/>
  <c r="A37" i="69" s="1"/>
  <c r="A38" i="69" s="1"/>
  <c r="A39" i="69" s="1"/>
  <c r="A40" i="69" s="1"/>
  <c r="A41" i="69" s="1"/>
  <c r="A42" i="69" s="1"/>
  <c r="A43" i="69" s="1"/>
  <c r="A44" i="69" s="1"/>
  <c r="A45" i="69" s="1"/>
  <c r="A46" i="69" s="1"/>
  <c r="A47" i="69" s="1"/>
  <c r="A48" i="69" s="1"/>
  <c r="A49" i="69" s="1"/>
  <c r="A50" i="69" s="1"/>
  <c r="A51" i="69" s="1"/>
  <c r="A52" i="69" s="1"/>
  <c r="A53" i="69" s="1"/>
  <c r="A54" i="69" s="1"/>
  <c r="A55" i="69" s="1"/>
  <c r="C22" i="69"/>
  <c r="C21" i="69"/>
  <c r="C20" i="69"/>
  <c r="C19" i="69"/>
  <c r="A15" i="69"/>
  <c r="A16" i="69" s="1"/>
  <c r="A17" i="69" s="1"/>
  <c r="A18" i="69" s="1"/>
  <c r="A19" i="69" s="1"/>
  <c r="A20" i="69" s="1"/>
  <c r="A21" i="69" s="1"/>
  <c r="A22" i="69" s="1"/>
  <c r="C14" i="69"/>
  <c r="A10" i="69"/>
  <c r="A11" i="69" s="1"/>
  <c r="A12" i="69" s="1"/>
  <c r="A13" i="69" s="1"/>
  <c r="A14" i="69" s="1"/>
  <c r="J109" i="67"/>
  <c r="F109" i="67"/>
  <c r="G106" i="67"/>
  <c r="F106" i="67"/>
  <c r="E106" i="67"/>
  <c r="D106" i="67"/>
  <c r="C106" i="67"/>
  <c r="G105" i="67"/>
  <c r="F105" i="67"/>
  <c r="E105" i="67"/>
  <c r="D105" i="67"/>
  <c r="C105" i="67"/>
  <c r="B105" i="67"/>
  <c r="K104" i="67"/>
  <c r="J104" i="67"/>
  <c r="I104" i="67"/>
  <c r="H104" i="67"/>
  <c r="C104" i="67"/>
  <c r="G103" i="67"/>
  <c r="F103" i="67"/>
  <c r="E103" i="67"/>
  <c r="D103" i="67"/>
  <c r="C103" i="67"/>
  <c r="B103" i="67"/>
  <c r="K102" i="67"/>
  <c r="J102" i="67"/>
  <c r="I102" i="67"/>
  <c r="H102" i="67"/>
  <c r="C102" i="67"/>
  <c r="K101" i="67"/>
  <c r="J101" i="67"/>
  <c r="I101" i="67"/>
  <c r="H101" i="67"/>
  <c r="C101" i="67"/>
  <c r="K100" i="67"/>
  <c r="J100" i="67"/>
  <c r="I100" i="67"/>
  <c r="H100" i="67"/>
  <c r="C100" i="67"/>
  <c r="K99" i="67"/>
  <c r="J99" i="67"/>
  <c r="I99" i="67"/>
  <c r="H99" i="67"/>
  <c r="C99" i="67"/>
  <c r="K98" i="67"/>
  <c r="J98" i="67"/>
  <c r="I98" i="67"/>
  <c r="H98" i="67"/>
  <c r="C98" i="67"/>
  <c r="K97" i="67"/>
  <c r="J97" i="67"/>
  <c r="I97" i="67"/>
  <c r="H97" i="67"/>
  <c r="C97" i="67"/>
  <c r="K96" i="67"/>
  <c r="J96" i="67"/>
  <c r="I96" i="67"/>
  <c r="H96" i="67"/>
  <c r="C96" i="67"/>
  <c r="B96" i="67"/>
  <c r="K95" i="67"/>
  <c r="J95" i="67"/>
  <c r="I95" i="67"/>
  <c r="H95" i="67"/>
  <c r="C95" i="67"/>
  <c r="G94" i="67"/>
  <c r="F94" i="67"/>
  <c r="E94" i="67"/>
  <c r="D94" i="67"/>
  <c r="C94" i="67"/>
  <c r="G93" i="67"/>
  <c r="F93" i="67"/>
  <c r="E93" i="67"/>
  <c r="D93" i="67"/>
  <c r="C93" i="67"/>
  <c r="B93" i="67"/>
  <c r="G92" i="67"/>
  <c r="F92" i="67"/>
  <c r="E92" i="67"/>
  <c r="D92" i="67"/>
  <c r="C92" i="67"/>
  <c r="B92" i="67"/>
  <c r="G91" i="67"/>
  <c r="F91" i="67"/>
  <c r="E91" i="67"/>
  <c r="D91" i="67"/>
  <c r="C91" i="67"/>
  <c r="B91" i="67"/>
  <c r="E90" i="67"/>
  <c r="D90" i="67"/>
  <c r="C90" i="67"/>
  <c r="G89" i="67"/>
  <c r="F89" i="67"/>
  <c r="E89" i="67"/>
  <c r="D89" i="67"/>
  <c r="C89" i="67"/>
  <c r="E88" i="67"/>
  <c r="D88" i="67"/>
  <c r="C88" i="67"/>
  <c r="E87" i="67"/>
  <c r="D87" i="67"/>
  <c r="C87" i="67"/>
  <c r="B87" i="67"/>
  <c r="G86" i="67"/>
  <c r="F86" i="67"/>
  <c r="E86" i="67"/>
  <c r="D86" i="67"/>
  <c r="C86" i="67"/>
  <c r="G85" i="67"/>
  <c r="F85" i="67"/>
  <c r="E85" i="67"/>
  <c r="D85" i="67"/>
  <c r="C85" i="67"/>
  <c r="G84" i="67"/>
  <c r="F84" i="67"/>
  <c r="E84" i="67"/>
  <c r="D84" i="67"/>
  <c r="C84" i="67"/>
  <c r="G83" i="67"/>
  <c r="F83" i="67"/>
  <c r="E83" i="67"/>
  <c r="D83" i="67"/>
  <c r="C83" i="67"/>
  <c r="G82" i="67"/>
  <c r="F82" i="67"/>
  <c r="E82" i="67"/>
  <c r="D82" i="67"/>
  <c r="C82" i="67"/>
  <c r="B82" i="67"/>
  <c r="B81" i="67"/>
  <c r="G80" i="67"/>
  <c r="F80" i="67"/>
  <c r="E80" i="67"/>
  <c r="D80" i="67"/>
  <c r="C80" i="67"/>
  <c r="G79" i="67"/>
  <c r="F79" i="67"/>
  <c r="E79" i="67"/>
  <c r="D79" i="67"/>
  <c r="C79" i="67"/>
  <c r="B79" i="67"/>
  <c r="G78" i="67"/>
  <c r="F78" i="67"/>
  <c r="E78" i="67"/>
  <c r="D78" i="67"/>
  <c r="C78" i="67"/>
  <c r="E77" i="67"/>
  <c r="D77" i="67"/>
  <c r="C77" i="67"/>
  <c r="E76" i="67"/>
  <c r="D76" i="67"/>
  <c r="C76" i="67"/>
  <c r="G75" i="67"/>
  <c r="F75" i="67"/>
  <c r="E75" i="67"/>
  <c r="D75" i="67"/>
  <c r="C75" i="67"/>
  <c r="G74" i="67"/>
  <c r="F74" i="67"/>
  <c r="E74" i="67"/>
  <c r="D74" i="67"/>
  <c r="C74" i="67"/>
  <c r="B74" i="67"/>
  <c r="G73" i="67"/>
  <c r="F73" i="67"/>
  <c r="E73" i="67"/>
  <c r="D73" i="67"/>
  <c r="C73" i="67"/>
  <c r="G72" i="67"/>
  <c r="F72" i="67"/>
  <c r="E72" i="67"/>
  <c r="D72" i="67"/>
  <c r="C72" i="67"/>
  <c r="B72" i="67"/>
  <c r="B71" i="67"/>
  <c r="E70" i="67"/>
  <c r="D70" i="67"/>
  <c r="C70" i="67"/>
  <c r="B70" i="67"/>
  <c r="G69" i="67"/>
  <c r="F69" i="67"/>
  <c r="E69" i="67"/>
  <c r="D69" i="67"/>
  <c r="C69" i="67"/>
  <c r="I68" i="67"/>
  <c r="H68" i="67"/>
  <c r="C68" i="67"/>
  <c r="G67" i="67"/>
  <c r="F67" i="67"/>
  <c r="E67" i="67"/>
  <c r="D67" i="67"/>
  <c r="C67" i="67"/>
  <c r="G66" i="67"/>
  <c r="F66" i="67"/>
  <c r="E66" i="67"/>
  <c r="D66" i="67"/>
  <c r="C66" i="67"/>
  <c r="E65" i="67"/>
  <c r="D65" i="67"/>
  <c r="C65" i="67"/>
  <c r="B65" i="67"/>
  <c r="E64" i="67"/>
  <c r="D64" i="67"/>
  <c r="C64" i="67"/>
  <c r="E63" i="67"/>
  <c r="D63" i="67"/>
  <c r="C63" i="67"/>
  <c r="B63" i="67"/>
  <c r="G62" i="67"/>
  <c r="F62" i="67"/>
  <c r="E62" i="67"/>
  <c r="D62" i="67"/>
  <c r="C62" i="67"/>
  <c r="G61" i="67"/>
  <c r="F61" i="67"/>
  <c r="E61" i="67"/>
  <c r="D61" i="67"/>
  <c r="C61" i="67"/>
  <c r="G60" i="67"/>
  <c r="F60" i="67"/>
  <c r="E60" i="67"/>
  <c r="D60" i="67"/>
  <c r="C60" i="67"/>
  <c r="K59" i="67"/>
  <c r="J59" i="67"/>
  <c r="I59" i="67"/>
  <c r="H59" i="67"/>
  <c r="C59" i="67"/>
  <c r="G58" i="67"/>
  <c r="F58" i="67"/>
  <c r="E58" i="67"/>
  <c r="D58" i="67"/>
  <c r="C58" i="67"/>
  <c r="G57" i="67"/>
  <c r="F57" i="67"/>
  <c r="E57" i="67"/>
  <c r="D57" i="67"/>
  <c r="C57" i="67"/>
  <c r="B57" i="67"/>
  <c r="G56" i="67"/>
  <c r="F56" i="67"/>
  <c r="E56" i="67"/>
  <c r="D56" i="67"/>
  <c r="C56" i="67"/>
  <c r="G55" i="67"/>
  <c r="F55" i="67"/>
  <c r="E55" i="67"/>
  <c r="D55" i="67"/>
  <c r="C55" i="67"/>
  <c r="B55" i="67"/>
  <c r="G54" i="67"/>
  <c r="F54" i="67"/>
  <c r="E54" i="67"/>
  <c r="D54" i="67"/>
  <c r="C54" i="67"/>
  <c r="E53" i="67"/>
  <c r="D53" i="67"/>
  <c r="C53" i="67"/>
  <c r="E52" i="67"/>
  <c r="D52" i="67"/>
  <c r="C52" i="67"/>
  <c r="E51" i="67"/>
  <c r="D51" i="67"/>
  <c r="C51" i="67"/>
  <c r="B51" i="67"/>
  <c r="G50" i="67"/>
  <c r="F50" i="67"/>
  <c r="E50" i="67"/>
  <c r="D50" i="67"/>
  <c r="C50" i="67"/>
  <c r="B50" i="67"/>
  <c r="G49" i="67"/>
  <c r="F49" i="67"/>
  <c r="E49" i="67"/>
  <c r="D49" i="67"/>
  <c r="C49" i="67"/>
  <c r="B49" i="67"/>
  <c r="G48" i="67"/>
  <c r="F48" i="67"/>
  <c r="E48" i="67"/>
  <c r="D48" i="67"/>
  <c r="C48" i="67"/>
  <c r="G47" i="67"/>
  <c r="F47" i="67"/>
  <c r="E47" i="67"/>
  <c r="D47" i="67"/>
  <c r="C47" i="67"/>
  <c r="G46" i="67"/>
  <c r="F46" i="67"/>
  <c r="E46" i="67"/>
  <c r="D46" i="67"/>
  <c r="C46" i="67"/>
  <c r="B46" i="67"/>
  <c r="E45" i="67"/>
  <c r="D45" i="67"/>
  <c r="C45" i="67"/>
  <c r="E44" i="67"/>
  <c r="D44" i="67"/>
  <c r="C44" i="67"/>
  <c r="E43" i="67"/>
  <c r="D43" i="67"/>
  <c r="C43" i="67"/>
  <c r="E42" i="67"/>
  <c r="D42" i="67"/>
  <c r="C42" i="67"/>
  <c r="E41" i="67"/>
  <c r="D41" i="67"/>
  <c r="C41" i="67"/>
  <c r="E40" i="67"/>
  <c r="D40" i="67"/>
  <c r="C40" i="67"/>
  <c r="E39" i="67"/>
  <c r="D39" i="67"/>
  <c r="C39" i="67"/>
  <c r="B39" i="67"/>
  <c r="G38" i="67"/>
  <c r="F38" i="67"/>
  <c r="E38" i="67"/>
  <c r="D38" i="67"/>
  <c r="C38" i="67"/>
  <c r="B38" i="67"/>
  <c r="G37" i="67"/>
  <c r="F37" i="67"/>
  <c r="E37" i="67"/>
  <c r="D37" i="67"/>
  <c r="C37" i="67"/>
  <c r="E36" i="67"/>
  <c r="D36" i="67"/>
  <c r="C36" i="67"/>
  <c r="G35" i="67"/>
  <c r="F35" i="67"/>
  <c r="E35" i="67"/>
  <c r="D35" i="67"/>
  <c r="C35" i="67"/>
  <c r="E34" i="67"/>
  <c r="D34" i="67"/>
  <c r="C34" i="67"/>
  <c r="G33" i="67"/>
  <c r="F33" i="67"/>
  <c r="E33" i="67"/>
  <c r="D33" i="67"/>
  <c r="C33" i="67"/>
  <c r="E32" i="67"/>
  <c r="D32" i="67"/>
  <c r="C32" i="67"/>
  <c r="E31" i="67"/>
  <c r="D31" i="67"/>
  <c r="C31" i="67"/>
  <c r="B31" i="67"/>
  <c r="G30" i="67"/>
  <c r="F30" i="67"/>
  <c r="E30" i="67"/>
  <c r="D30" i="67"/>
  <c r="C30" i="67"/>
  <c r="G29" i="67"/>
  <c r="F29" i="67"/>
  <c r="E29" i="67"/>
  <c r="D29" i="67"/>
  <c r="C29" i="67"/>
  <c r="G28" i="67"/>
  <c r="F28" i="67"/>
  <c r="E28" i="67"/>
  <c r="D28" i="67"/>
  <c r="C28" i="67"/>
  <c r="B28" i="67"/>
  <c r="G27" i="67"/>
  <c r="F27" i="67"/>
  <c r="E27" i="67"/>
  <c r="D27" i="67"/>
  <c r="C27" i="67"/>
  <c r="G26" i="67"/>
  <c r="F26" i="67"/>
  <c r="E26" i="67"/>
  <c r="D26" i="67"/>
  <c r="C26" i="67"/>
  <c r="G25" i="67"/>
  <c r="F25" i="67"/>
  <c r="E25" i="67"/>
  <c r="D25" i="67"/>
  <c r="C25" i="67"/>
  <c r="G24" i="67"/>
  <c r="F24" i="67"/>
  <c r="E24" i="67"/>
  <c r="D24" i="67"/>
  <c r="C24" i="67"/>
  <c r="B24" i="67"/>
  <c r="K23" i="67"/>
  <c r="J23" i="67"/>
  <c r="I23" i="67"/>
  <c r="H23" i="67"/>
  <c r="C23" i="67"/>
  <c r="K22" i="67"/>
  <c r="K109" i="67" s="1"/>
  <c r="J22" i="67"/>
  <c r="I22" i="67"/>
  <c r="I109" i="67" s="1"/>
  <c r="H22" i="67"/>
  <c r="H109" i="67" s="1"/>
  <c r="C22" i="67"/>
  <c r="G21" i="67"/>
  <c r="F21" i="67"/>
  <c r="E21" i="67"/>
  <c r="D21" i="67"/>
  <c r="C21" i="67"/>
  <c r="B21" i="67"/>
  <c r="G20" i="67"/>
  <c r="F20" i="67"/>
  <c r="E20" i="67"/>
  <c r="D20" i="67"/>
  <c r="C20" i="67"/>
  <c r="E19" i="67"/>
  <c r="D19" i="67"/>
  <c r="C19" i="67"/>
  <c r="B19" i="67"/>
  <c r="G18" i="67"/>
  <c r="F18" i="67"/>
  <c r="E18" i="67"/>
  <c r="D18" i="67"/>
  <c r="C18" i="67"/>
  <c r="B18" i="67"/>
  <c r="E17" i="67"/>
  <c r="D17" i="67"/>
  <c r="C17" i="67"/>
  <c r="G16" i="67"/>
  <c r="F16" i="67"/>
  <c r="E16" i="67"/>
  <c r="D16" i="67"/>
  <c r="C16" i="67"/>
  <c r="G15" i="67"/>
  <c r="F15" i="67"/>
  <c r="E15" i="67"/>
  <c r="D15" i="67"/>
  <c r="C15" i="67"/>
  <c r="G14" i="67"/>
  <c r="F14" i="67"/>
  <c r="E14" i="67"/>
  <c r="D14" i="67"/>
  <c r="C14" i="67"/>
  <c r="E13" i="67"/>
  <c r="D13" i="67"/>
  <c r="C13" i="67"/>
  <c r="G12" i="67"/>
  <c r="F12" i="67"/>
  <c r="E12" i="67"/>
  <c r="D12" i="67"/>
  <c r="C12" i="67"/>
  <c r="B12" i="67"/>
  <c r="G11" i="67"/>
  <c r="F11" i="67"/>
  <c r="E11" i="67"/>
  <c r="D11" i="67"/>
  <c r="C11" i="67"/>
  <c r="G10" i="67"/>
  <c r="F10" i="67"/>
  <c r="E10" i="67"/>
  <c r="D10" i="67"/>
  <c r="C10" i="67"/>
  <c r="G9" i="67"/>
  <c r="F9" i="67"/>
  <c r="E9" i="67"/>
  <c r="D9" i="67"/>
  <c r="C9" i="67"/>
  <c r="G8" i="67"/>
  <c r="G109" i="67" s="1"/>
  <c r="F8" i="67"/>
  <c r="E8" i="67"/>
  <c r="E109" i="67" s="1"/>
  <c r="D8" i="67"/>
  <c r="D109" i="67" s="1"/>
  <c r="C8" i="67"/>
  <c r="B8" i="67"/>
  <c r="F130" i="66"/>
  <c r="O129" i="66"/>
  <c r="L129" i="66"/>
  <c r="K129" i="66"/>
  <c r="I129" i="66"/>
  <c r="H129" i="66"/>
  <c r="G129" i="66"/>
  <c r="F129" i="66"/>
  <c r="E129" i="66"/>
  <c r="O128" i="66"/>
  <c r="L128" i="66"/>
  <c r="K128" i="66"/>
  <c r="J128" i="66"/>
  <c r="I128" i="66"/>
  <c r="H128" i="66"/>
  <c r="G128" i="66"/>
  <c r="F128" i="66"/>
  <c r="E128" i="66"/>
  <c r="O127" i="66"/>
  <c r="L127" i="66"/>
  <c r="K127" i="66"/>
  <c r="I127" i="66"/>
  <c r="H127" i="66"/>
  <c r="G127" i="66"/>
  <c r="F127" i="66"/>
  <c r="E127" i="66"/>
  <c r="O126" i="66"/>
  <c r="L126" i="66"/>
  <c r="K126" i="66"/>
  <c r="J126" i="66"/>
  <c r="I126" i="66"/>
  <c r="H126" i="66"/>
  <c r="G126" i="66"/>
  <c r="F126" i="66"/>
  <c r="E126" i="66"/>
  <c r="O125" i="66"/>
  <c r="L125" i="66"/>
  <c r="K125" i="66"/>
  <c r="I125" i="66"/>
  <c r="H125" i="66"/>
  <c r="G125" i="66"/>
  <c r="F125" i="66"/>
  <c r="E125" i="66"/>
  <c r="O124" i="66"/>
  <c r="L124" i="66"/>
  <c r="K124" i="66"/>
  <c r="J124" i="66"/>
  <c r="I124" i="66"/>
  <c r="H124" i="66"/>
  <c r="G124" i="66"/>
  <c r="F124" i="66"/>
  <c r="E124" i="66"/>
  <c r="O123" i="66"/>
  <c r="L123" i="66"/>
  <c r="K123" i="66"/>
  <c r="I123" i="66"/>
  <c r="H123" i="66"/>
  <c r="G123" i="66"/>
  <c r="F123" i="66"/>
  <c r="E123" i="66"/>
  <c r="O122" i="66"/>
  <c r="O121" i="66"/>
  <c r="L121" i="66"/>
  <c r="K121" i="66"/>
  <c r="J121" i="66"/>
  <c r="I121" i="66"/>
  <c r="H121" i="66"/>
  <c r="G121" i="66"/>
  <c r="F121" i="66"/>
  <c r="E121" i="66"/>
  <c r="O120" i="66"/>
  <c r="L120" i="66"/>
  <c r="K120" i="66"/>
  <c r="I120" i="66"/>
  <c r="H120" i="66"/>
  <c r="G120" i="66"/>
  <c r="F120" i="66"/>
  <c r="E120" i="66"/>
  <c r="O119" i="66"/>
  <c r="L119" i="66"/>
  <c r="K119" i="66"/>
  <c r="J119" i="66"/>
  <c r="I119" i="66"/>
  <c r="H119" i="66"/>
  <c r="G119" i="66"/>
  <c r="F119" i="66"/>
  <c r="E119" i="66"/>
  <c r="O118" i="66"/>
  <c r="O117" i="66"/>
  <c r="O116" i="66"/>
  <c r="L116" i="66"/>
  <c r="K116" i="66"/>
  <c r="J116" i="66"/>
  <c r="I116" i="66"/>
  <c r="H116" i="66"/>
  <c r="G116" i="66"/>
  <c r="F116" i="66"/>
  <c r="E116" i="66"/>
  <c r="O115" i="66"/>
  <c r="O114" i="66"/>
  <c r="L114" i="66"/>
  <c r="K114" i="66"/>
  <c r="I114" i="66"/>
  <c r="H114" i="66"/>
  <c r="G114" i="66"/>
  <c r="F114" i="66"/>
  <c r="E114" i="66"/>
  <c r="O113" i="66"/>
  <c r="L113" i="66"/>
  <c r="K113" i="66"/>
  <c r="J113" i="66"/>
  <c r="I113" i="66"/>
  <c r="H113" i="66"/>
  <c r="G113" i="66"/>
  <c r="F113" i="66"/>
  <c r="E113" i="66"/>
  <c r="O112" i="66"/>
  <c r="L112" i="66"/>
  <c r="K112" i="66"/>
  <c r="J112" i="66"/>
  <c r="I112" i="66"/>
  <c r="H112" i="66"/>
  <c r="G112" i="66"/>
  <c r="F112" i="66"/>
  <c r="E112" i="66"/>
  <c r="O111" i="66"/>
  <c r="O110" i="66"/>
  <c r="L110" i="66"/>
  <c r="K110" i="66"/>
  <c r="J110" i="66"/>
  <c r="I110" i="66"/>
  <c r="H110" i="66"/>
  <c r="G110" i="66"/>
  <c r="F110" i="66"/>
  <c r="E110" i="66"/>
  <c r="O109" i="66"/>
  <c r="O108" i="66"/>
  <c r="O107" i="66"/>
  <c r="O106" i="66"/>
  <c r="O105" i="66"/>
  <c r="L105" i="66"/>
  <c r="K105" i="66"/>
  <c r="J105" i="66"/>
  <c r="I105" i="66"/>
  <c r="H105" i="66"/>
  <c r="G105" i="66"/>
  <c r="F105" i="66"/>
  <c r="E105" i="66"/>
  <c r="O104" i="66"/>
  <c r="L104" i="66"/>
  <c r="K104" i="66"/>
  <c r="I104" i="66"/>
  <c r="H104" i="66"/>
  <c r="G104" i="66"/>
  <c r="F104" i="66"/>
  <c r="E104" i="66"/>
  <c r="O103" i="66"/>
  <c r="L103" i="66"/>
  <c r="K103" i="66"/>
  <c r="J103" i="66"/>
  <c r="I103" i="66"/>
  <c r="H103" i="66"/>
  <c r="G103" i="66"/>
  <c r="F103" i="66"/>
  <c r="E103" i="66"/>
  <c r="O102" i="66"/>
  <c r="O101" i="66"/>
  <c r="L101" i="66"/>
  <c r="K101" i="66"/>
  <c r="J101" i="66"/>
  <c r="I101" i="66"/>
  <c r="H101" i="66"/>
  <c r="G101" i="66"/>
  <c r="F101" i="66"/>
  <c r="E101" i="66"/>
  <c r="O100" i="66"/>
  <c r="L100" i="66"/>
  <c r="K100" i="66"/>
  <c r="I100" i="66"/>
  <c r="H100" i="66"/>
  <c r="G100" i="66"/>
  <c r="F100" i="66"/>
  <c r="E100" i="66"/>
  <c r="O99" i="66"/>
  <c r="L99" i="66"/>
  <c r="K99" i="66"/>
  <c r="J99" i="66"/>
  <c r="I99" i="66"/>
  <c r="H99" i="66"/>
  <c r="G99" i="66"/>
  <c r="F99" i="66"/>
  <c r="E99" i="66"/>
  <c r="O98" i="66"/>
  <c r="L98" i="66"/>
  <c r="K98" i="66"/>
  <c r="I98" i="66"/>
  <c r="H98" i="66"/>
  <c r="G98" i="66"/>
  <c r="F98" i="66"/>
  <c r="E98" i="66"/>
  <c r="O97" i="66"/>
  <c r="O96" i="66"/>
  <c r="O95" i="66"/>
  <c r="L95" i="66"/>
  <c r="K95" i="66"/>
  <c r="J95" i="66"/>
  <c r="I95" i="66"/>
  <c r="H95" i="66"/>
  <c r="G95" i="66"/>
  <c r="F95" i="66"/>
  <c r="E95" i="66"/>
  <c r="O94" i="66"/>
  <c r="L94" i="66"/>
  <c r="K94" i="66"/>
  <c r="I94" i="66"/>
  <c r="H94" i="66"/>
  <c r="G94" i="66"/>
  <c r="F94" i="66"/>
  <c r="E94" i="66"/>
  <c r="O93" i="66"/>
  <c r="L93" i="66"/>
  <c r="K93" i="66"/>
  <c r="J93" i="66"/>
  <c r="I93" i="66"/>
  <c r="H93" i="66"/>
  <c r="G93" i="66"/>
  <c r="F93" i="66"/>
  <c r="E93" i="66"/>
  <c r="O92" i="66"/>
  <c r="L92" i="66"/>
  <c r="K92" i="66"/>
  <c r="I92" i="66"/>
  <c r="J92" i="66" s="1"/>
  <c r="H92" i="66"/>
  <c r="G92" i="66"/>
  <c r="F92" i="66"/>
  <c r="E92" i="66"/>
  <c r="O91" i="66"/>
  <c r="L91" i="66"/>
  <c r="K91" i="66"/>
  <c r="J91" i="66"/>
  <c r="I91" i="66"/>
  <c r="H91" i="66"/>
  <c r="G91" i="66"/>
  <c r="F91" i="66"/>
  <c r="E91" i="66"/>
  <c r="O90" i="66"/>
  <c r="L90" i="66"/>
  <c r="K90" i="66"/>
  <c r="I90" i="66"/>
  <c r="H90" i="66"/>
  <c r="G90" i="66"/>
  <c r="F90" i="66"/>
  <c r="E90" i="66"/>
  <c r="O89" i="66"/>
  <c r="L89" i="66"/>
  <c r="K89" i="66"/>
  <c r="J89" i="66"/>
  <c r="I89" i="66"/>
  <c r="H89" i="66"/>
  <c r="G89" i="66"/>
  <c r="F89" i="66"/>
  <c r="E89" i="66"/>
  <c r="O88" i="66"/>
  <c r="L88" i="66"/>
  <c r="K88" i="66"/>
  <c r="I88" i="66"/>
  <c r="H88" i="66"/>
  <c r="G88" i="66"/>
  <c r="F88" i="66"/>
  <c r="E88" i="66"/>
  <c r="O87" i="66"/>
  <c r="L87" i="66"/>
  <c r="K87" i="66"/>
  <c r="I87" i="66"/>
  <c r="J87" i="66" s="1"/>
  <c r="H87" i="66"/>
  <c r="G87" i="66"/>
  <c r="F87" i="66"/>
  <c r="E87" i="66"/>
  <c r="O86" i="66"/>
  <c r="L86" i="66"/>
  <c r="K86" i="66"/>
  <c r="I86" i="66"/>
  <c r="H86" i="66"/>
  <c r="G86" i="66"/>
  <c r="F86" i="66"/>
  <c r="E86" i="66"/>
  <c r="O85" i="66"/>
  <c r="L85" i="66"/>
  <c r="K85" i="66"/>
  <c r="J85" i="66"/>
  <c r="I85" i="66"/>
  <c r="H85" i="66"/>
  <c r="G85" i="66"/>
  <c r="F85" i="66"/>
  <c r="E85" i="66"/>
  <c r="O84" i="66"/>
  <c r="L84" i="66"/>
  <c r="K84" i="66"/>
  <c r="I84" i="66"/>
  <c r="H84" i="66"/>
  <c r="G84" i="66"/>
  <c r="F84" i="66"/>
  <c r="E84" i="66"/>
  <c r="O83" i="66"/>
  <c r="O82" i="66"/>
  <c r="L82" i="66"/>
  <c r="K82" i="66"/>
  <c r="J82" i="66"/>
  <c r="I82" i="66"/>
  <c r="H82" i="66"/>
  <c r="G82" i="66"/>
  <c r="F82" i="66"/>
  <c r="E82" i="66"/>
  <c r="O81" i="66"/>
  <c r="O80" i="66"/>
  <c r="L80" i="66"/>
  <c r="K80" i="66"/>
  <c r="I80" i="66"/>
  <c r="H80" i="66"/>
  <c r="G80" i="66"/>
  <c r="F80" i="66"/>
  <c r="E80" i="66"/>
  <c r="O79" i="66"/>
  <c r="L79" i="66"/>
  <c r="K79" i="66"/>
  <c r="I79" i="66"/>
  <c r="H79" i="66"/>
  <c r="G79" i="66"/>
  <c r="F79" i="66"/>
  <c r="E79" i="66"/>
  <c r="O78" i="66"/>
  <c r="L77" i="66"/>
  <c r="K77" i="66"/>
  <c r="J77" i="66"/>
  <c r="I77" i="66"/>
  <c r="H77" i="66"/>
  <c r="G77" i="66"/>
  <c r="F77" i="66"/>
  <c r="E77" i="66"/>
  <c r="O74" i="66"/>
  <c r="O73" i="66"/>
  <c r="O72" i="66"/>
  <c r="O71" i="66"/>
  <c r="L70" i="66"/>
  <c r="K70" i="66"/>
  <c r="I70" i="66"/>
  <c r="H70" i="66"/>
  <c r="G70" i="66"/>
  <c r="F70" i="66"/>
  <c r="E70" i="66"/>
  <c r="L69" i="66"/>
  <c r="K69" i="66"/>
  <c r="J69" i="66"/>
  <c r="I69" i="66"/>
  <c r="H69" i="66"/>
  <c r="G69" i="66"/>
  <c r="F69" i="66"/>
  <c r="E69" i="66"/>
  <c r="O68" i="66"/>
  <c r="L68" i="66"/>
  <c r="K68" i="66"/>
  <c r="I68" i="66"/>
  <c r="H68" i="66"/>
  <c r="G68" i="66"/>
  <c r="F68" i="66"/>
  <c r="E68" i="66"/>
  <c r="O67" i="66"/>
  <c r="O66" i="66"/>
  <c r="O65" i="66"/>
  <c r="O64" i="66"/>
  <c r="L64" i="66"/>
  <c r="K64" i="66"/>
  <c r="I64" i="66"/>
  <c r="J64" i="66" s="1"/>
  <c r="H64" i="66"/>
  <c r="G64" i="66"/>
  <c r="F64" i="66"/>
  <c r="E64" i="66"/>
  <c r="O62" i="66"/>
  <c r="L62" i="66"/>
  <c r="K62" i="66"/>
  <c r="I62" i="66"/>
  <c r="H62" i="66"/>
  <c r="G62" i="66"/>
  <c r="F62" i="66"/>
  <c r="E62" i="66"/>
  <c r="O61" i="66"/>
  <c r="L61" i="66"/>
  <c r="K61" i="66"/>
  <c r="I61" i="66"/>
  <c r="H61" i="66"/>
  <c r="G61" i="66"/>
  <c r="F61" i="66"/>
  <c r="E61" i="66"/>
  <c r="O60" i="66"/>
  <c r="O59" i="66"/>
  <c r="L59" i="66"/>
  <c r="K59" i="66"/>
  <c r="J59" i="66"/>
  <c r="I59" i="66"/>
  <c r="H59" i="66"/>
  <c r="G59" i="66"/>
  <c r="F59" i="66"/>
  <c r="E59" i="66"/>
  <c r="O58" i="66"/>
  <c r="L58" i="66"/>
  <c r="K58" i="66"/>
  <c r="I58" i="66"/>
  <c r="H58" i="66"/>
  <c r="G58" i="66"/>
  <c r="F58" i="66"/>
  <c r="E58" i="66"/>
  <c r="A58" i="66"/>
  <c r="A59" i="66" s="1"/>
  <c r="A61" i="66" s="1"/>
  <c r="A62" i="66" s="1"/>
  <c r="A64" i="66" s="1"/>
  <c r="A68" i="66" s="1"/>
  <c r="A69" i="66" s="1"/>
  <c r="A70" i="66" s="1"/>
  <c r="A75" i="66" s="1"/>
  <c r="A77" i="66" s="1"/>
  <c r="A78" i="66" s="1"/>
  <c r="A79" i="66" s="1"/>
  <c r="A80" i="66" s="1"/>
  <c r="A82" i="66" s="1"/>
  <c r="A83" i="66" s="1"/>
  <c r="A84" i="66" s="1"/>
  <c r="A85" i="66" s="1"/>
  <c r="A86" i="66" s="1"/>
  <c r="A87" i="66" s="1"/>
  <c r="A88" i="66" s="1"/>
  <c r="A89" i="66" s="1"/>
  <c r="A90" i="66" s="1"/>
  <c r="A91" i="66" s="1"/>
  <c r="A92" i="66" s="1"/>
  <c r="A93" i="66" s="1"/>
  <c r="A94" i="66" s="1"/>
  <c r="A95" i="66" s="1"/>
  <c r="A99" i="66" s="1"/>
  <c r="A100" i="66" s="1"/>
  <c r="A101" i="66" s="1"/>
  <c r="A103" i="66" s="1"/>
  <c r="A104" i="66" s="1"/>
  <c r="A105" i="66" s="1"/>
  <c r="A112" i="66" s="1"/>
  <c r="A114" i="66" s="1"/>
  <c r="A116" i="66" s="1"/>
  <c r="A119" i="66" s="1"/>
  <c r="A123" i="66" s="1"/>
  <c r="A124" i="66" s="1"/>
  <c r="A125" i="66" s="1"/>
  <c r="A126" i="66" s="1"/>
  <c r="A127" i="66" s="1"/>
  <c r="A128" i="66" s="1"/>
  <c r="A129" i="66" s="1"/>
  <c r="O57" i="66"/>
  <c r="O56" i="66"/>
  <c r="L56" i="66"/>
  <c r="K56" i="66"/>
  <c r="I56" i="66"/>
  <c r="H56" i="66"/>
  <c r="G56" i="66"/>
  <c r="F56" i="66"/>
  <c r="E56" i="66"/>
  <c r="O55" i="66"/>
  <c r="L55" i="66"/>
  <c r="K55" i="66"/>
  <c r="I55" i="66"/>
  <c r="H55" i="66"/>
  <c r="G55" i="66"/>
  <c r="F55" i="66"/>
  <c r="E55" i="66"/>
  <c r="O54" i="66"/>
  <c r="L54" i="66"/>
  <c r="K54" i="66"/>
  <c r="I54" i="66"/>
  <c r="H54" i="66"/>
  <c r="G54" i="66"/>
  <c r="F54" i="66"/>
  <c r="E54" i="66"/>
  <c r="O53" i="66"/>
  <c r="L53" i="66"/>
  <c r="K53" i="66"/>
  <c r="I53" i="66"/>
  <c r="H53" i="66"/>
  <c r="G53" i="66"/>
  <c r="F53" i="66"/>
  <c r="E53" i="66"/>
  <c r="A53" i="66"/>
  <c r="A54" i="66" s="1"/>
  <c r="A55" i="66" s="1"/>
  <c r="A56" i="66" s="1"/>
  <c r="A57" i="66" s="1"/>
  <c r="O52" i="66"/>
  <c r="L52" i="66"/>
  <c r="K52" i="66"/>
  <c r="J52" i="66"/>
  <c r="I52" i="66"/>
  <c r="H52" i="66"/>
  <c r="G52" i="66"/>
  <c r="F52" i="66"/>
  <c r="E52" i="66"/>
  <c r="O51" i="66"/>
  <c r="L51" i="66"/>
  <c r="K51" i="66"/>
  <c r="I51" i="66"/>
  <c r="H51" i="66"/>
  <c r="G51" i="66"/>
  <c r="F51" i="66"/>
  <c r="E51" i="66"/>
  <c r="A51" i="66"/>
  <c r="A52" i="66" s="1"/>
  <c r="O50" i="66"/>
  <c r="L50" i="66"/>
  <c r="K50" i="66"/>
  <c r="I50" i="66"/>
  <c r="J50" i="66" s="1"/>
  <c r="H50" i="66"/>
  <c r="G50" i="66"/>
  <c r="F50" i="66"/>
  <c r="E50" i="66"/>
  <c r="A50" i="66"/>
  <c r="O49" i="66"/>
  <c r="O48" i="66"/>
  <c r="L48" i="66"/>
  <c r="K48" i="66"/>
  <c r="I48" i="66"/>
  <c r="J48" i="66" s="1"/>
  <c r="H48" i="66"/>
  <c r="G48" i="66"/>
  <c r="F48" i="66"/>
  <c r="E48" i="66"/>
  <c r="O46" i="66"/>
  <c r="L46" i="66"/>
  <c r="K46" i="66"/>
  <c r="I46" i="66"/>
  <c r="J46" i="66" s="1"/>
  <c r="H46" i="66"/>
  <c r="G46" i="66"/>
  <c r="F46" i="66"/>
  <c r="E46" i="66"/>
  <c r="O45" i="66"/>
  <c r="L45" i="66"/>
  <c r="K45" i="66"/>
  <c r="I45" i="66"/>
  <c r="H45" i="66"/>
  <c r="G45" i="66"/>
  <c r="F45" i="66"/>
  <c r="E45" i="66"/>
  <c r="A45" i="66"/>
  <c r="A46" i="66" s="1"/>
  <c r="O44" i="66"/>
  <c r="L44" i="66"/>
  <c r="K44" i="66"/>
  <c r="J44" i="66"/>
  <c r="I44" i="66"/>
  <c r="H44" i="66"/>
  <c r="G44" i="66"/>
  <c r="F44" i="66"/>
  <c r="E44" i="66"/>
  <c r="O43" i="66"/>
  <c r="L43" i="66"/>
  <c r="K43" i="66"/>
  <c r="I43" i="66"/>
  <c r="H43" i="66"/>
  <c r="G43" i="66"/>
  <c r="F43" i="66"/>
  <c r="E43" i="66"/>
  <c r="O42" i="66"/>
  <c r="L42" i="66"/>
  <c r="K42" i="66"/>
  <c r="I42" i="66"/>
  <c r="J42" i="66" s="1"/>
  <c r="H42" i="66"/>
  <c r="G42" i="66"/>
  <c r="F42" i="66"/>
  <c r="E42" i="66"/>
  <c r="O41" i="66"/>
  <c r="L41" i="66"/>
  <c r="K41" i="66"/>
  <c r="I41" i="66"/>
  <c r="H41" i="66"/>
  <c r="G41" i="66"/>
  <c r="F41" i="66"/>
  <c r="E41" i="66"/>
  <c r="A41" i="66"/>
  <c r="A42" i="66" s="1"/>
  <c r="A43" i="66" s="1"/>
  <c r="A44" i="66" s="1"/>
  <c r="O40" i="66"/>
  <c r="L40" i="66"/>
  <c r="K40" i="66"/>
  <c r="J40" i="66"/>
  <c r="I40" i="66"/>
  <c r="H40" i="66"/>
  <c r="G40" i="66"/>
  <c r="F40" i="66"/>
  <c r="E40" i="66"/>
  <c r="O38" i="66"/>
  <c r="L38" i="66"/>
  <c r="K38" i="66"/>
  <c r="J38" i="66"/>
  <c r="I38" i="66"/>
  <c r="H38" i="66"/>
  <c r="G38" i="66"/>
  <c r="F38" i="66"/>
  <c r="E38" i="66"/>
  <c r="O37" i="66"/>
  <c r="O36" i="66"/>
  <c r="L36" i="66"/>
  <c r="K36" i="66"/>
  <c r="I36" i="66"/>
  <c r="H36" i="66"/>
  <c r="G36" i="66"/>
  <c r="F36" i="66"/>
  <c r="E36" i="66"/>
  <c r="O35" i="66"/>
  <c r="O34" i="66"/>
  <c r="L34" i="66"/>
  <c r="K34" i="66"/>
  <c r="I34" i="66"/>
  <c r="H34" i="66"/>
  <c r="G34" i="66"/>
  <c r="F34" i="66"/>
  <c r="E34" i="66"/>
  <c r="O33" i="66"/>
  <c r="L33" i="66"/>
  <c r="K33" i="66"/>
  <c r="I33" i="66"/>
  <c r="H33" i="66"/>
  <c r="G33" i="66"/>
  <c r="F33" i="66"/>
  <c r="E33" i="66"/>
  <c r="O32" i="66"/>
  <c r="L32" i="66"/>
  <c r="K32" i="66"/>
  <c r="I32" i="66"/>
  <c r="H32" i="66"/>
  <c r="G32" i="66"/>
  <c r="F32" i="66"/>
  <c r="E32" i="66"/>
  <c r="O31" i="66"/>
  <c r="L31" i="66"/>
  <c r="K31" i="66"/>
  <c r="J31" i="66"/>
  <c r="I31" i="66"/>
  <c r="H31" i="66"/>
  <c r="G31" i="66"/>
  <c r="F31" i="66"/>
  <c r="E31" i="66"/>
  <c r="O30" i="66"/>
  <c r="L30" i="66"/>
  <c r="K30" i="66"/>
  <c r="I30" i="66"/>
  <c r="H30" i="66"/>
  <c r="G30" i="66"/>
  <c r="F30" i="66"/>
  <c r="E30" i="66"/>
  <c r="A30" i="66"/>
  <c r="A31" i="66" s="1"/>
  <c r="A32" i="66" s="1"/>
  <c r="A33" i="66" s="1"/>
  <c r="A34" i="66" s="1"/>
  <c r="A36" i="66" s="1"/>
  <c r="O29" i="66"/>
  <c r="L29" i="66"/>
  <c r="K29" i="66"/>
  <c r="I29" i="66"/>
  <c r="J29" i="66" s="1"/>
  <c r="H29" i="66"/>
  <c r="G29" i="66"/>
  <c r="F29" i="66"/>
  <c r="E29" i="66"/>
  <c r="A29" i="66"/>
  <c r="O28" i="66"/>
  <c r="L28" i="66"/>
  <c r="K28" i="66"/>
  <c r="I28" i="66"/>
  <c r="H28" i="66"/>
  <c r="G28" i="66"/>
  <c r="F28" i="66"/>
  <c r="E28" i="66"/>
  <c r="O27" i="66"/>
  <c r="O26" i="66"/>
  <c r="L26" i="66"/>
  <c r="K26" i="66"/>
  <c r="I26" i="66"/>
  <c r="J26" i="66" s="1"/>
  <c r="H26" i="66"/>
  <c r="G26" i="66"/>
  <c r="F26" i="66"/>
  <c r="E26" i="66"/>
  <c r="O25" i="66"/>
  <c r="L25" i="66"/>
  <c r="K25" i="66"/>
  <c r="J25" i="66"/>
  <c r="I25" i="66"/>
  <c r="H25" i="66"/>
  <c r="G25" i="66"/>
  <c r="F25" i="66"/>
  <c r="E25" i="66"/>
  <c r="O24" i="66"/>
  <c r="L24" i="66"/>
  <c r="K24" i="66"/>
  <c r="I24" i="66"/>
  <c r="J24" i="66" s="1"/>
  <c r="H24" i="66"/>
  <c r="G24" i="66"/>
  <c r="F24" i="66"/>
  <c r="E24" i="66"/>
  <c r="A24" i="66"/>
  <c r="A25" i="66" s="1"/>
  <c r="O23" i="66"/>
  <c r="L23" i="66"/>
  <c r="K23" i="66"/>
  <c r="J23" i="66"/>
  <c r="I23" i="66"/>
  <c r="H23" i="66"/>
  <c r="G23" i="66"/>
  <c r="F23" i="66"/>
  <c r="E23" i="66"/>
  <c r="A23" i="66"/>
  <c r="O22" i="66"/>
  <c r="O21" i="66"/>
  <c r="O20" i="66"/>
  <c r="L20" i="66"/>
  <c r="K20" i="66"/>
  <c r="J20" i="66"/>
  <c r="I20" i="66"/>
  <c r="H20" i="66"/>
  <c r="G20" i="66"/>
  <c r="F20" i="66"/>
  <c r="E20" i="66"/>
  <c r="O19" i="66"/>
  <c r="L19" i="66"/>
  <c r="K19" i="66"/>
  <c r="I19" i="66"/>
  <c r="H19" i="66"/>
  <c r="G19" i="66"/>
  <c r="F19" i="66"/>
  <c r="E19" i="66"/>
  <c r="O18" i="66"/>
  <c r="L18" i="66"/>
  <c r="K18" i="66"/>
  <c r="I18" i="66"/>
  <c r="J18" i="66" s="1"/>
  <c r="H18" i="66"/>
  <c r="G18" i="66"/>
  <c r="F18" i="66"/>
  <c r="E18" i="66"/>
  <c r="O17" i="66"/>
  <c r="L17" i="66"/>
  <c r="K17" i="66"/>
  <c r="I17" i="66"/>
  <c r="H17" i="66"/>
  <c r="G17" i="66"/>
  <c r="F17" i="66"/>
  <c r="E17" i="66"/>
  <c r="A17" i="66"/>
  <c r="A18" i="66" s="1"/>
  <c r="A19" i="66" s="1"/>
  <c r="O16" i="66"/>
  <c r="O15" i="66"/>
  <c r="L15" i="66"/>
  <c r="K15" i="66"/>
  <c r="J15" i="66"/>
  <c r="I15" i="66"/>
  <c r="H15" i="66"/>
  <c r="G15" i="66"/>
  <c r="F15" i="66"/>
  <c r="E15" i="66"/>
  <c r="A15" i="66"/>
  <c r="O12" i="66"/>
  <c r="O11" i="66"/>
  <c r="O10" i="66"/>
  <c r="O9" i="66"/>
  <c r="L9" i="66"/>
  <c r="L131" i="66" s="1"/>
  <c r="K9" i="66"/>
  <c r="K131" i="66" s="1"/>
  <c r="I9" i="66"/>
  <c r="H9" i="66"/>
  <c r="H130" i="66" s="1"/>
  <c r="G9" i="66"/>
  <c r="G130" i="66" s="1"/>
  <c r="F9" i="66"/>
  <c r="E9" i="66"/>
  <c r="E130" i="66" s="1"/>
  <c r="I55" i="65"/>
  <c r="K55" i="65" s="1"/>
  <c r="J52" i="65"/>
  <c r="L52" i="65" s="1"/>
  <c r="I52" i="65"/>
  <c r="K52" i="65" s="1"/>
  <c r="G52" i="65"/>
  <c r="E52" i="65"/>
  <c r="D52" i="65"/>
  <c r="C52" i="65"/>
  <c r="L51" i="65"/>
  <c r="K51" i="65"/>
  <c r="J51" i="65"/>
  <c r="I51" i="65"/>
  <c r="G51" i="65"/>
  <c r="H51" i="65" s="1"/>
  <c r="E51" i="65"/>
  <c r="D51" i="65"/>
  <c r="C51" i="65"/>
  <c r="K50" i="65"/>
  <c r="J50" i="65"/>
  <c r="L50" i="65" s="1"/>
  <c r="I50" i="65"/>
  <c r="G50" i="65"/>
  <c r="E50" i="65"/>
  <c r="D50" i="65"/>
  <c r="C50" i="65"/>
  <c r="L49" i="65"/>
  <c r="K49" i="65"/>
  <c r="J49" i="65"/>
  <c r="I49" i="65"/>
  <c r="G49" i="65"/>
  <c r="H49" i="65" s="1"/>
  <c r="E49" i="65"/>
  <c r="D49" i="65"/>
  <c r="C49" i="65"/>
  <c r="K48" i="65"/>
  <c r="J48" i="65"/>
  <c r="I48" i="65"/>
  <c r="G48" i="65"/>
  <c r="H48" i="65" s="1"/>
  <c r="E48" i="65"/>
  <c r="D48" i="65"/>
  <c r="C48" i="65"/>
  <c r="I47" i="65"/>
  <c r="K47" i="65" s="1"/>
  <c r="G47" i="65"/>
  <c r="H47" i="65" s="1"/>
  <c r="E47" i="65"/>
  <c r="D47" i="65"/>
  <c r="C47" i="65"/>
  <c r="G45" i="65"/>
  <c r="E45" i="65"/>
  <c r="D45" i="65"/>
  <c r="C45" i="65"/>
  <c r="K44" i="65"/>
  <c r="J44" i="65"/>
  <c r="L44" i="65" s="1"/>
  <c r="I44" i="65"/>
  <c r="G44" i="65"/>
  <c r="H44" i="65" s="1"/>
  <c r="E44" i="65"/>
  <c r="D44" i="65"/>
  <c r="C44" i="65"/>
  <c r="J43" i="65"/>
  <c r="L43" i="65" s="1"/>
  <c r="I43" i="65"/>
  <c r="K43" i="65" s="1"/>
  <c r="G43" i="65"/>
  <c r="E43" i="65"/>
  <c r="H43" i="65" s="1"/>
  <c r="D43" i="65"/>
  <c r="C43" i="65"/>
  <c r="J40" i="65"/>
  <c r="L40" i="65" s="1"/>
  <c r="I40" i="65"/>
  <c r="K40" i="65" s="1"/>
  <c r="G40" i="65"/>
  <c r="E40" i="65"/>
  <c r="D40" i="65"/>
  <c r="C40" i="65"/>
  <c r="K39" i="65"/>
  <c r="J39" i="65"/>
  <c r="L39" i="65" s="1"/>
  <c r="I39" i="65"/>
  <c r="G39" i="65"/>
  <c r="H39" i="65" s="1"/>
  <c r="E39" i="65"/>
  <c r="D39" i="65"/>
  <c r="C39" i="65"/>
  <c r="L38" i="65"/>
  <c r="J38" i="65"/>
  <c r="I38" i="65"/>
  <c r="H38" i="65"/>
  <c r="G38" i="65"/>
  <c r="E38" i="65"/>
  <c r="E37" i="65" s="1"/>
  <c r="H37" i="65" s="1"/>
  <c r="D38" i="65"/>
  <c r="C38" i="65"/>
  <c r="J37" i="65"/>
  <c r="L37" i="65" s="1"/>
  <c r="G37" i="65"/>
  <c r="D37" i="65"/>
  <c r="D54" i="65" s="1"/>
  <c r="C37" i="65"/>
  <c r="J35" i="65"/>
  <c r="L35" i="65" s="1"/>
  <c r="I35" i="65"/>
  <c r="K35" i="65" s="1"/>
  <c r="G35" i="65"/>
  <c r="E35" i="65"/>
  <c r="D35" i="65"/>
  <c r="C35" i="65"/>
  <c r="K34" i="65"/>
  <c r="J34" i="65"/>
  <c r="L34" i="65" s="1"/>
  <c r="I34" i="65"/>
  <c r="G34" i="65"/>
  <c r="H34" i="65" s="1"/>
  <c r="E34" i="65"/>
  <c r="D34" i="65"/>
  <c r="C34" i="65"/>
  <c r="L33" i="65"/>
  <c r="J33" i="65"/>
  <c r="I33" i="65"/>
  <c r="K33" i="65" s="1"/>
  <c r="H33" i="65"/>
  <c r="G33" i="65"/>
  <c r="E33" i="65"/>
  <c r="D33" i="65"/>
  <c r="C33" i="65"/>
  <c r="K32" i="65"/>
  <c r="J32" i="65"/>
  <c r="I32" i="65"/>
  <c r="G32" i="65"/>
  <c r="H32" i="65" s="1"/>
  <c r="E32" i="65"/>
  <c r="D32" i="65"/>
  <c r="L31" i="65"/>
  <c r="K31" i="65"/>
  <c r="J31" i="65"/>
  <c r="I31" i="65"/>
  <c r="G31" i="65"/>
  <c r="H31" i="65" s="1"/>
  <c r="E31" i="65"/>
  <c r="D31" i="65"/>
  <c r="C31" i="65"/>
  <c r="K30" i="65"/>
  <c r="J30" i="65"/>
  <c r="L30" i="65" s="1"/>
  <c r="I30" i="65"/>
  <c r="G30" i="65"/>
  <c r="H30" i="65" s="1"/>
  <c r="E30" i="65"/>
  <c r="D30" i="65"/>
  <c r="C30" i="65"/>
  <c r="L29" i="65"/>
  <c r="J29" i="65"/>
  <c r="I29" i="65"/>
  <c r="K29" i="65" s="1"/>
  <c r="H29" i="65"/>
  <c r="G29" i="65"/>
  <c r="E29" i="65"/>
  <c r="D29" i="65"/>
  <c r="C29" i="65"/>
  <c r="J28" i="65"/>
  <c r="L28" i="65" s="1"/>
  <c r="I28" i="65"/>
  <c r="K28" i="65" s="1"/>
  <c r="G28" i="65"/>
  <c r="H28" i="65" s="1"/>
  <c r="E28" i="65"/>
  <c r="D28" i="65"/>
  <c r="C28" i="65"/>
  <c r="I27" i="65"/>
  <c r="K27" i="65" s="1"/>
  <c r="H27" i="65"/>
  <c r="G27" i="65"/>
  <c r="E27" i="65"/>
  <c r="D27" i="65"/>
  <c r="C27" i="65"/>
  <c r="J26" i="65"/>
  <c r="L26" i="65" s="1"/>
  <c r="I26" i="65"/>
  <c r="K26" i="65" s="1"/>
  <c r="G26" i="65"/>
  <c r="H26" i="65" s="1"/>
  <c r="E26" i="65"/>
  <c r="D26" i="65"/>
  <c r="C26" i="65"/>
  <c r="L25" i="65"/>
  <c r="J25" i="65"/>
  <c r="I25" i="65"/>
  <c r="K25" i="65" s="1"/>
  <c r="G25" i="65"/>
  <c r="H25" i="65" s="1"/>
  <c r="E25" i="65"/>
  <c r="D25" i="65"/>
  <c r="C25" i="65"/>
  <c r="J24" i="65"/>
  <c r="L24" i="65" s="1"/>
  <c r="I24" i="65"/>
  <c r="K24" i="65" s="1"/>
  <c r="G24" i="65"/>
  <c r="E24" i="65"/>
  <c r="D24" i="65"/>
  <c r="C24" i="65"/>
  <c r="L23" i="65"/>
  <c r="K23" i="65"/>
  <c r="J23" i="65"/>
  <c r="I23" i="65"/>
  <c r="G23" i="65"/>
  <c r="H23" i="65" s="1"/>
  <c r="E23" i="65"/>
  <c r="D23" i="65"/>
  <c r="C23" i="65"/>
  <c r="K22" i="65"/>
  <c r="J22" i="65"/>
  <c r="L22" i="65" s="1"/>
  <c r="I22" i="65"/>
  <c r="G22" i="65"/>
  <c r="E22" i="65"/>
  <c r="D22" i="65"/>
  <c r="C22" i="65"/>
  <c r="L21" i="65"/>
  <c r="K21" i="65"/>
  <c r="J21" i="65"/>
  <c r="I21" i="65"/>
  <c r="G21" i="65"/>
  <c r="H21" i="65" s="1"/>
  <c r="E21" i="65"/>
  <c r="D21" i="65"/>
  <c r="C21" i="65"/>
  <c r="K20" i="65"/>
  <c r="J20" i="65"/>
  <c r="L20" i="65" s="1"/>
  <c r="I20" i="65"/>
  <c r="G20" i="65"/>
  <c r="H20" i="65" s="1"/>
  <c r="E20" i="65"/>
  <c r="D20" i="65"/>
  <c r="C20" i="65"/>
  <c r="L19" i="65"/>
  <c r="J19" i="65"/>
  <c r="I19" i="65"/>
  <c r="K19" i="65" s="1"/>
  <c r="H19" i="65"/>
  <c r="G19" i="65"/>
  <c r="E19" i="65"/>
  <c r="D19" i="65"/>
  <c r="C19" i="65"/>
  <c r="J18" i="65"/>
  <c r="I18" i="65"/>
  <c r="K18" i="65" s="1"/>
  <c r="G18" i="65"/>
  <c r="E18" i="65"/>
  <c r="D18" i="65"/>
  <c r="C18" i="65"/>
  <c r="C17" i="65" s="1"/>
  <c r="I17" i="65"/>
  <c r="K17" i="65" s="1"/>
  <c r="E17" i="65"/>
  <c r="D17" i="65"/>
  <c r="J15" i="65"/>
  <c r="L15" i="65" s="1"/>
  <c r="I15" i="65"/>
  <c r="K15" i="65" s="1"/>
  <c r="G15" i="65"/>
  <c r="H15" i="65" s="1"/>
  <c r="E15" i="65"/>
  <c r="D15" i="65"/>
  <c r="C15" i="65"/>
  <c r="L14" i="65"/>
  <c r="J14" i="65"/>
  <c r="I14" i="65"/>
  <c r="K14" i="65" s="1"/>
  <c r="G14" i="65"/>
  <c r="H14" i="65" s="1"/>
  <c r="E14" i="65"/>
  <c r="D14" i="65"/>
  <c r="C14" i="65"/>
  <c r="J13" i="65"/>
  <c r="L13" i="65" s="1"/>
  <c r="I13" i="65"/>
  <c r="K13" i="65" s="1"/>
  <c r="G13" i="65"/>
  <c r="E13" i="65"/>
  <c r="D13" i="65"/>
  <c r="C13" i="65"/>
  <c r="L12" i="65"/>
  <c r="K12" i="65"/>
  <c r="J12" i="65"/>
  <c r="I12" i="65"/>
  <c r="G12" i="65"/>
  <c r="H12" i="65" s="1"/>
  <c r="E12" i="65"/>
  <c r="D12" i="65"/>
  <c r="C12" i="65"/>
  <c r="J11" i="65"/>
  <c r="L11" i="65" s="1"/>
  <c r="I11" i="65"/>
  <c r="K11" i="65" s="1"/>
  <c r="G11" i="65"/>
  <c r="E11" i="65"/>
  <c r="D11" i="65"/>
  <c r="C11" i="65"/>
  <c r="L10" i="65"/>
  <c r="K10" i="65"/>
  <c r="J10" i="65"/>
  <c r="J55" i="65" s="1"/>
  <c r="L55" i="65" s="1"/>
  <c r="I10" i="65"/>
  <c r="G10" i="65"/>
  <c r="E10" i="65"/>
  <c r="D10" i="65"/>
  <c r="D9" i="65" s="1"/>
  <c r="C10" i="65"/>
  <c r="K9" i="65"/>
  <c r="J9" i="65"/>
  <c r="L9" i="65" s="1"/>
  <c r="I9" i="65"/>
  <c r="E9" i="65"/>
  <c r="E54" i="65" s="1"/>
  <c r="F30" i="65" s="1"/>
  <c r="C9" i="65"/>
  <c r="K54" i="64"/>
  <c r="M54" i="64" s="1"/>
  <c r="J54" i="64"/>
  <c r="L54" i="64" s="1"/>
  <c r="K53" i="64"/>
  <c r="M53" i="64" s="1"/>
  <c r="J53" i="64"/>
  <c r="L53" i="64" s="1"/>
  <c r="C53" i="64"/>
  <c r="M52" i="64"/>
  <c r="K52" i="64"/>
  <c r="J52" i="64"/>
  <c r="L52" i="64" s="1"/>
  <c r="M51" i="64"/>
  <c r="L51" i="64"/>
  <c r="K51" i="64"/>
  <c r="J51" i="64"/>
  <c r="D51" i="64"/>
  <c r="C51" i="64"/>
  <c r="M50" i="64"/>
  <c r="L50" i="64"/>
  <c r="K50" i="64"/>
  <c r="J50" i="64"/>
  <c r="M49" i="64"/>
  <c r="L49" i="64"/>
  <c r="K49" i="64"/>
  <c r="J49" i="64"/>
  <c r="D49" i="64"/>
  <c r="K48" i="64"/>
  <c r="M48" i="64" s="1"/>
  <c r="J48" i="64"/>
  <c r="L48" i="64" s="1"/>
  <c r="M47" i="64"/>
  <c r="K47" i="64"/>
  <c r="J47" i="64"/>
  <c r="L47" i="64" s="1"/>
  <c r="M46" i="64"/>
  <c r="K46" i="64"/>
  <c r="J46" i="64"/>
  <c r="L46" i="64" s="1"/>
  <c r="L45" i="64"/>
  <c r="K45" i="64"/>
  <c r="M45" i="64" s="1"/>
  <c r="J45" i="64"/>
  <c r="L44" i="64"/>
  <c r="K44" i="64"/>
  <c r="M44" i="64" s="1"/>
  <c r="J44" i="64"/>
  <c r="H44" i="64"/>
  <c r="K43" i="64"/>
  <c r="M43" i="64" s="1"/>
  <c r="J43" i="64"/>
  <c r="L43" i="64" s="1"/>
  <c r="M42" i="64"/>
  <c r="K42" i="64"/>
  <c r="J42" i="64"/>
  <c r="L42" i="64" s="1"/>
  <c r="L41" i="64"/>
  <c r="K41" i="64"/>
  <c r="M41" i="64" s="1"/>
  <c r="J41" i="64"/>
  <c r="L40" i="64"/>
  <c r="K40" i="64"/>
  <c r="M40" i="64" s="1"/>
  <c r="J40" i="64"/>
  <c r="M39" i="64"/>
  <c r="K39" i="64"/>
  <c r="J39" i="64"/>
  <c r="L39" i="64" s="1"/>
  <c r="M38" i="64"/>
  <c r="K38" i="64"/>
  <c r="J38" i="64"/>
  <c r="L38" i="64" s="1"/>
  <c r="L37" i="64"/>
  <c r="K37" i="64"/>
  <c r="M37" i="64" s="1"/>
  <c r="J37" i="64"/>
  <c r="K36" i="64"/>
  <c r="M36" i="64" s="1"/>
  <c r="J36" i="64"/>
  <c r="L36" i="64" s="1"/>
  <c r="K35" i="64"/>
  <c r="M35" i="64" s="1"/>
  <c r="J35" i="64"/>
  <c r="L35" i="64" s="1"/>
  <c r="M34" i="64"/>
  <c r="L34" i="64"/>
  <c r="K34" i="64"/>
  <c r="J34" i="64"/>
  <c r="M33" i="64"/>
  <c r="L33" i="64"/>
  <c r="K33" i="64"/>
  <c r="J33" i="64"/>
  <c r="K32" i="64"/>
  <c r="M32" i="64" s="1"/>
  <c r="J32" i="64"/>
  <c r="L32" i="64" s="1"/>
  <c r="C32" i="64"/>
  <c r="K31" i="64"/>
  <c r="M31" i="64" s="1"/>
  <c r="J31" i="64"/>
  <c r="L31" i="64" s="1"/>
  <c r="C31" i="64"/>
  <c r="L30" i="64"/>
  <c r="K30" i="64"/>
  <c r="M30" i="64" s="1"/>
  <c r="J30" i="64"/>
  <c r="C30" i="64"/>
  <c r="L29" i="64"/>
  <c r="K29" i="64"/>
  <c r="M29" i="64" s="1"/>
  <c r="J29" i="64"/>
  <c r="H29" i="64"/>
  <c r="K28" i="64"/>
  <c r="M28" i="64" s="1"/>
  <c r="J28" i="64"/>
  <c r="L28" i="64" s="1"/>
  <c r="C28" i="64"/>
  <c r="M27" i="64"/>
  <c r="K27" i="64"/>
  <c r="J27" i="64"/>
  <c r="L27" i="64" s="1"/>
  <c r="C27" i="64"/>
  <c r="K26" i="64"/>
  <c r="M26" i="64" s="1"/>
  <c r="J26" i="64"/>
  <c r="L26" i="64" s="1"/>
  <c r="M25" i="64"/>
  <c r="L25" i="64"/>
  <c r="K25" i="64"/>
  <c r="J25" i="64"/>
  <c r="H25" i="64"/>
  <c r="C25" i="64"/>
  <c r="M24" i="64"/>
  <c r="K24" i="64"/>
  <c r="J24" i="64"/>
  <c r="L24" i="64" s="1"/>
  <c r="F24" i="64"/>
  <c r="C24" i="64"/>
  <c r="M23" i="64"/>
  <c r="K23" i="64"/>
  <c r="J23" i="64"/>
  <c r="L23" i="64" s="1"/>
  <c r="C23" i="64"/>
  <c r="M22" i="64"/>
  <c r="L22" i="64"/>
  <c r="K22" i="64"/>
  <c r="J22" i="64"/>
  <c r="C22" i="64"/>
  <c r="M21" i="64"/>
  <c r="L21" i="64"/>
  <c r="K21" i="64"/>
  <c r="J21" i="64"/>
  <c r="H21" i="64"/>
  <c r="C21" i="64"/>
  <c r="M20" i="64"/>
  <c r="K20" i="64"/>
  <c r="J20" i="64"/>
  <c r="L20" i="64" s="1"/>
  <c r="F20" i="64"/>
  <c r="C20" i="64"/>
  <c r="M19" i="64"/>
  <c r="K19" i="64"/>
  <c r="J19" i="64"/>
  <c r="L19" i="64" s="1"/>
  <c r="C19" i="64"/>
  <c r="M18" i="64"/>
  <c r="L18" i="64"/>
  <c r="K18" i="64"/>
  <c r="J18" i="64"/>
  <c r="C18" i="64"/>
  <c r="M17" i="64"/>
  <c r="L17" i="64"/>
  <c r="K17" i="64"/>
  <c r="J17" i="64"/>
  <c r="H17" i="64"/>
  <c r="M16" i="64"/>
  <c r="L16" i="64"/>
  <c r="K16" i="64"/>
  <c r="J16" i="64"/>
  <c r="I16" i="64"/>
  <c r="K15" i="64"/>
  <c r="M15" i="64" s="1"/>
  <c r="J15" i="64"/>
  <c r="L15" i="64" s="1"/>
  <c r="D15" i="64"/>
  <c r="M14" i="64"/>
  <c r="K14" i="64"/>
  <c r="J14" i="64"/>
  <c r="L14" i="64" s="1"/>
  <c r="M13" i="64"/>
  <c r="K13" i="64"/>
  <c r="J13" i="64"/>
  <c r="L13" i="64" s="1"/>
  <c r="F13" i="64"/>
  <c r="C13" i="64"/>
  <c r="A13" i="64"/>
  <c r="A14" i="64" s="1"/>
  <c r="A15" i="64" s="1"/>
  <c r="A16" i="64" s="1"/>
  <c r="A17" i="64" s="1"/>
  <c r="A18" i="64" s="1"/>
  <c r="A19" i="64" s="1"/>
  <c r="A20" i="64" s="1"/>
  <c r="A21" i="64" s="1"/>
  <c r="A22" i="64" s="1"/>
  <c r="A23" i="64" s="1"/>
  <c r="A24" i="64" s="1"/>
  <c r="A25" i="64" s="1"/>
  <c r="A26" i="64" s="1"/>
  <c r="A27" i="64" s="1"/>
  <c r="A28" i="64" s="1"/>
  <c r="A29" i="64" s="1"/>
  <c r="A30" i="64" s="1"/>
  <c r="A31" i="64" s="1"/>
  <c r="A32" i="64" s="1"/>
  <c r="A33" i="64" s="1"/>
  <c r="A34" i="64" s="1"/>
  <c r="A35" i="64" s="1"/>
  <c r="A36" i="64" s="1"/>
  <c r="A37" i="64" s="1"/>
  <c r="A38" i="64" s="1"/>
  <c r="A39" i="64" s="1"/>
  <c r="A40" i="64" s="1"/>
  <c r="A41" i="64" s="1"/>
  <c r="A42" i="64" s="1"/>
  <c r="A43" i="64" s="1"/>
  <c r="A44" i="64" s="1"/>
  <c r="A45" i="64" s="1"/>
  <c r="A46" i="64" s="1"/>
  <c r="A47" i="64" s="1"/>
  <c r="A48" i="64" s="1"/>
  <c r="A49" i="64" s="1"/>
  <c r="A50" i="64" s="1"/>
  <c r="A51" i="64" s="1"/>
  <c r="A52" i="64" s="1"/>
  <c r="A53" i="64" s="1"/>
  <c r="A54" i="64" s="1"/>
  <c r="M12" i="64"/>
  <c r="K12" i="64"/>
  <c r="J12" i="64"/>
  <c r="L12" i="64" s="1"/>
  <c r="L11" i="64"/>
  <c r="K11" i="64"/>
  <c r="M11" i="64" s="1"/>
  <c r="J11" i="64"/>
  <c r="L10" i="64"/>
  <c r="K10" i="64"/>
  <c r="M10" i="64" s="1"/>
  <c r="J10" i="64"/>
  <c r="M9" i="64"/>
  <c r="K9" i="64"/>
  <c r="J9" i="64"/>
  <c r="L9" i="64" s="1"/>
  <c r="A9" i="64"/>
  <c r="A10" i="64" s="1"/>
  <c r="A11" i="64" s="1"/>
  <c r="A12" i="64" s="1"/>
  <c r="M8" i="64"/>
  <c r="L8" i="64"/>
  <c r="K8" i="64"/>
  <c r="K56" i="64" s="1"/>
  <c r="M56" i="64" s="1"/>
  <c r="J8" i="64"/>
  <c r="J56" i="64" s="1"/>
  <c r="L56" i="64" s="1"/>
  <c r="H56" i="63"/>
  <c r="F56" i="63"/>
  <c r="H54" i="64" s="1"/>
  <c r="D56" i="63"/>
  <c r="H55" i="63"/>
  <c r="F55" i="63"/>
  <c r="D55" i="63"/>
  <c r="C55" i="63"/>
  <c r="M54" i="63"/>
  <c r="H54" i="63"/>
  <c r="F54" i="63"/>
  <c r="H52" i="64" s="1"/>
  <c r="D54" i="63"/>
  <c r="L54" i="63" s="1"/>
  <c r="M53" i="63"/>
  <c r="I53" i="63"/>
  <c r="H53" i="63"/>
  <c r="N53" i="63" s="1"/>
  <c r="F53" i="63"/>
  <c r="H51" i="64" s="1"/>
  <c r="D53" i="63"/>
  <c r="L53" i="63" s="1"/>
  <c r="C53" i="63"/>
  <c r="N52" i="63"/>
  <c r="H52" i="63"/>
  <c r="M52" i="63" s="1"/>
  <c r="F52" i="63"/>
  <c r="H50" i="64" s="1"/>
  <c r="I50" i="64" s="1"/>
  <c r="D52" i="63"/>
  <c r="N51" i="63"/>
  <c r="J51" i="63"/>
  <c r="K51" i="63" s="1"/>
  <c r="H51" i="63"/>
  <c r="M51" i="63" s="1"/>
  <c r="F51" i="63"/>
  <c r="D51" i="63"/>
  <c r="N50" i="63"/>
  <c r="H50" i="63"/>
  <c r="M50" i="63" s="1"/>
  <c r="F50" i="63"/>
  <c r="D50" i="63"/>
  <c r="E50" i="63" s="1"/>
  <c r="N49" i="63"/>
  <c r="H49" i="63"/>
  <c r="F49" i="63"/>
  <c r="D49" i="63"/>
  <c r="N48" i="63"/>
  <c r="H48" i="63"/>
  <c r="M48" i="63" s="1"/>
  <c r="F48" i="63"/>
  <c r="D48" i="63"/>
  <c r="N47" i="63"/>
  <c r="J47" i="63"/>
  <c r="K47" i="63" s="1"/>
  <c r="H47" i="63"/>
  <c r="M47" i="63" s="1"/>
  <c r="F47" i="63"/>
  <c r="H45" i="64" s="1"/>
  <c r="I45" i="64" s="1"/>
  <c r="D47" i="63"/>
  <c r="N46" i="63"/>
  <c r="H46" i="63"/>
  <c r="M46" i="63" s="1"/>
  <c r="F46" i="63"/>
  <c r="D46" i="63"/>
  <c r="E46" i="63" s="1"/>
  <c r="N45" i="63"/>
  <c r="H45" i="63"/>
  <c r="F45" i="63"/>
  <c r="D45" i="63"/>
  <c r="N44" i="63"/>
  <c r="H44" i="63"/>
  <c r="M44" i="63" s="1"/>
  <c r="F44" i="63"/>
  <c r="D44" i="63"/>
  <c r="N43" i="63"/>
  <c r="J43" i="63"/>
  <c r="K43" i="63" s="1"/>
  <c r="H43" i="63"/>
  <c r="M43" i="63" s="1"/>
  <c r="F43" i="63"/>
  <c r="D43" i="63"/>
  <c r="N42" i="63"/>
  <c r="H42" i="63"/>
  <c r="M42" i="63" s="1"/>
  <c r="F42" i="63"/>
  <c r="D42" i="63"/>
  <c r="E42" i="63" s="1"/>
  <c r="N41" i="63"/>
  <c r="H41" i="63"/>
  <c r="F41" i="63"/>
  <c r="D41" i="63"/>
  <c r="N40" i="63"/>
  <c r="H40" i="63"/>
  <c r="M40" i="63" s="1"/>
  <c r="F40" i="63"/>
  <c r="D40" i="63"/>
  <c r="N39" i="63"/>
  <c r="J39" i="63"/>
  <c r="K39" i="63" s="1"/>
  <c r="H39" i="63"/>
  <c r="M39" i="63" s="1"/>
  <c r="F39" i="63"/>
  <c r="D39" i="63"/>
  <c r="N38" i="63"/>
  <c r="H38" i="63"/>
  <c r="M38" i="63" s="1"/>
  <c r="F38" i="63"/>
  <c r="D38" i="63"/>
  <c r="E38" i="63" s="1"/>
  <c r="N37" i="63"/>
  <c r="H37" i="63"/>
  <c r="F37" i="63"/>
  <c r="D37" i="63"/>
  <c r="N36" i="63"/>
  <c r="H36" i="63"/>
  <c r="M36" i="63" s="1"/>
  <c r="F36" i="63"/>
  <c r="D36" i="63"/>
  <c r="N35" i="63"/>
  <c r="J35" i="63"/>
  <c r="K35" i="63" s="1"/>
  <c r="H35" i="63"/>
  <c r="M35" i="63" s="1"/>
  <c r="F35" i="63"/>
  <c r="D35" i="63"/>
  <c r="N34" i="63"/>
  <c r="H34" i="63"/>
  <c r="M34" i="63" s="1"/>
  <c r="F34" i="63"/>
  <c r="D34" i="63"/>
  <c r="E34" i="63" s="1"/>
  <c r="C34" i="63"/>
  <c r="M33" i="63"/>
  <c r="H33" i="63"/>
  <c r="N33" i="63" s="1"/>
  <c r="F33" i="63"/>
  <c r="H31" i="64" s="1"/>
  <c r="D33" i="63"/>
  <c r="C33" i="63"/>
  <c r="H32" i="63"/>
  <c r="F32" i="63"/>
  <c r="G32" i="63" s="1"/>
  <c r="D32" i="63"/>
  <c r="L32" i="63" s="1"/>
  <c r="C32" i="63"/>
  <c r="M31" i="63"/>
  <c r="I31" i="63"/>
  <c r="H31" i="63"/>
  <c r="N31" i="63" s="1"/>
  <c r="F31" i="63"/>
  <c r="L31" i="63" s="1"/>
  <c r="D31" i="63"/>
  <c r="M30" i="63"/>
  <c r="H30" i="63"/>
  <c r="N30" i="63" s="1"/>
  <c r="F30" i="63"/>
  <c r="H28" i="64" s="1"/>
  <c r="D30" i="63"/>
  <c r="C30" i="63"/>
  <c r="N29" i="63"/>
  <c r="H29" i="63"/>
  <c r="F29" i="63"/>
  <c r="D29" i="63"/>
  <c r="C29" i="63"/>
  <c r="M28" i="63"/>
  <c r="H28" i="63"/>
  <c r="N28" i="63" s="1"/>
  <c r="G28" i="63"/>
  <c r="F28" i="63"/>
  <c r="H26" i="64" s="1"/>
  <c r="D28" i="63"/>
  <c r="M27" i="63"/>
  <c r="H27" i="63"/>
  <c r="N27" i="63" s="1"/>
  <c r="F27" i="63"/>
  <c r="L27" i="63" s="1"/>
  <c r="D27" i="63"/>
  <c r="C27" i="63"/>
  <c r="H26" i="63"/>
  <c r="N26" i="63" s="1"/>
  <c r="F26" i="63"/>
  <c r="L26" i="63" s="1"/>
  <c r="D26" i="63"/>
  <c r="C26" i="63"/>
  <c r="M25" i="63"/>
  <c r="I25" i="63"/>
  <c r="H25" i="63"/>
  <c r="N25" i="63" s="1"/>
  <c r="F25" i="63"/>
  <c r="L25" i="63" s="1"/>
  <c r="D25" i="63"/>
  <c r="C25" i="63"/>
  <c r="H24" i="63"/>
  <c r="N24" i="63" s="1"/>
  <c r="F24" i="63"/>
  <c r="D24" i="63"/>
  <c r="E24" i="63" s="1"/>
  <c r="C24" i="63"/>
  <c r="M23" i="63"/>
  <c r="K23" i="63"/>
  <c r="H23" i="63"/>
  <c r="N23" i="63" s="1"/>
  <c r="F23" i="63"/>
  <c r="L23" i="63" s="1"/>
  <c r="D23" i="63"/>
  <c r="C23" i="63"/>
  <c r="H22" i="63"/>
  <c r="M22" i="63" s="1"/>
  <c r="F22" i="63"/>
  <c r="D22" i="63"/>
  <c r="C22" i="63"/>
  <c r="N21" i="63"/>
  <c r="H21" i="63"/>
  <c r="G21" i="63"/>
  <c r="F21" i="63"/>
  <c r="M21" i="63" s="1"/>
  <c r="D21" i="63"/>
  <c r="C21" i="63"/>
  <c r="H20" i="63"/>
  <c r="F20" i="63"/>
  <c r="H18" i="64" s="1"/>
  <c r="I18" i="64" s="1"/>
  <c r="D20" i="63"/>
  <c r="C20" i="63"/>
  <c r="H19" i="63"/>
  <c r="M19" i="63" s="1"/>
  <c r="F19" i="63"/>
  <c r="D19" i="63"/>
  <c r="L19" i="63" s="1"/>
  <c r="H18" i="63"/>
  <c r="N18" i="63" s="1"/>
  <c r="F18" i="63"/>
  <c r="H16" i="64" s="1"/>
  <c r="D18" i="63"/>
  <c r="L18" i="63" s="1"/>
  <c r="H17" i="63"/>
  <c r="N17" i="63" s="1"/>
  <c r="F17" i="63"/>
  <c r="H15" i="64" s="1"/>
  <c r="D17" i="63"/>
  <c r="L17" i="63" s="1"/>
  <c r="H16" i="63"/>
  <c r="N16" i="63" s="1"/>
  <c r="F16" i="63"/>
  <c r="H14" i="64" s="1"/>
  <c r="D16" i="63"/>
  <c r="E16" i="63" s="1"/>
  <c r="H15" i="63"/>
  <c r="N15" i="63" s="1"/>
  <c r="F15" i="63"/>
  <c r="H13" i="64" s="1"/>
  <c r="D15" i="63"/>
  <c r="E15" i="63" s="1"/>
  <c r="C15" i="63"/>
  <c r="M14" i="63"/>
  <c r="H14" i="63"/>
  <c r="N14" i="63" s="1"/>
  <c r="F14" i="63"/>
  <c r="H12" i="64" s="1"/>
  <c r="E14" i="63"/>
  <c r="D14" i="63"/>
  <c r="L14" i="63" s="1"/>
  <c r="M13" i="63"/>
  <c r="H13" i="63"/>
  <c r="N13" i="63" s="1"/>
  <c r="F13" i="63"/>
  <c r="H11" i="64" s="1"/>
  <c r="E13" i="63"/>
  <c r="D13" i="63"/>
  <c r="L13" i="63" s="1"/>
  <c r="M12" i="63"/>
  <c r="H12" i="63"/>
  <c r="N12" i="63" s="1"/>
  <c r="F12" i="63"/>
  <c r="H10" i="64" s="1"/>
  <c r="E12" i="63"/>
  <c r="D12" i="63"/>
  <c r="L12" i="63" s="1"/>
  <c r="M11" i="63"/>
  <c r="H11" i="63"/>
  <c r="N11" i="63" s="1"/>
  <c r="F11" i="63"/>
  <c r="H9" i="64" s="1"/>
  <c r="E11" i="63"/>
  <c r="D11" i="63"/>
  <c r="L11" i="63" s="1"/>
  <c r="A11" i="63"/>
  <c r="A12" i="63" s="1"/>
  <c r="A13" i="63" s="1"/>
  <c r="A14" i="63" s="1"/>
  <c r="A15" i="63" s="1"/>
  <c r="A16" i="63" s="1"/>
  <c r="A17" i="63" s="1"/>
  <c r="A18" i="63" s="1"/>
  <c r="A19" i="63" s="1"/>
  <c r="A20" i="63" s="1"/>
  <c r="A21" i="63" s="1"/>
  <c r="A22" i="63" s="1"/>
  <c r="A23" i="63" s="1"/>
  <c r="A24" i="63" s="1"/>
  <c r="A25" i="63" s="1"/>
  <c r="A26" i="63" s="1"/>
  <c r="A27" i="63" s="1"/>
  <c r="A28" i="63" s="1"/>
  <c r="A29" i="63" s="1"/>
  <c r="A30" i="63" s="1"/>
  <c r="A31" i="63" s="1"/>
  <c r="A32" i="63" s="1"/>
  <c r="A33" i="63" s="1"/>
  <c r="A34" i="63" s="1"/>
  <c r="A35" i="63" s="1"/>
  <c r="A36" i="63" s="1"/>
  <c r="A37" i="63" s="1"/>
  <c r="A38" i="63" s="1"/>
  <c r="A39" i="63" s="1"/>
  <c r="A40" i="63" s="1"/>
  <c r="A41" i="63" s="1"/>
  <c r="A42" i="63" s="1"/>
  <c r="A43" i="63" s="1"/>
  <c r="A44" i="63" s="1"/>
  <c r="A45" i="63" s="1"/>
  <c r="A46" i="63" s="1"/>
  <c r="A47" i="63" s="1"/>
  <c r="A48" i="63" s="1"/>
  <c r="A49" i="63" s="1"/>
  <c r="A50" i="63" s="1"/>
  <c r="A51" i="63" s="1"/>
  <c r="A52" i="63" s="1"/>
  <c r="A53" i="63" s="1"/>
  <c r="A54" i="63" s="1"/>
  <c r="A55" i="63" s="1"/>
  <c r="A56" i="63" s="1"/>
  <c r="M10" i="63"/>
  <c r="M58" i="63" s="1"/>
  <c r="H10" i="63"/>
  <c r="H58" i="63" s="1"/>
  <c r="F10" i="63"/>
  <c r="E10" i="63"/>
  <c r="D10" i="63"/>
  <c r="L10" i="63" s="1"/>
  <c r="L58" i="63" s="1"/>
  <c r="D57" i="62"/>
  <c r="G55" i="62"/>
  <c r="J56" i="63" s="1"/>
  <c r="K56" i="63" s="1"/>
  <c r="F55" i="62"/>
  <c r="E55" i="62"/>
  <c r="G56" i="63" s="1"/>
  <c r="D55" i="62"/>
  <c r="G54" i="62"/>
  <c r="J55" i="63" s="1"/>
  <c r="K55" i="63" s="1"/>
  <c r="F54" i="62"/>
  <c r="E54" i="62"/>
  <c r="F53" i="64" s="1"/>
  <c r="D54" i="62"/>
  <c r="C54" i="62"/>
  <c r="G53" i="62"/>
  <c r="J54" i="63" s="1"/>
  <c r="K54" i="63" s="1"/>
  <c r="E53" i="62"/>
  <c r="D53" i="62"/>
  <c r="E54" i="63" s="1"/>
  <c r="G52" i="62"/>
  <c r="J53" i="63" s="1"/>
  <c r="K53" i="63" s="1"/>
  <c r="E52" i="62"/>
  <c r="D52" i="62"/>
  <c r="F52" i="62" s="1"/>
  <c r="C52" i="62"/>
  <c r="M51" i="62"/>
  <c r="G51" i="62"/>
  <c r="K51" i="62" s="1"/>
  <c r="E51" i="62"/>
  <c r="F50" i="64" s="1"/>
  <c r="D51" i="62"/>
  <c r="H51" i="62" s="1"/>
  <c r="M50" i="62"/>
  <c r="G50" i="62"/>
  <c r="K50" i="62" s="1"/>
  <c r="E50" i="62"/>
  <c r="F49" i="64" s="1"/>
  <c r="D50" i="62"/>
  <c r="H50" i="62" s="1"/>
  <c r="M49" i="62"/>
  <c r="G49" i="62"/>
  <c r="J50" i="63" s="1"/>
  <c r="K50" i="63" s="1"/>
  <c r="E49" i="62"/>
  <c r="F48" i="64" s="1"/>
  <c r="D49" i="62"/>
  <c r="H49" i="62" s="1"/>
  <c r="M48" i="62"/>
  <c r="G48" i="62"/>
  <c r="J49" i="63" s="1"/>
  <c r="K49" i="63" s="1"/>
  <c r="E48" i="62"/>
  <c r="F47" i="64" s="1"/>
  <c r="D48" i="62"/>
  <c r="H48" i="62" s="1"/>
  <c r="M47" i="62"/>
  <c r="G47" i="62"/>
  <c r="K47" i="62" s="1"/>
  <c r="E47" i="62"/>
  <c r="F46" i="64" s="1"/>
  <c r="D47" i="62"/>
  <c r="H47" i="62" s="1"/>
  <c r="M46" i="62"/>
  <c r="G46" i="62"/>
  <c r="K46" i="62" s="1"/>
  <c r="E46" i="62"/>
  <c r="F45" i="64" s="1"/>
  <c r="D46" i="62"/>
  <c r="H46" i="62" s="1"/>
  <c r="M45" i="62"/>
  <c r="I45" i="62"/>
  <c r="G45" i="62"/>
  <c r="J46" i="63" s="1"/>
  <c r="K46" i="63" s="1"/>
  <c r="E45" i="62"/>
  <c r="F44" i="64" s="1"/>
  <c r="D45" i="62"/>
  <c r="H45" i="62" s="1"/>
  <c r="M44" i="62"/>
  <c r="G44" i="62"/>
  <c r="J45" i="63" s="1"/>
  <c r="K45" i="63" s="1"/>
  <c r="E44" i="62"/>
  <c r="F43" i="64" s="1"/>
  <c r="D44" i="62"/>
  <c r="H44" i="62" s="1"/>
  <c r="M43" i="62"/>
  <c r="I43" i="62"/>
  <c r="G43" i="62"/>
  <c r="K43" i="62" s="1"/>
  <c r="E43" i="62"/>
  <c r="F42" i="64" s="1"/>
  <c r="D43" i="62"/>
  <c r="H43" i="62" s="1"/>
  <c r="M42" i="62"/>
  <c r="G42" i="62"/>
  <c r="K42" i="62" s="1"/>
  <c r="E42" i="62"/>
  <c r="F41" i="64" s="1"/>
  <c r="D42" i="62"/>
  <c r="H42" i="62" s="1"/>
  <c r="M41" i="62"/>
  <c r="G41" i="62"/>
  <c r="J42" i="63" s="1"/>
  <c r="K42" i="63" s="1"/>
  <c r="E41" i="62"/>
  <c r="F40" i="64" s="1"/>
  <c r="D41" i="62"/>
  <c r="H41" i="62" s="1"/>
  <c r="M40" i="62"/>
  <c r="G40" i="62"/>
  <c r="J41" i="63" s="1"/>
  <c r="K41" i="63" s="1"/>
  <c r="E40" i="62"/>
  <c r="F39" i="64" s="1"/>
  <c r="D40" i="62"/>
  <c r="H40" i="62" s="1"/>
  <c r="M39" i="62"/>
  <c r="G39" i="62"/>
  <c r="K39" i="62" s="1"/>
  <c r="E39" i="62"/>
  <c r="F38" i="64" s="1"/>
  <c r="D39" i="62"/>
  <c r="H39" i="62" s="1"/>
  <c r="M38" i="62"/>
  <c r="G38" i="62"/>
  <c r="K38" i="62" s="1"/>
  <c r="E38" i="62"/>
  <c r="F37" i="64" s="1"/>
  <c r="D38" i="62"/>
  <c r="H38" i="62" s="1"/>
  <c r="M37" i="62"/>
  <c r="G37" i="62"/>
  <c r="J38" i="63" s="1"/>
  <c r="K38" i="63" s="1"/>
  <c r="E37" i="62"/>
  <c r="F36" i="64" s="1"/>
  <c r="D37" i="62"/>
  <c r="H37" i="62" s="1"/>
  <c r="M36" i="62"/>
  <c r="G36" i="62"/>
  <c r="J37" i="63" s="1"/>
  <c r="K37" i="63" s="1"/>
  <c r="E36" i="62"/>
  <c r="I36" i="62" s="1"/>
  <c r="D36" i="62"/>
  <c r="H36" i="62" s="1"/>
  <c r="M35" i="62"/>
  <c r="G35" i="62"/>
  <c r="K35" i="62" s="1"/>
  <c r="E35" i="62"/>
  <c r="F34" i="64" s="1"/>
  <c r="D35" i="62"/>
  <c r="H35" i="62" s="1"/>
  <c r="M34" i="62"/>
  <c r="G34" i="62"/>
  <c r="K34" i="62" s="1"/>
  <c r="E34" i="62"/>
  <c r="F33" i="64" s="1"/>
  <c r="D34" i="62"/>
  <c r="H34" i="62" s="1"/>
  <c r="M33" i="62"/>
  <c r="G33" i="62"/>
  <c r="J34" i="63" s="1"/>
  <c r="K34" i="63" s="1"/>
  <c r="E33" i="62"/>
  <c r="F32" i="64" s="1"/>
  <c r="D33" i="62"/>
  <c r="H33" i="62" s="1"/>
  <c r="C33" i="62"/>
  <c r="M32" i="62"/>
  <c r="G32" i="62"/>
  <c r="F32" i="62"/>
  <c r="E32" i="62"/>
  <c r="I32" i="62" s="1"/>
  <c r="D32" i="62"/>
  <c r="E33" i="63" s="1"/>
  <c r="C32" i="62"/>
  <c r="G31" i="62"/>
  <c r="J32" i="63" s="1"/>
  <c r="K32" i="63" s="1"/>
  <c r="F31" i="62"/>
  <c r="E31" i="62"/>
  <c r="F30" i="64" s="1"/>
  <c r="D31" i="62"/>
  <c r="C31" i="62"/>
  <c r="G30" i="62"/>
  <c r="J31" i="63" s="1"/>
  <c r="K31" i="63" s="1"/>
  <c r="E30" i="62"/>
  <c r="D30" i="62"/>
  <c r="F30" i="62" s="1"/>
  <c r="G29" i="62"/>
  <c r="J30" i="63" s="1"/>
  <c r="K30" i="63" s="1"/>
  <c r="E29" i="62"/>
  <c r="D29" i="62"/>
  <c r="E30" i="63" s="1"/>
  <c r="C29" i="62"/>
  <c r="M28" i="62"/>
  <c r="I28" i="62"/>
  <c r="G28" i="62"/>
  <c r="J29" i="63" s="1"/>
  <c r="K29" i="63" s="1"/>
  <c r="E28" i="62"/>
  <c r="F27" i="64" s="1"/>
  <c r="D28" i="62"/>
  <c r="H28" i="62" s="1"/>
  <c r="C28" i="62"/>
  <c r="M27" i="62"/>
  <c r="G27" i="62"/>
  <c r="J28" i="63" s="1"/>
  <c r="K28" i="63" s="1"/>
  <c r="F27" i="62"/>
  <c r="E27" i="62"/>
  <c r="I27" i="62" s="1"/>
  <c r="D27" i="62"/>
  <c r="E28" i="63" s="1"/>
  <c r="M26" i="62"/>
  <c r="G26" i="62"/>
  <c r="J27" i="63" s="1"/>
  <c r="K27" i="63" s="1"/>
  <c r="F26" i="62"/>
  <c r="E26" i="62"/>
  <c r="F25" i="64" s="1"/>
  <c r="D26" i="62"/>
  <c r="H26" i="62" s="1"/>
  <c r="C26" i="62"/>
  <c r="G25" i="62"/>
  <c r="M25" i="62" s="1"/>
  <c r="F25" i="62"/>
  <c r="E25" i="62"/>
  <c r="I25" i="62" s="1"/>
  <c r="D25" i="62"/>
  <c r="C25" i="62"/>
  <c r="G24" i="62"/>
  <c r="J25" i="63" s="1"/>
  <c r="K25" i="63" s="1"/>
  <c r="E24" i="62"/>
  <c r="F23" i="64" s="1"/>
  <c r="D24" i="62"/>
  <c r="F24" i="62" s="1"/>
  <c r="C24" i="62"/>
  <c r="M23" i="62"/>
  <c r="G23" i="62"/>
  <c r="J24" i="63" s="1"/>
  <c r="K24" i="63" s="1"/>
  <c r="E23" i="62"/>
  <c r="F22" i="64" s="1"/>
  <c r="D23" i="62"/>
  <c r="H23" i="62" s="1"/>
  <c r="C23" i="62"/>
  <c r="M22" i="62"/>
  <c r="G22" i="62"/>
  <c r="J23" i="63" s="1"/>
  <c r="F22" i="62"/>
  <c r="E22" i="62"/>
  <c r="F21" i="64" s="1"/>
  <c r="D22" i="62"/>
  <c r="E23" i="63" s="1"/>
  <c r="C22" i="62"/>
  <c r="G21" i="62"/>
  <c r="K21" i="62" s="1"/>
  <c r="F21" i="62"/>
  <c r="E21" i="62"/>
  <c r="I21" i="62" s="1"/>
  <c r="D21" i="62"/>
  <c r="E22" i="63" s="1"/>
  <c r="C21" i="62"/>
  <c r="G20" i="62"/>
  <c r="J21" i="63" s="1"/>
  <c r="K21" i="63" s="1"/>
  <c r="E20" i="62"/>
  <c r="F19" i="64" s="1"/>
  <c r="D20" i="62"/>
  <c r="E21" i="63" s="1"/>
  <c r="C20" i="62"/>
  <c r="M19" i="62"/>
  <c r="G19" i="62"/>
  <c r="J20" i="63" s="1"/>
  <c r="K20" i="63" s="1"/>
  <c r="E19" i="62"/>
  <c r="F18" i="64" s="1"/>
  <c r="D19" i="62"/>
  <c r="H19" i="62" s="1"/>
  <c r="C19" i="62"/>
  <c r="M18" i="62"/>
  <c r="G18" i="62"/>
  <c r="F18" i="62"/>
  <c r="E18" i="62"/>
  <c r="F17" i="64" s="1"/>
  <c r="D18" i="62"/>
  <c r="M17" i="62"/>
  <c r="G17" i="62"/>
  <c r="J18" i="63" s="1"/>
  <c r="K18" i="63" s="1"/>
  <c r="F17" i="62"/>
  <c r="E17" i="62"/>
  <c r="F16" i="64" s="1"/>
  <c r="D17" i="62"/>
  <c r="M16" i="62"/>
  <c r="G16" i="62"/>
  <c r="J17" i="63" s="1"/>
  <c r="K17" i="63" s="1"/>
  <c r="F16" i="62"/>
  <c r="E16" i="62"/>
  <c r="F15" i="64" s="1"/>
  <c r="D16" i="62"/>
  <c r="M15" i="62"/>
  <c r="G15" i="62"/>
  <c r="J16" i="63" s="1"/>
  <c r="K16" i="63" s="1"/>
  <c r="F15" i="62"/>
  <c r="E15" i="62"/>
  <c r="F14" i="64" s="1"/>
  <c r="D15" i="62"/>
  <c r="M14" i="62"/>
  <c r="G14" i="62"/>
  <c r="J15" i="63" s="1"/>
  <c r="K15" i="63" s="1"/>
  <c r="F14" i="62"/>
  <c r="E14" i="62"/>
  <c r="G15" i="63" s="1"/>
  <c r="D14" i="62"/>
  <c r="C14" i="62"/>
  <c r="G13" i="62"/>
  <c r="K13" i="62" s="1"/>
  <c r="F13" i="62"/>
  <c r="E13" i="62"/>
  <c r="F12" i="64" s="1"/>
  <c r="D13" i="62"/>
  <c r="G12" i="62"/>
  <c r="M12" i="62" s="1"/>
  <c r="F12" i="62"/>
  <c r="E12" i="62"/>
  <c r="F11" i="64" s="1"/>
  <c r="D12" i="62"/>
  <c r="G11" i="62"/>
  <c r="M11" i="62" s="1"/>
  <c r="F11" i="62"/>
  <c r="E11" i="62"/>
  <c r="F10" i="64" s="1"/>
  <c r="D11" i="62"/>
  <c r="G10" i="62"/>
  <c r="M10" i="62" s="1"/>
  <c r="F10" i="62"/>
  <c r="E10" i="62"/>
  <c r="F9" i="64" s="1"/>
  <c r="D10" i="62"/>
  <c r="A10" i="62"/>
  <c r="A11" i="62" s="1"/>
  <c r="A12" i="62" s="1"/>
  <c r="A13" i="62" s="1"/>
  <c r="A14" i="62" s="1"/>
  <c r="A15" i="62" s="1"/>
  <c r="A16" i="62" s="1"/>
  <c r="A17" i="62" s="1"/>
  <c r="A18" i="62" s="1"/>
  <c r="A19" i="62" s="1"/>
  <c r="A20" i="62" s="1"/>
  <c r="A21" i="62" s="1"/>
  <c r="A22" i="62" s="1"/>
  <c r="A23" i="62" s="1"/>
  <c r="A24" i="62" s="1"/>
  <c r="A25" i="62" s="1"/>
  <c r="A26" i="62" s="1"/>
  <c r="A27" i="62" s="1"/>
  <c r="A28" i="62" s="1"/>
  <c r="A29" i="62" s="1"/>
  <c r="A30" i="62" s="1"/>
  <c r="A31" i="62" s="1"/>
  <c r="A32" i="62" s="1"/>
  <c r="A33" i="62" s="1"/>
  <c r="A34" i="62" s="1"/>
  <c r="A35" i="62" s="1"/>
  <c r="A36" i="62" s="1"/>
  <c r="A37" i="62" s="1"/>
  <c r="A38" i="62" s="1"/>
  <c r="A39" i="62" s="1"/>
  <c r="A40" i="62" s="1"/>
  <c r="A41" i="62" s="1"/>
  <c r="A42" i="62" s="1"/>
  <c r="A43" i="62" s="1"/>
  <c r="A44" i="62" s="1"/>
  <c r="A45" i="62" s="1"/>
  <c r="A46" i="62" s="1"/>
  <c r="A47" i="62" s="1"/>
  <c r="A48" i="62" s="1"/>
  <c r="A49" i="62" s="1"/>
  <c r="A50" i="62" s="1"/>
  <c r="A51" i="62" s="1"/>
  <c r="A52" i="62" s="1"/>
  <c r="A53" i="62" s="1"/>
  <c r="A54" i="62" s="1"/>
  <c r="A55" i="62" s="1"/>
  <c r="G9" i="62"/>
  <c r="G57" i="62" s="1"/>
  <c r="H57" i="62" s="1"/>
  <c r="F9" i="62"/>
  <c r="E9" i="62"/>
  <c r="F8" i="64" s="1"/>
  <c r="F56" i="64" s="1"/>
  <c r="D9" i="62"/>
  <c r="N57" i="61"/>
  <c r="F57" i="61"/>
  <c r="O55" i="61"/>
  <c r="N55" i="61"/>
  <c r="M55" i="61"/>
  <c r="E54" i="64" s="1"/>
  <c r="I55" i="61"/>
  <c r="Q55" i="61" s="1"/>
  <c r="H55" i="61"/>
  <c r="G55" i="61"/>
  <c r="F55" i="61"/>
  <c r="R55" i="61" s="1"/>
  <c r="E55" i="61"/>
  <c r="D54" i="64" s="1"/>
  <c r="D55" i="61"/>
  <c r="L55" i="61" s="1"/>
  <c r="P54" i="61"/>
  <c r="O54" i="61"/>
  <c r="N54" i="61"/>
  <c r="M54" i="61"/>
  <c r="E53" i="64" s="1"/>
  <c r="I54" i="61"/>
  <c r="H54" i="61"/>
  <c r="K54" i="61" s="1"/>
  <c r="G54" i="61"/>
  <c r="F54" i="61"/>
  <c r="R54" i="61" s="1"/>
  <c r="E54" i="61"/>
  <c r="D53" i="64" s="1"/>
  <c r="D54" i="61"/>
  <c r="L54" i="61" s="1"/>
  <c r="C54" i="61"/>
  <c r="P53" i="61"/>
  <c r="O53" i="61"/>
  <c r="N53" i="61"/>
  <c r="M53" i="61"/>
  <c r="E52" i="64" s="1"/>
  <c r="I53" i="61"/>
  <c r="H53" i="61"/>
  <c r="K53" i="61" s="1"/>
  <c r="G53" i="61"/>
  <c r="F53" i="61"/>
  <c r="R53" i="61" s="1"/>
  <c r="E53" i="61"/>
  <c r="D52" i="64" s="1"/>
  <c r="D53" i="61"/>
  <c r="L53" i="61" s="1"/>
  <c r="O52" i="61"/>
  <c r="P52" i="61" s="1"/>
  <c r="N52" i="61"/>
  <c r="M52" i="61"/>
  <c r="E51" i="64" s="1"/>
  <c r="K52" i="61"/>
  <c r="I52" i="61"/>
  <c r="H52" i="61"/>
  <c r="G52" i="61"/>
  <c r="J52" i="61" s="1"/>
  <c r="F52" i="61"/>
  <c r="R52" i="61" s="1"/>
  <c r="E52" i="61"/>
  <c r="D52" i="61"/>
  <c r="Q52" i="61" s="1"/>
  <c r="C52" i="61"/>
  <c r="O51" i="61"/>
  <c r="P51" i="61" s="1"/>
  <c r="N51" i="61"/>
  <c r="M51" i="61"/>
  <c r="E50" i="64" s="1"/>
  <c r="K51" i="61"/>
  <c r="I51" i="61"/>
  <c r="H51" i="61"/>
  <c r="G51" i="61"/>
  <c r="J51" i="61" s="1"/>
  <c r="F51" i="61"/>
  <c r="R51" i="61" s="1"/>
  <c r="E51" i="61"/>
  <c r="D50" i="64" s="1"/>
  <c r="D51" i="61"/>
  <c r="Q51" i="61" s="1"/>
  <c r="O50" i="61"/>
  <c r="N50" i="61"/>
  <c r="M50" i="61"/>
  <c r="E49" i="64" s="1"/>
  <c r="J50" i="61"/>
  <c r="I50" i="61"/>
  <c r="Q50" i="61" s="1"/>
  <c r="H50" i="61"/>
  <c r="G50" i="61"/>
  <c r="F50" i="61"/>
  <c r="R50" i="61" s="1"/>
  <c r="E50" i="61"/>
  <c r="K50" i="61" s="1"/>
  <c r="D50" i="61"/>
  <c r="L50" i="61" s="1"/>
  <c r="O49" i="61"/>
  <c r="N49" i="61"/>
  <c r="M49" i="61"/>
  <c r="E48" i="64" s="1"/>
  <c r="I49" i="61"/>
  <c r="Q49" i="61" s="1"/>
  <c r="H49" i="61"/>
  <c r="G49" i="61"/>
  <c r="F49" i="61"/>
  <c r="R49" i="61" s="1"/>
  <c r="E49" i="61"/>
  <c r="K49" i="61" s="1"/>
  <c r="D49" i="61"/>
  <c r="L49" i="61" s="1"/>
  <c r="P48" i="61"/>
  <c r="O48" i="61"/>
  <c r="N48" i="61"/>
  <c r="M48" i="61"/>
  <c r="E47" i="64" s="1"/>
  <c r="I48" i="61"/>
  <c r="H48" i="61"/>
  <c r="K48" i="61" s="1"/>
  <c r="G48" i="61"/>
  <c r="F48" i="61"/>
  <c r="R48" i="61" s="1"/>
  <c r="E48" i="61"/>
  <c r="D47" i="64" s="1"/>
  <c r="D48" i="61"/>
  <c r="L48" i="61" s="1"/>
  <c r="O47" i="61"/>
  <c r="P47" i="61" s="1"/>
  <c r="N47" i="61"/>
  <c r="M47" i="61"/>
  <c r="E46" i="64" s="1"/>
  <c r="K47" i="61"/>
  <c r="I47" i="61"/>
  <c r="H47" i="61"/>
  <c r="G47" i="61"/>
  <c r="J47" i="61" s="1"/>
  <c r="F47" i="61"/>
  <c r="R47" i="61" s="1"/>
  <c r="E47" i="61"/>
  <c r="D46" i="64" s="1"/>
  <c r="D47" i="61"/>
  <c r="Q47" i="61" s="1"/>
  <c r="O46" i="61"/>
  <c r="N46" i="61"/>
  <c r="M46" i="61"/>
  <c r="E45" i="64" s="1"/>
  <c r="J46" i="61"/>
  <c r="I46" i="61"/>
  <c r="H46" i="61"/>
  <c r="G46" i="61"/>
  <c r="F46" i="61"/>
  <c r="R46" i="61" s="1"/>
  <c r="E46" i="61"/>
  <c r="D45" i="64" s="1"/>
  <c r="D46" i="61"/>
  <c r="Q46" i="61" s="1"/>
  <c r="O45" i="61"/>
  <c r="N45" i="61"/>
  <c r="M45" i="61"/>
  <c r="E44" i="64" s="1"/>
  <c r="I45" i="61"/>
  <c r="Q45" i="61" s="1"/>
  <c r="H45" i="61"/>
  <c r="G45" i="61"/>
  <c r="F45" i="61"/>
  <c r="R45" i="61" s="1"/>
  <c r="E45" i="61"/>
  <c r="D44" i="64" s="1"/>
  <c r="D45" i="61"/>
  <c r="L45" i="61" s="1"/>
  <c r="P44" i="61"/>
  <c r="O44" i="61"/>
  <c r="N44" i="61"/>
  <c r="M44" i="61"/>
  <c r="E43" i="64" s="1"/>
  <c r="I44" i="61"/>
  <c r="H44" i="61"/>
  <c r="K44" i="61" s="1"/>
  <c r="G44" i="61"/>
  <c r="F44" i="61"/>
  <c r="R44" i="61" s="1"/>
  <c r="E44" i="61"/>
  <c r="D43" i="64" s="1"/>
  <c r="D44" i="61"/>
  <c r="J44" i="61" s="1"/>
  <c r="O43" i="61"/>
  <c r="N43" i="61"/>
  <c r="M43" i="61"/>
  <c r="E42" i="64" s="1"/>
  <c r="K43" i="61"/>
  <c r="I43" i="61"/>
  <c r="Q43" i="61" s="1"/>
  <c r="H43" i="61"/>
  <c r="G43" i="61"/>
  <c r="J43" i="61" s="1"/>
  <c r="F43" i="61"/>
  <c r="R43" i="61" s="1"/>
  <c r="E43" i="61"/>
  <c r="D42" i="64" s="1"/>
  <c r="D43" i="61"/>
  <c r="L43" i="61" s="1"/>
  <c r="O42" i="61"/>
  <c r="N42" i="61"/>
  <c r="M42" i="61"/>
  <c r="E41" i="64" s="1"/>
  <c r="J42" i="61"/>
  <c r="I42" i="61"/>
  <c r="H42" i="61"/>
  <c r="G42" i="61"/>
  <c r="F42" i="61"/>
  <c r="R42" i="61" s="1"/>
  <c r="E42" i="61"/>
  <c r="D41" i="64" s="1"/>
  <c r="D42" i="61"/>
  <c r="Q42" i="61" s="1"/>
  <c r="O41" i="61"/>
  <c r="N41" i="61"/>
  <c r="M41" i="61"/>
  <c r="E40" i="64" s="1"/>
  <c r="I41" i="61"/>
  <c r="Q41" i="61" s="1"/>
  <c r="H41" i="61"/>
  <c r="G41" i="61"/>
  <c r="F41" i="61"/>
  <c r="R41" i="61" s="1"/>
  <c r="E41" i="61"/>
  <c r="D40" i="64" s="1"/>
  <c r="D41" i="61"/>
  <c r="L41" i="61" s="1"/>
  <c r="P40" i="61"/>
  <c r="O40" i="61"/>
  <c r="N40" i="61"/>
  <c r="M40" i="61"/>
  <c r="E39" i="64" s="1"/>
  <c r="I40" i="61"/>
  <c r="H40" i="61"/>
  <c r="K40" i="61" s="1"/>
  <c r="G40" i="61"/>
  <c r="F40" i="61"/>
  <c r="R40" i="61" s="1"/>
  <c r="E40" i="61"/>
  <c r="D39" i="64" s="1"/>
  <c r="D40" i="61"/>
  <c r="L40" i="61" s="1"/>
  <c r="O39" i="61"/>
  <c r="N39" i="61"/>
  <c r="M39" i="61"/>
  <c r="E38" i="64" s="1"/>
  <c r="K39" i="61"/>
  <c r="I39" i="61"/>
  <c r="H39" i="61"/>
  <c r="G39" i="61"/>
  <c r="J39" i="61" s="1"/>
  <c r="F39" i="61"/>
  <c r="R39" i="61" s="1"/>
  <c r="E39" i="61"/>
  <c r="D38" i="64" s="1"/>
  <c r="D39" i="61"/>
  <c r="Q39" i="61" s="1"/>
  <c r="O38" i="61"/>
  <c r="N38" i="61"/>
  <c r="M38" i="61"/>
  <c r="E37" i="64" s="1"/>
  <c r="J38" i="61"/>
  <c r="I38" i="61"/>
  <c r="H38" i="61"/>
  <c r="G38" i="61"/>
  <c r="F38" i="61"/>
  <c r="R38" i="61" s="1"/>
  <c r="E38" i="61"/>
  <c r="D37" i="64" s="1"/>
  <c r="D38" i="61"/>
  <c r="Q38" i="61" s="1"/>
  <c r="O37" i="61"/>
  <c r="N37" i="61"/>
  <c r="M37" i="61"/>
  <c r="E36" i="64" s="1"/>
  <c r="I37" i="61"/>
  <c r="Q37" i="61" s="1"/>
  <c r="H37" i="61"/>
  <c r="G37" i="61"/>
  <c r="F37" i="61"/>
  <c r="R37" i="61" s="1"/>
  <c r="E37" i="61"/>
  <c r="D36" i="64" s="1"/>
  <c r="D37" i="61"/>
  <c r="L37" i="61" s="1"/>
  <c r="P36" i="61"/>
  <c r="O36" i="61"/>
  <c r="N36" i="61"/>
  <c r="M36" i="61"/>
  <c r="E35" i="64" s="1"/>
  <c r="I36" i="61"/>
  <c r="H36" i="61"/>
  <c r="K36" i="61" s="1"/>
  <c r="G36" i="61"/>
  <c r="F36" i="61"/>
  <c r="R36" i="61" s="1"/>
  <c r="E36" i="61"/>
  <c r="D35" i="64" s="1"/>
  <c r="D36" i="61"/>
  <c r="L36" i="61" s="1"/>
  <c r="O35" i="61"/>
  <c r="N35" i="61"/>
  <c r="M35" i="61"/>
  <c r="E34" i="64" s="1"/>
  <c r="J35" i="61"/>
  <c r="I35" i="61"/>
  <c r="H35" i="61"/>
  <c r="G35" i="61"/>
  <c r="F35" i="61"/>
  <c r="R35" i="61" s="1"/>
  <c r="E35" i="61"/>
  <c r="D34" i="64" s="1"/>
  <c r="D35" i="61"/>
  <c r="Q35" i="61" s="1"/>
  <c r="O34" i="61"/>
  <c r="N34" i="61"/>
  <c r="M34" i="61"/>
  <c r="E33" i="64" s="1"/>
  <c r="I34" i="61"/>
  <c r="Q34" i="61" s="1"/>
  <c r="H34" i="61"/>
  <c r="G34" i="61"/>
  <c r="F34" i="61"/>
  <c r="R34" i="61" s="1"/>
  <c r="E34" i="61"/>
  <c r="K34" i="61" s="1"/>
  <c r="D34" i="61"/>
  <c r="L34" i="61" s="1"/>
  <c r="P33" i="61"/>
  <c r="O33" i="61"/>
  <c r="N33" i="61"/>
  <c r="M33" i="61"/>
  <c r="E32" i="64" s="1"/>
  <c r="I33" i="61"/>
  <c r="H33" i="61"/>
  <c r="K33" i="61" s="1"/>
  <c r="G33" i="61"/>
  <c r="F33" i="61"/>
  <c r="R33" i="61" s="1"/>
  <c r="E33" i="61"/>
  <c r="D32" i="64" s="1"/>
  <c r="D33" i="61"/>
  <c r="J33" i="61" s="1"/>
  <c r="C33" i="61"/>
  <c r="P32" i="61"/>
  <c r="O32" i="61"/>
  <c r="N32" i="61"/>
  <c r="M32" i="61"/>
  <c r="E31" i="64" s="1"/>
  <c r="I32" i="61"/>
  <c r="H32" i="61"/>
  <c r="K32" i="61" s="1"/>
  <c r="G32" i="61"/>
  <c r="F32" i="61"/>
  <c r="R32" i="61" s="1"/>
  <c r="E32" i="61"/>
  <c r="D31" i="64" s="1"/>
  <c r="D32" i="61"/>
  <c r="J32" i="61" s="1"/>
  <c r="C32" i="61"/>
  <c r="P31" i="61"/>
  <c r="O31" i="61"/>
  <c r="N31" i="61"/>
  <c r="M31" i="61"/>
  <c r="E30" i="64" s="1"/>
  <c r="I31" i="61"/>
  <c r="H31" i="61"/>
  <c r="G31" i="61"/>
  <c r="F31" i="61"/>
  <c r="R31" i="61" s="1"/>
  <c r="E31" i="61"/>
  <c r="D30" i="64" s="1"/>
  <c r="D31" i="61"/>
  <c r="J31" i="61" s="1"/>
  <c r="C31" i="61"/>
  <c r="P30" i="61"/>
  <c r="O30" i="61"/>
  <c r="N30" i="61"/>
  <c r="M30" i="61"/>
  <c r="E29" i="64" s="1"/>
  <c r="I30" i="61"/>
  <c r="H30" i="61"/>
  <c r="G30" i="61"/>
  <c r="F30" i="61"/>
  <c r="R30" i="61" s="1"/>
  <c r="E30" i="61"/>
  <c r="D29" i="64" s="1"/>
  <c r="D30" i="61"/>
  <c r="J30" i="61" s="1"/>
  <c r="O29" i="61"/>
  <c r="P29" i="61" s="1"/>
  <c r="N29" i="61"/>
  <c r="M29" i="61"/>
  <c r="E28" i="64" s="1"/>
  <c r="K29" i="61"/>
  <c r="I29" i="61"/>
  <c r="H29" i="61"/>
  <c r="G29" i="61"/>
  <c r="F29" i="61"/>
  <c r="R29" i="61" s="1"/>
  <c r="E29" i="61"/>
  <c r="D28" i="64" s="1"/>
  <c r="D29" i="61"/>
  <c r="J29" i="61" s="1"/>
  <c r="C29" i="61"/>
  <c r="O28" i="61"/>
  <c r="P28" i="61" s="1"/>
  <c r="N28" i="61"/>
  <c r="M28" i="61"/>
  <c r="E27" i="64" s="1"/>
  <c r="K28" i="61"/>
  <c r="I28" i="61"/>
  <c r="H28" i="61"/>
  <c r="G28" i="61"/>
  <c r="F28" i="61"/>
  <c r="R28" i="61" s="1"/>
  <c r="E28" i="61"/>
  <c r="D27" i="64" s="1"/>
  <c r="D28" i="61"/>
  <c r="J28" i="61" s="1"/>
  <c r="C28" i="61"/>
  <c r="O27" i="61"/>
  <c r="P27" i="61" s="1"/>
  <c r="N27" i="61"/>
  <c r="M27" i="61"/>
  <c r="E26" i="64" s="1"/>
  <c r="K27" i="61"/>
  <c r="I27" i="61"/>
  <c r="H27" i="61"/>
  <c r="G27" i="61"/>
  <c r="F27" i="61"/>
  <c r="R27" i="61" s="1"/>
  <c r="E27" i="61"/>
  <c r="D26" i="64" s="1"/>
  <c r="D27" i="61"/>
  <c r="J27" i="61" s="1"/>
  <c r="O26" i="61"/>
  <c r="N26" i="61"/>
  <c r="P26" i="61" s="1"/>
  <c r="M26" i="61"/>
  <c r="E25" i="64" s="1"/>
  <c r="J26" i="61"/>
  <c r="I26" i="61"/>
  <c r="H26" i="61"/>
  <c r="K26" i="61" s="1"/>
  <c r="G26" i="61"/>
  <c r="F26" i="61"/>
  <c r="R26" i="61" s="1"/>
  <c r="E26" i="61"/>
  <c r="D25" i="64" s="1"/>
  <c r="D26" i="61"/>
  <c r="Q26" i="61" s="1"/>
  <c r="C26" i="61"/>
  <c r="O25" i="61"/>
  <c r="N25" i="61"/>
  <c r="P25" i="61" s="1"/>
  <c r="M25" i="61"/>
  <c r="E24" i="64" s="1"/>
  <c r="J25" i="61"/>
  <c r="I25" i="61"/>
  <c r="H25" i="61"/>
  <c r="G25" i="61"/>
  <c r="F25" i="61"/>
  <c r="R25" i="61" s="1"/>
  <c r="E25" i="61"/>
  <c r="D24" i="64" s="1"/>
  <c r="D25" i="61"/>
  <c r="Q25" i="61" s="1"/>
  <c r="C25" i="61"/>
  <c r="O24" i="61"/>
  <c r="N24" i="61"/>
  <c r="P24" i="61" s="1"/>
  <c r="M24" i="61"/>
  <c r="E23" i="64" s="1"/>
  <c r="J24" i="61"/>
  <c r="I24" i="61"/>
  <c r="H24" i="61"/>
  <c r="G24" i="61"/>
  <c r="F24" i="61"/>
  <c r="R24" i="61" s="1"/>
  <c r="E24" i="61"/>
  <c r="D23" i="64" s="1"/>
  <c r="D24" i="61"/>
  <c r="Q24" i="61" s="1"/>
  <c r="C24" i="61"/>
  <c r="O23" i="61"/>
  <c r="N23" i="61"/>
  <c r="M23" i="61"/>
  <c r="E22" i="64" s="1"/>
  <c r="J23" i="61"/>
  <c r="I23" i="61"/>
  <c r="H23" i="61"/>
  <c r="G23" i="61"/>
  <c r="F23" i="61"/>
  <c r="R23" i="61" s="1"/>
  <c r="E23" i="61"/>
  <c r="D22" i="64" s="1"/>
  <c r="D23" i="61"/>
  <c r="Q23" i="61" s="1"/>
  <c r="C23" i="61"/>
  <c r="O22" i="61"/>
  <c r="N22" i="61"/>
  <c r="M22" i="61"/>
  <c r="E21" i="64" s="1"/>
  <c r="J22" i="61"/>
  <c r="I22" i="61"/>
  <c r="H22" i="61"/>
  <c r="G22" i="61"/>
  <c r="F22" i="61"/>
  <c r="R22" i="61" s="1"/>
  <c r="E22" i="61"/>
  <c r="D21" i="64" s="1"/>
  <c r="D22" i="61"/>
  <c r="Q22" i="61" s="1"/>
  <c r="C22" i="61"/>
  <c r="O21" i="61"/>
  <c r="N21" i="61"/>
  <c r="M21" i="61"/>
  <c r="E20" i="64" s="1"/>
  <c r="I21" i="61"/>
  <c r="H21" i="61"/>
  <c r="R21" i="61" s="1"/>
  <c r="G21" i="61"/>
  <c r="F21" i="61"/>
  <c r="E21" i="61"/>
  <c r="D20" i="64" s="1"/>
  <c r="D21" i="61"/>
  <c r="Q21" i="61" s="1"/>
  <c r="C21" i="61"/>
  <c r="P20" i="61"/>
  <c r="O20" i="61"/>
  <c r="N20" i="61"/>
  <c r="M20" i="61"/>
  <c r="E19" i="64" s="1"/>
  <c r="I20" i="61"/>
  <c r="H20" i="61"/>
  <c r="K20" i="61" s="1"/>
  <c r="G20" i="61"/>
  <c r="F20" i="61"/>
  <c r="R20" i="61" s="1"/>
  <c r="E20" i="61"/>
  <c r="D19" i="64" s="1"/>
  <c r="D20" i="61"/>
  <c r="J20" i="61" s="1"/>
  <c r="C20" i="61"/>
  <c r="P19" i="61"/>
  <c r="O19" i="61"/>
  <c r="N19" i="61"/>
  <c r="M19" i="61"/>
  <c r="E18" i="64" s="1"/>
  <c r="I19" i="61"/>
  <c r="H19" i="61"/>
  <c r="G19" i="61"/>
  <c r="F19" i="61"/>
  <c r="R19" i="61" s="1"/>
  <c r="E19" i="61"/>
  <c r="D18" i="64" s="1"/>
  <c r="D19" i="61"/>
  <c r="L19" i="61" s="1"/>
  <c r="C19" i="61"/>
  <c r="P18" i="61"/>
  <c r="O18" i="61"/>
  <c r="N18" i="61"/>
  <c r="M18" i="61"/>
  <c r="E17" i="64" s="1"/>
  <c r="I18" i="61"/>
  <c r="H18" i="61"/>
  <c r="G18" i="61"/>
  <c r="F18" i="61"/>
  <c r="R18" i="61" s="1"/>
  <c r="E18" i="61"/>
  <c r="D17" i="64" s="1"/>
  <c r="D18" i="61"/>
  <c r="J18" i="61" s="1"/>
  <c r="O17" i="61"/>
  <c r="P17" i="61" s="1"/>
  <c r="N17" i="61"/>
  <c r="M17" i="61"/>
  <c r="E16" i="64" s="1"/>
  <c r="K17" i="61"/>
  <c r="I17" i="61"/>
  <c r="H17" i="61"/>
  <c r="G17" i="61"/>
  <c r="F17" i="61"/>
  <c r="R17" i="61" s="1"/>
  <c r="E17" i="61"/>
  <c r="D16" i="64" s="1"/>
  <c r="D17" i="61"/>
  <c r="J17" i="61" s="1"/>
  <c r="O16" i="61"/>
  <c r="P16" i="61" s="1"/>
  <c r="N16" i="61"/>
  <c r="M16" i="61"/>
  <c r="E15" i="64" s="1"/>
  <c r="J16" i="61"/>
  <c r="I16" i="61"/>
  <c r="H16" i="61"/>
  <c r="G16" i="61"/>
  <c r="F16" i="61"/>
  <c r="R16" i="61" s="1"/>
  <c r="E16" i="61"/>
  <c r="D16" i="61"/>
  <c r="Q16" i="61" s="1"/>
  <c r="O15" i="61"/>
  <c r="N15" i="61"/>
  <c r="M15" i="61"/>
  <c r="P15" i="61" s="1"/>
  <c r="I15" i="61"/>
  <c r="Q15" i="61" s="1"/>
  <c r="H15" i="61"/>
  <c r="G15" i="61"/>
  <c r="F15" i="61"/>
  <c r="R15" i="61" s="1"/>
  <c r="E15" i="61"/>
  <c r="D14" i="64" s="1"/>
  <c r="D15" i="61"/>
  <c r="L15" i="61" s="1"/>
  <c r="P14" i="61"/>
  <c r="O14" i="61"/>
  <c r="N14" i="61"/>
  <c r="M14" i="61"/>
  <c r="E13" i="64" s="1"/>
  <c r="I14" i="61"/>
  <c r="H14" i="61"/>
  <c r="G14" i="61"/>
  <c r="F14" i="61"/>
  <c r="R14" i="61" s="1"/>
  <c r="E14" i="61"/>
  <c r="D13" i="64" s="1"/>
  <c r="D14" i="61"/>
  <c r="L14" i="61" s="1"/>
  <c r="C14" i="61"/>
  <c r="P13" i="61"/>
  <c r="O13" i="61"/>
  <c r="N13" i="61"/>
  <c r="M13" i="61"/>
  <c r="E12" i="64" s="1"/>
  <c r="I13" i="61"/>
  <c r="H13" i="61"/>
  <c r="G13" i="61"/>
  <c r="F13" i="61"/>
  <c r="R13" i="61" s="1"/>
  <c r="E13" i="61"/>
  <c r="D12" i="64" s="1"/>
  <c r="D13" i="61"/>
  <c r="J13" i="61" s="1"/>
  <c r="O12" i="61"/>
  <c r="P12" i="61" s="1"/>
  <c r="N12" i="61"/>
  <c r="M12" i="61"/>
  <c r="E11" i="64" s="1"/>
  <c r="K12" i="61"/>
  <c r="I12" i="61"/>
  <c r="H12" i="61"/>
  <c r="G12" i="61"/>
  <c r="F12" i="61"/>
  <c r="R12" i="61" s="1"/>
  <c r="E12" i="61"/>
  <c r="D11" i="64" s="1"/>
  <c r="D12" i="61"/>
  <c r="J12" i="61" s="1"/>
  <c r="O11" i="61"/>
  <c r="P11" i="61" s="1"/>
  <c r="N11" i="61"/>
  <c r="M11" i="61"/>
  <c r="E10" i="64" s="1"/>
  <c r="J11" i="61"/>
  <c r="I11" i="61"/>
  <c r="H11" i="61"/>
  <c r="G11" i="61"/>
  <c r="F11" i="61"/>
  <c r="R11" i="61" s="1"/>
  <c r="E11" i="61"/>
  <c r="D10" i="64" s="1"/>
  <c r="D11" i="61"/>
  <c r="Q11" i="61" s="1"/>
  <c r="O10" i="61"/>
  <c r="N10" i="61"/>
  <c r="M10" i="61"/>
  <c r="E9" i="64" s="1"/>
  <c r="I10" i="61"/>
  <c r="Q10" i="61" s="1"/>
  <c r="H10" i="61"/>
  <c r="G10" i="61"/>
  <c r="F10" i="61"/>
  <c r="R10" i="61" s="1"/>
  <c r="E10" i="61"/>
  <c r="D9" i="64" s="1"/>
  <c r="D10" i="61"/>
  <c r="L10" i="61" s="1"/>
  <c r="P9" i="61"/>
  <c r="P57" i="61" s="1"/>
  <c r="O9" i="61"/>
  <c r="O57" i="61" s="1"/>
  <c r="N9" i="61"/>
  <c r="M9" i="61"/>
  <c r="E8" i="64" s="1"/>
  <c r="E56" i="64" s="1"/>
  <c r="I9" i="61"/>
  <c r="I57" i="61" s="1"/>
  <c r="H9" i="61"/>
  <c r="H57" i="61" s="1"/>
  <c r="G9" i="61"/>
  <c r="G57" i="61" s="1"/>
  <c r="F9" i="61"/>
  <c r="R9" i="61" s="1"/>
  <c r="E9" i="61"/>
  <c r="D8" i="64" s="1"/>
  <c r="D56" i="64" s="1"/>
  <c r="D9" i="61"/>
  <c r="D57" i="61" s="1"/>
  <c r="J66" i="39" l="1"/>
  <c r="I8" i="68"/>
  <c r="G9" i="64"/>
  <c r="G10" i="64"/>
  <c r="G11" i="64"/>
  <c r="G36" i="64"/>
  <c r="G39" i="64"/>
  <c r="G40" i="64"/>
  <c r="G41" i="64"/>
  <c r="G30" i="64"/>
  <c r="I58" i="63"/>
  <c r="G8" i="68"/>
  <c r="G46" i="64"/>
  <c r="G53" i="64"/>
  <c r="L9" i="61"/>
  <c r="L57" i="61" s="1"/>
  <c r="L18" i="61"/>
  <c r="L20" i="61"/>
  <c r="L31" i="61"/>
  <c r="K10" i="62"/>
  <c r="K11" i="62"/>
  <c r="I19" i="62"/>
  <c r="G22" i="64"/>
  <c r="I23" i="62"/>
  <c r="H24" i="62"/>
  <c r="K25" i="62"/>
  <c r="H29" i="62"/>
  <c r="H30" i="62"/>
  <c r="G33" i="64"/>
  <c r="I34" i="62"/>
  <c r="I35" i="62"/>
  <c r="G37" i="64"/>
  <c r="I41" i="62"/>
  <c r="I42" i="62"/>
  <c r="G42" i="64"/>
  <c r="I44" i="62"/>
  <c r="G44" i="64"/>
  <c r="I46" i="62"/>
  <c r="I47" i="62"/>
  <c r="I48" i="62"/>
  <c r="I49" i="62"/>
  <c r="I50" i="62"/>
  <c r="K55" i="62"/>
  <c r="I10" i="63"/>
  <c r="L15" i="63"/>
  <c r="L16" i="63"/>
  <c r="L24" i="63"/>
  <c r="J26" i="63"/>
  <c r="K26" i="63" s="1"/>
  <c r="H27" i="64"/>
  <c r="I27" i="64" s="1"/>
  <c r="G29" i="63"/>
  <c r="E14" i="64"/>
  <c r="F35" i="64"/>
  <c r="G35" i="64" s="1"/>
  <c r="H10" i="65"/>
  <c r="G9" i="65"/>
  <c r="H40" i="65"/>
  <c r="F40" i="65"/>
  <c r="F43" i="65"/>
  <c r="F48" i="65"/>
  <c r="K19" i="70"/>
  <c r="D18" i="73"/>
  <c r="E33" i="73"/>
  <c r="P34" i="70"/>
  <c r="M30" i="71"/>
  <c r="H30" i="71"/>
  <c r="Q9" i="61"/>
  <c r="Q57" i="61" s="1"/>
  <c r="J10" i="61"/>
  <c r="K11" i="61"/>
  <c r="L12" i="61"/>
  <c r="Q13" i="61"/>
  <c r="Q14" i="61"/>
  <c r="J15" i="61"/>
  <c r="K16" i="61"/>
  <c r="L17" i="61"/>
  <c r="Q18" i="61"/>
  <c r="Q19" i="61"/>
  <c r="Q20" i="61"/>
  <c r="K22" i="61"/>
  <c r="K23" i="61"/>
  <c r="K24" i="61"/>
  <c r="K25" i="61"/>
  <c r="L27" i="61"/>
  <c r="L28" i="61"/>
  <c r="L29" i="61"/>
  <c r="Q30" i="61"/>
  <c r="Q31" i="61"/>
  <c r="Q32" i="61"/>
  <c r="Q33" i="61"/>
  <c r="J34" i="61"/>
  <c r="K35" i="61"/>
  <c r="Q36" i="61"/>
  <c r="J37" i="61"/>
  <c r="K38" i="61"/>
  <c r="L39" i="61"/>
  <c r="P39" i="61"/>
  <c r="Q40" i="61"/>
  <c r="J41" i="61"/>
  <c r="K42" i="61"/>
  <c r="P43" i="61"/>
  <c r="Q44" i="61"/>
  <c r="J45" i="61"/>
  <c r="K46" i="61"/>
  <c r="L47" i="61"/>
  <c r="Q48" i="61"/>
  <c r="J49" i="61"/>
  <c r="L51" i="61"/>
  <c r="L52" i="61"/>
  <c r="Q53" i="61"/>
  <c r="Q54" i="61"/>
  <c r="J55" i="61"/>
  <c r="H9" i="62"/>
  <c r="H10" i="62"/>
  <c r="H11" i="62"/>
  <c r="H12" i="62"/>
  <c r="H13" i="62"/>
  <c r="K14" i="62"/>
  <c r="K15" i="62"/>
  <c r="K16" i="62"/>
  <c r="K17" i="62"/>
  <c r="J19" i="63"/>
  <c r="K19" i="63" s="1"/>
  <c r="K18" i="62"/>
  <c r="F19" i="62"/>
  <c r="G19" i="64"/>
  <c r="I20" i="62"/>
  <c r="M20" i="62"/>
  <c r="H21" i="62"/>
  <c r="K22" i="62"/>
  <c r="F23" i="62"/>
  <c r="G23" i="64"/>
  <c r="I24" i="62"/>
  <c r="M24" i="62"/>
  <c r="H25" i="62"/>
  <c r="K26" i="62"/>
  <c r="K27" i="62"/>
  <c r="F28" i="62"/>
  <c r="F28" i="64"/>
  <c r="G30" i="63"/>
  <c r="I29" i="62"/>
  <c r="M29" i="62"/>
  <c r="F29" i="64"/>
  <c r="G29" i="64" s="1"/>
  <c r="G31" i="63"/>
  <c r="I30" i="62"/>
  <c r="M30" i="62"/>
  <c r="H31" i="62"/>
  <c r="J33" i="63"/>
  <c r="K33" i="63" s="1"/>
  <c r="I33" i="63"/>
  <c r="K32" i="62"/>
  <c r="F33" i="62"/>
  <c r="F34" i="62"/>
  <c r="F35" i="62"/>
  <c r="F36" i="62"/>
  <c r="F37" i="62"/>
  <c r="F38" i="62"/>
  <c r="F39" i="62"/>
  <c r="F40" i="62"/>
  <c r="F41" i="62"/>
  <c r="F42" i="62"/>
  <c r="F43" i="62"/>
  <c r="F44" i="62"/>
  <c r="F45" i="62"/>
  <c r="F46" i="62"/>
  <c r="F47" i="62"/>
  <c r="F48" i="62"/>
  <c r="F49" i="62"/>
  <c r="F50" i="62"/>
  <c r="F51" i="62"/>
  <c r="F51" i="64"/>
  <c r="G51" i="64" s="1"/>
  <c r="G53" i="63"/>
  <c r="I52" i="62"/>
  <c r="M52" i="62"/>
  <c r="F52" i="64"/>
  <c r="G52" i="64" s="1"/>
  <c r="G54" i="63"/>
  <c r="I53" i="62"/>
  <c r="M53" i="62"/>
  <c r="H54" i="62"/>
  <c r="H55" i="62"/>
  <c r="E57" i="62"/>
  <c r="F57" i="62" s="1"/>
  <c r="F58" i="63"/>
  <c r="G58" i="63" s="1"/>
  <c r="H8" i="64"/>
  <c r="J10" i="63"/>
  <c r="N10" i="63"/>
  <c r="N58" i="63" s="1"/>
  <c r="I9" i="64"/>
  <c r="J11" i="63"/>
  <c r="K11" i="63" s="1"/>
  <c r="I10" i="64"/>
  <c r="J12" i="63"/>
  <c r="K12" i="63" s="1"/>
  <c r="I11" i="64"/>
  <c r="J13" i="63"/>
  <c r="K13" i="63" s="1"/>
  <c r="I12" i="64"/>
  <c r="J14" i="63"/>
  <c r="K14" i="63" s="1"/>
  <c r="I15" i="63"/>
  <c r="M15" i="63"/>
  <c r="I16" i="63"/>
  <c r="M16" i="63"/>
  <c r="E17" i="63"/>
  <c r="I17" i="63"/>
  <c r="M17" i="63"/>
  <c r="E18" i="63"/>
  <c r="I18" i="63"/>
  <c r="M18" i="63"/>
  <c r="E19" i="63"/>
  <c r="I19" i="63"/>
  <c r="G20" i="63"/>
  <c r="L20" i="63"/>
  <c r="I22" i="63"/>
  <c r="G23" i="63"/>
  <c r="H22" i="64"/>
  <c r="I22" i="64" s="1"/>
  <c r="G24" i="63"/>
  <c r="E26" i="63"/>
  <c r="E27" i="63"/>
  <c r="I27" i="63"/>
  <c r="M29" i="63"/>
  <c r="I29" i="63"/>
  <c r="E31" i="63"/>
  <c r="N32" i="63"/>
  <c r="M32" i="63"/>
  <c r="I32" i="63"/>
  <c r="H32" i="64"/>
  <c r="I32" i="64" s="1"/>
  <c r="L34" i="63"/>
  <c r="G34" i="63"/>
  <c r="E35" i="63"/>
  <c r="J36" i="63"/>
  <c r="K36" i="63" s="1"/>
  <c r="M37" i="63"/>
  <c r="H36" i="64"/>
  <c r="I36" i="64" s="1"/>
  <c r="L38" i="63"/>
  <c r="G38" i="63"/>
  <c r="E39" i="63"/>
  <c r="J40" i="63"/>
  <c r="K40" i="63" s="1"/>
  <c r="M41" i="63"/>
  <c r="L42" i="63"/>
  <c r="H40" i="64"/>
  <c r="I40" i="64" s="1"/>
  <c r="G42" i="63"/>
  <c r="E43" i="63"/>
  <c r="J44" i="63"/>
  <c r="K44" i="63" s="1"/>
  <c r="M45" i="63"/>
  <c r="L46" i="63"/>
  <c r="G46" i="63"/>
  <c r="E47" i="63"/>
  <c r="J48" i="63"/>
  <c r="K48" i="63" s="1"/>
  <c r="M49" i="63"/>
  <c r="H48" i="64"/>
  <c r="I48" i="64" s="1"/>
  <c r="L50" i="63"/>
  <c r="G50" i="63"/>
  <c r="E51" i="63"/>
  <c r="J52" i="63"/>
  <c r="K52" i="63" s="1"/>
  <c r="E53" i="63"/>
  <c r="E56" i="63"/>
  <c r="L56" i="63"/>
  <c r="D58" i="63"/>
  <c r="E58" i="63" s="1"/>
  <c r="I17" i="64"/>
  <c r="I21" i="64"/>
  <c r="I25" i="64"/>
  <c r="D33" i="64"/>
  <c r="D48" i="64"/>
  <c r="F9" i="65"/>
  <c r="F12" i="65"/>
  <c r="F13" i="65"/>
  <c r="F18" i="65"/>
  <c r="F32" i="65"/>
  <c r="F45" i="65"/>
  <c r="J94" i="66"/>
  <c r="G111" i="67"/>
  <c r="R16" i="70"/>
  <c r="K16" i="70"/>
  <c r="J20" i="70"/>
  <c r="Q20" i="70"/>
  <c r="L20" i="70"/>
  <c r="J32" i="70"/>
  <c r="Q32" i="70"/>
  <c r="L32" i="70"/>
  <c r="J39" i="70"/>
  <c r="Q39" i="70"/>
  <c r="L39" i="70"/>
  <c r="J43" i="70"/>
  <c r="Q43" i="70"/>
  <c r="L43" i="70"/>
  <c r="J47" i="70"/>
  <c r="Q47" i="70"/>
  <c r="L47" i="70"/>
  <c r="J51" i="70"/>
  <c r="Q51" i="70"/>
  <c r="L51" i="70"/>
  <c r="M53" i="71"/>
  <c r="H53" i="71"/>
  <c r="E18" i="72"/>
  <c r="L18" i="72"/>
  <c r="L13" i="61"/>
  <c r="L30" i="61"/>
  <c r="L32" i="61"/>
  <c r="L33" i="61"/>
  <c r="L44" i="61"/>
  <c r="K12" i="62"/>
  <c r="H20" i="62"/>
  <c r="K31" i="62"/>
  <c r="I33" i="62"/>
  <c r="I38" i="62"/>
  <c r="G45" i="64"/>
  <c r="G48" i="64"/>
  <c r="G50" i="64"/>
  <c r="I51" i="62"/>
  <c r="H52" i="62"/>
  <c r="K54" i="62"/>
  <c r="I11" i="63"/>
  <c r="I12" i="63"/>
  <c r="I13" i="63"/>
  <c r="I14" i="63"/>
  <c r="N22" i="63"/>
  <c r="E25" i="63"/>
  <c r="H35" i="64"/>
  <c r="I35" i="64" s="1"/>
  <c r="L37" i="63"/>
  <c r="G37" i="63"/>
  <c r="H39" i="64"/>
  <c r="I39" i="64" s="1"/>
  <c r="L41" i="63"/>
  <c r="G41" i="63"/>
  <c r="H43" i="64"/>
  <c r="I43" i="64" s="1"/>
  <c r="L45" i="63"/>
  <c r="G45" i="63"/>
  <c r="H47" i="64"/>
  <c r="I47" i="64" s="1"/>
  <c r="L49" i="63"/>
  <c r="G49" i="63"/>
  <c r="G13" i="64"/>
  <c r="F33" i="65"/>
  <c r="J104" i="66"/>
  <c r="P10" i="70"/>
  <c r="E9" i="73"/>
  <c r="Q31" i="70"/>
  <c r="L31" i="70"/>
  <c r="F32" i="73"/>
  <c r="G32" i="73" s="1"/>
  <c r="F33" i="71"/>
  <c r="G34" i="72"/>
  <c r="I33" i="71"/>
  <c r="F48" i="73"/>
  <c r="G48" i="73" s="1"/>
  <c r="F49" i="71"/>
  <c r="G50" i="72"/>
  <c r="I49" i="71"/>
  <c r="M54" i="71"/>
  <c r="J55" i="72"/>
  <c r="K55" i="72" s="1"/>
  <c r="H54" i="71"/>
  <c r="I55" i="72"/>
  <c r="K54" i="71"/>
  <c r="E15" i="72"/>
  <c r="L15" i="72"/>
  <c r="I45" i="73"/>
  <c r="J9" i="61"/>
  <c r="J57" i="61" s="1"/>
  <c r="K10" i="61"/>
  <c r="L11" i="61"/>
  <c r="Q12" i="61"/>
  <c r="J14" i="61"/>
  <c r="K15" i="61"/>
  <c r="L16" i="61"/>
  <c r="Q17" i="61"/>
  <c r="J19" i="61"/>
  <c r="K21" i="61"/>
  <c r="L22" i="61"/>
  <c r="P22" i="61"/>
  <c r="L23" i="61"/>
  <c r="P23" i="61"/>
  <c r="L24" i="61"/>
  <c r="L25" i="61"/>
  <c r="L26" i="61"/>
  <c r="Q27" i="61"/>
  <c r="Q28" i="61"/>
  <c r="Q29" i="61"/>
  <c r="L35" i="61"/>
  <c r="J36" i="61"/>
  <c r="K37" i="61"/>
  <c r="L38" i="61"/>
  <c r="P38" i="61"/>
  <c r="J40" i="61"/>
  <c r="K41" i="61"/>
  <c r="L42" i="61"/>
  <c r="P42" i="61"/>
  <c r="K45" i="61"/>
  <c r="L46" i="61"/>
  <c r="P46" i="61"/>
  <c r="J48" i="61"/>
  <c r="P50" i="61"/>
  <c r="J53" i="61"/>
  <c r="J54" i="61"/>
  <c r="K55" i="61"/>
  <c r="G8" i="64"/>
  <c r="G56" i="64" s="1"/>
  <c r="I9" i="62"/>
  <c r="M9" i="62"/>
  <c r="I10" i="62"/>
  <c r="I11" i="62"/>
  <c r="I12" i="62"/>
  <c r="G12" i="64"/>
  <c r="I13" i="62"/>
  <c r="M13" i="62"/>
  <c r="H14" i="62"/>
  <c r="H15" i="62"/>
  <c r="H16" i="62"/>
  <c r="H17" i="62"/>
  <c r="H18" i="62"/>
  <c r="K19" i="62"/>
  <c r="F20" i="62"/>
  <c r="M21" i="62"/>
  <c r="H22" i="62"/>
  <c r="K23" i="62"/>
  <c r="H27" i="62"/>
  <c r="K28" i="62"/>
  <c r="F29" i="62"/>
  <c r="I31" i="62"/>
  <c r="M31" i="62"/>
  <c r="H32" i="62"/>
  <c r="K33" i="62"/>
  <c r="K36" i="62"/>
  <c r="K37" i="62"/>
  <c r="K40" i="62"/>
  <c r="K41" i="62"/>
  <c r="K44" i="62"/>
  <c r="K45" i="62"/>
  <c r="K48" i="62"/>
  <c r="K49" i="62"/>
  <c r="F53" i="62"/>
  <c r="I54" i="62"/>
  <c r="M54" i="62"/>
  <c r="I55" i="62"/>
  <c r="M55" i="62"/>
  <c r="G10" i="63"/>
  <c r="G11" i="63"/>
  <c r="G12" i="63"/>
  <c r="G13" i="63"/>
  <c r="G14" i="63"/>
  <c r="I13" i="64"/>
  <c r="I14" i="64"/>
  <c r="I15" i="64"/>
  <c r="M20" i="63"/>
  <c r="I20" i="63"/>
  <c r="N20" i="63"/>
  <c r="I21" i="63"/>
  <c r="J22" i="63"/>
  <c r="K22" i="63" s="1"/>
  <c r="M24" i="63"/>
  <c r="I24" i="63"/>
  <c r="G25" i="63"/>
  <c r="G26" i="63"/>
  <c r="H24" i="64"/>
  <c r="I24" i="64" s="1"/>
  <c r="I28" i="63"/>
  <c r="I30" i="63"/>
  <c r="G33" i="63"/>
  <c r="H33" i="64"/>
  <c r="I33" i="64" s="1"/>
  <c r="L35" i="63"/>
  <c r="G35" i="63"/>
  <c r="E36" i="63"/>
  <c r="H37" i="64"/>
  <c r="I37" i="64" s="1"/>
  <c r="L39" i="63"/>
  <c r="G39" i="63"/>
  <c r="E40" i="63"/>
  <c r="L43" i="63"/>
  <c r="H41" i="64"/>
  <c r="I41" i="64" s="1"/>
  <c r="G43" i="63"/>
  <c r="E44" i="63"/>
  <c r="L47" i="63"/>
  <c r="G47" i="63"/>
  <c r="E48" i="63"/>
  <c r="H49" i="64"/>
  <c r="I49" i="64" s="1"/>
  <c r="L51" i="63"/>
  <c r="G51" i="63"/>
  <c r="E52" i="63"/>
  <c r="I54" i="63"/>
  <c r="H53" i="64"/>
  <c r="I53" i="64" s="1"/>
  <c r="L55" i="63"/>
  <c r="G55" i="63"/>
  <c r="I54" i="64"/>
  <c r="F26" i="64"/>
  <c r="G26" i="64" s="1"/>
  <c r="F31" i="64"/>
  <c r="G31" i="64" s="1"/>
  <c r="F54" i="64"/>
  <c r="G54" i="64" s="1"/>
  <c r="F15" i="65"/>
  <c r="H18" i="65"/>
  <c r="G17" i="65"/>
  <c r="H17" i="65" s="1"/>
  <c r="F23" i="65"/>
  <c r="F24" i="65"/>
  <c r="F51" i="65"/>
  <c r="F52" i="65"/>
  <c r="J32" i="66"/>
  <c r="J33" i="66"/>
  <c r="J70" i="66"/>
  <c r="M57" i="70"/>
  <c r="E8" i="73"/>
  <c r="E56" i="73" s="1"/>
  <c r="P9" i="70"/>
  <c r="P57" i="70" s="1"/>
  <c r="P33" i="70"/>
  <c r="E32" i="73"/>
  <c r="J36" i="70"/>
  <c r="Q36" i="70"/>
  <c r="L36" i="70"/>
  <c r="J40" i="70"/>
  <c r="Q40" i="70"/>
  <c r="L40" i="70"/>
  <c r="J44" i="70"/>
  <c r="Q44" i="70"/>
  <c r="L44" i="70"/>
  <c r="J48" i="70"/>
  <c r="Q48" i="70"/>
  <c r="L48" i="70"/>
  <c r="M11" i="71"/>
  <c r="J12" i="72"/>
  <c r="K12" i="72" s="1"/>
  <c r="H11" i="71"/>
  <c r="I12" i="72"/>
  <c r="K11" i="71"/>
  <c r="M25" i="71"/>
  <c r="J26" i="72"/>
  <c r="K26" i="72" s="1"/>
  <c r="H25" i="71"/>
  <c r="K25" i="71"/>
  <c r="F36" i="73"/>
  <c r="G36" i="73" s="1"/>
  <c r="F37" i="71"/>
  <c r="G38" i="72"/>
  <c r="I37" i="71"/>
  <c r="F44" i="73"/>
  <c r="G44" i="73" s="1"/>
  <c r="F45" i="71"/>
  <c r="G46" i="72"/>
  <c r="I45" i="71"/>
  <c r="E17" i="72"/>
  <c r="L17" i="72"/>
  <c r="K10" i="74"/>
  <c r="I9" i="74"/>
  <c r="K9" i="74" s="1"/>
  <c r="I55" i="74"/>
  <c r="K55" i="74" s="1"/>
  <c r="H12" i="74"/>
  <c r="G17" i="74"/>
  <c r="H17" i="74" s="1"/>
  <c r="H18" i="74"/>
  <c r="E26" i="82"/>
  <c r="P27" i="79"/>
  <c r="I29" i="81"/>
  <c r="J29" i="81"/>
  <c r="K29" i="81" s="1"/>
  <c r="M28" i="80"/>
  <c r="H28" i="80"/>
  <c r="K28" i="80"/>
  <c r="K9" i="62"/>
  <c r="G18" i="64"/>
  <c r="G27" i="64"/>
  <c r="G32" i="64"/>
  <c r="G34" i="64"/>
  <c r="I37" i="62"/>
  <c r="G38" i="64"/>
  <c r="I39" i="62"/>
  <c r="I40" i="62"/>
  <c r="G43" i="64"/>
  <c r="G47" i="64"/>
  <c r="G49" i="64"/>
  <c r="H53" i="62"/>
  <c r="N19" i="63"/>
  <c r="I52" i="64"/>
  <c r="G20" i="64"/>
  <c r="G24" i="64"/>
  <c r="I44" i="64"/>
  <c r="F41" i="65"/>
  <c r="F39" i="65"/>
  <c r="F34" i="65"/>
  <c r="F28" i="65"/>
  <c r="F44" i="65"/>
  <c r="F37" i="65"/>
  <c r="F20" i="65"/>
  <c r="J27" i="65"/>
  <c r="L27" i="65" s="1"/>
  <c r="L32" i="65"/>
  <c r="F42" i="65"/>
  <c r="E12" i="73"/>
  <c r="P13" i="70"/>
  <c r="Q19" i="70"/>
  <c r="L19" i="70"/>
  <c r="R24" i="70"/>
  <c r="K24" i="70"/>
  <c r="D30" i="73"/>
  <c r="K31" i="70"/>
  <c r="E52" i="73"/>
  <c r="P53" i="70"/>
  <c r="F40" i="73"/>
  <c r="G40" i="73" s="1"/>
  <c r="F41" i="71"/>
  <c r="G42" i="72"/>
  <c r="I41" i="71"/>
  <c r="E19" i="72"/>
  <c r="L19" i="72"/>
  <c r="E27" i="72"/>
  <c r="L27" i="72"/>
  <c r="H51" i="73"/>
  <c r="L53" i="72"/>
  <c r="G53" i="72"/>
  <c r="K9" i="61"/>
  <c r="K57" i="61" s="1"/>
  <c r="P10" i="61"/>
  <c r="K13" i="61"/>
  <c r="K14" i="61"/>
  <c r="K18" i="61"/>
  <c r="K19" i="61"/>
  <c r="L21" i="61"/>
  <c r="K30" i="61"/>
  <c r="K31" i="61"/>
  <c r="P34" i="61"/>
  <c r="P37" i="61"/>
  <c r="P41" i="61"/>
  <c r="P45" i="61"/>
  <c r="P49" i="61"/>
  <c r="P55" i="61"/>
  <c r="E57" i="61"/>
  <c r="H8" i="68" s="1"/>
  <c r="M57" i="61"/>
  <c r="I14" i="62"/>
  <c r="G14" i="64"/>
  <c r="I15" i="62"/>
  <c r="G15" i="64"/>
  <c r="I16" i="62"/>
  <c r="G16" i="64"/>
  <c r="I17" i="62"/>
  <c r="G17" i="64"/>
  <c r="I18" i="62"/>
  <c r="K20" i="62"/>
  <c r="G21" i="64"/>
  <c r="I22" i="62"/>
  <c r="K24" i="62"/>
  <c r="G25" i="64"/>
  <c r="I26" i="62"/>
  <c r="K29" i="62"/>
  <c r="K30" i="62"/>
  <c r="K52" i="62"/>
  <c r="K53" i="62"/>
  <c r="G16" i="63"/>
  <c r="G17" i="63"/>
  <c r="G18" i="63"/>
  <c r="G19" i="63"/>
  <c r="E20" i="63"/>
  <c r="L21" i="63"/>
  <c r="H19" i="64"/>
  <c r="I19" i="64" s="1"/>
  <c r="G22" i="63"/>
  <c r="H20" i="64"/>
  <c r="I20" i="64" s="1"/>
  <c r="L22" i="63"/>
  <c r="I23" i="63"/>
  <c r="M26" i="63"/>
  <c r="I26" i="63"/>
  <c r="G27" i="63"/>
  <c r="I26" i="64"/>
  <c r="E29" i="63"/>
  <c r="L29" i="63"/>
  <c r="E32" i="63"/>
  <c r="L36" i="63"/>
  <c r="G36" i="63"/>
  <c r="E37" i="63"/>
  <c r="H38" i="64"/>
  <c r="I38" i="64" s="1"/>
  <c r="L40" i="63"/>
  <c r="G40" i="63"/>
  <c r="E41" i="63"/>
  <c r="H42" i="64"/>
  <c r="I42" i="64" s="1"/>
  <c r="L44" i="63"/>
  <c r="G44" i="63"/>
  <c r="E45" i="63"/>
  <c r="L48" i="63"/>
  <c r="H46" i="64"/>
  <c r="I46" i="64" s="1"/>
  <c r="G48" i="63"/>
  <c r="E49" i="63"/>
  <c r="L52" i="63"/>
  <c r="G52" i="63"/>
  <c r="I29" i="64"/>
  <c r="H34" i="64"/>
  <c r="I34" i="64" s="1"/>
  <c r="C54" i="65"/>
  <c r="F11" i="65"/>
  <c r="F22" i="65"/>
  <c r="F26" i="65"/>
  <c r="H35" i="65"/>
  <c r="F35" i="65"/>
  <c r="F50" i="65"/>
  <c r="J19" i="66"/>
  <c r="J36" i="66"/>
  <c r="J79" i="66"/>
  <c r="J80" i="66"/>
  <c r="J120" i="66"/>
  <c r="J27" i="70"/>
  <c r="Q27" i="70"/>
  <c r="L27" i="70"/>
  <c r="M24" i="71"/>
  <c r="H24" i="71"/>
  <c r="M31" i="71"/>
  <c r="J32" i="72"/>
  <c r="K32" i="72" s="1"/>
  <c r="H31" i="71"/>
  <c r="I32" i="72"/>
  <c r="K31" i="71"/>
  <c r="E16" i="72"/>
  <c r="L16" i="72"/>
  <c r="N23" i="72"/>
  <c r="M23" i="72"/>
  <c r="I23" i="72"/>
  <c r="E28" i="72"/>
  <c r="L28" i="72"/>
  <c r="I32" i="73"/>
  <c r="I36" i="73"/>
  <c r="I40" i="73"/>
  <c r="I44" i="73"/>
  <c r="I42" i="73"/>
  <c r="I130" i="75"/>
  <c r="J130" i="75" s="1"/>
  <c r="J9" i="75"/>
  <c r="J11" i="79"/>
  <c r="Q11" i="79"/>
  <c r="L11" i="79"/>
  <c r="L28" i="63"/>
  <c r="L33" i="63"/>
  <c r="H30" i="64"/>
  <c r="I30" i="64" s="1"/>
  <c r="F14" i="65"/>
  <c r="F25" i="65"/>
  <c r="K38" i="65"/>
  <c r="I37" i="65"/>
  <c r="K37" i="65" s="1"/>
  <c r="J41" i="66"/>
  <c r="J45" i="66"/>
  <c r="J53" i="66"/>
  <c r="J61" i="66"/>
  <c r="J86" i="66"/>
  <c r="J98" i="66"/>
  <c r="J114" i="66"/>
  <c r="J125" i="66"/>
  <c r="J129" i="66"/>
  <c r="D57" i="70"/>
  <c r="I8" i="77" s="1"/>
  <c r="J9" i="70"/>
  <c r="J57" i="70" s="1"/>
  <c r="H8" i="77"/>
  <c r="L10" i="70"/>
  <c r="J12" i="70"/>
  <c r="Q12" i="70"/>
  <c r="J13" i="70"/>
  <c r="Q14" i="70"/>
  <c r="P15" i="70"/>
  <c r="E14" i="73"/>
  <c r="Q18" i="70"/>
  <c r="P19" i="70"/>
  <c r="K20" i="70"/>
  <c r="D19" i="73"/>
  <c r="Q21" i="70"/>
  <c r="L21" i="70"/>
  <c r="P25" i="70"/>
  <c r="J28" i="70"/>
  <c r="Q28" i="70"/>
  <c r="Q30" i="70"/>
  <c r="D31" i="73"/>
  <c r="K32" i="70"/>
  <c r="J33" i="70"/>
  <c r="L34" i="70"/>
  <c r="K36" i="70"/>
  <c r="D36" i="73"/>
  <c r="K37" i="70"/>
  <c r="K40" i="70"/>
  <c r="D40" i="73"/>
  <c r="K41" i="70"/>
  <c r="K44" i="70"/>
  <c r="D44" i="73"/>
  <c r="K45" i="70"/>
  <c r="K48" i="70"/>
  <c r="D48" i="73"/>
  <c r="K49" i="70"/>
  <c r="J52" i="70"/>
  <c r="Q52" i="70"/>
  <c r="J53" i="70"/>
  <c r="Q54" i="70"/>
  <c r="P55" i="70"/>
  <c r="M12" i="71"/>
  <c r="J13" i="72"/>
  <c r="K13" i="72" s="1"/>
  <c r="H12" i="71"/>
  <c r="F30" i="71"/>
  <c r="F53" i="71"/>
  <c r="M55" i="71"/>
  <c r="J56" i="72"/>
  <c r="K56" i="72" s="1"/>
  <c r="H55" i="71"/>
  <c r="I13" i="72"/>
  <c r="L21" i="72"/>
  <c r="H19" i="73"/>
  <c r="I19" i="73" s="1"/>
  <c r="G21" i="72"/>
  <c r="L23" i="72"/>
  <c r="L30" i="72"/>
  <c r="G30" i="72"/>
  <c r="E31" i="72"/>
  <c r="N33" i="72"/>
  <c r="M33" i="72"/>
  <c r="I33" i="72"/>
  <c r="M53" i="72"/>
  <c r="H52" i="73"/>
  <c r="L54" i="72"/>
  <c r="G54" i="72"/>
  <c r="I56" i="72"/>
  <c r="G8" i="73"/>
  <c r="G56" i="73" s="1"/>
  <c r="I25" i="73"/>
  <c r="H28" i="73"/>
  <c r="I28" i="73" s="1"/>
  <c r="G30" i="73"/>
  <c r="F37" i="73"/>
  <c r="G37" i="73" s="1"/>
  <c r="I43" i="73"/>
  <c r="F49" i="73"/>
  <c r="G49" i="73" s="1"/>
  <c r="R30" i="79"/>
  <c r="R31" i="79"/>
  <c r="R32" i="79"/>
  <c r="R33" i="79"/>
  <c r="R36" i="79"/>
  <c r="E38" i="82"/>
  <c r="P39" i="79"/>
  <c r="R44" i="79"/>
  <c r="E46" i="82"/>
  <c r="P47" i="79"/>
  <c r="D51" i="82"/>
  <c r="K52" i="79"/>
  <c r="J52" i="79"/>
  <c r="J11" i="80"/>
  <c r="F12" i="82"/>
  <c r="F13" i="80"/>
  <c r="I13" i="80"/>
  <c r="E18" i="81"/>
  <c r="M17" i="80"/>
  <c r="H17" i="80"/>
  <c r="E28" i="81"/>
  <c r="M27" i="80"/>
  <c r="N27" i="80" s="1"/>
  <c r="H27" i="80"/>
  <c r="I35" i="81"/>
  <c r="M34" i="80"/>
  <c r="H34" i="80"/>
  <c r="K34" i="80"/>
  <c r="J43" i="81"/>
  <c r="K43" i="81" s="1"/>
  <c r="I43" i="81"/>
  <c r="M42" i="80"/>
  <c r="N42" i="80" s="1"/>
  <c r="H42" i="80"/>
  <c r="K42" i="80"/>
  <c r="J51" i="81"/>
  <c r="K51" i="81" s="1"/>
  <c r="I51" i="81"/>
  <c r="M50" i="80"/>
  <c r="H50" i="80"/>
  <c r="K50" i="80"/>
  <c r="M55" i="63"/>
  <c r="I55" i="63"/>
  <c r="N55" i="63"/>
  <c r="H23" i="64"/>
  <c r="I23" i="64" s="1"/>
  <c r="H11" i="65"/>
  <c r="F17" i="65"/>
  <c r="L18" i="65"/>
  <c r="J17" i="65"/>
  <c r="L17" i="65" s="1"/>
  <c r="F19" i="65"/>
  <c r="H22" i="65"/>
  <c r="F27" i="65"/>
  <c r="F29" i="65"/>
  <c r="F38" i="65"/>
  <c r="H50" i="65"/>
  <c r="J17" i="66"/>
  <c r="J30" i="66"/>
  <c r="J34" i="66"/>
  <c r="E57" i="70"/>
  <c r="K9" i="70"/>
  <c r="K57" i="70" s="1"/>
  <c r="D8" i="73"/>
  <c r="D56" i="73" s="1"/>
  <c r="K13" i="70"/>
  <c r="D12" i="73"/>
  <c r="L15" i="70"/>
  <c r="J17" i="70"/>
  <c r="Q17" i="70"/>
  <c r="R20" i="70"/>
  <c r="K21" i="70"/>
  <c r="D20" i="73"/>
  <c r="R27" i="70"/>
  <c r="J29" i="70"/>
  <c r="Q29" i="70"/>
  <c r="R32" i="70"/>
  <c r="D32" i="73"/>
  <c r="K33" i="70"/>
  <c r="D33" i="73"/>
  <c r="K34" i="70"/>
  <c r="R36" i="70"/>
  <c r="R39" i="70"/>
  <c r="R40" i="70"/>
  <c r="R43" i="70"/>
  <c r="R44" i="70"/>
  <c r="R47" i="70"/>
  <c r="R48" i="70"/>
  <c r="R51" i="70"/>
  <c r="L55" i="70"/>
  <c r="G57" i="71"/>
  <c r="H57" i="71" s="1"/>
  <c r="M9" i="71"/>
  <c r="J10" i="72"/>
  <c r="H9" i="71"/>
  <c r="M13" i="71"/>
  <c r="J14" i="72"/>
  <c r="K14" i="72" s="1"/>
  <c r="H13" i="71"/>
  <c r="F18" i="73"/>
  <c r="G18" i="73" s="1"/>
  <c r="F19" i="71"/>
  <c r="F27" i="73"/>
  <c r="G27" i="73" s="1"/>
  <c r="F28" i="71"/>
  <c r="F34" i="73"/>
  <c r="G34" i="73" s="1"/>
  <c r="F35" i="71"/>
  <c r="F38" i="73"/>
  <c r="G38" i="73" s="1"/>
  <c r="F39" i="71"/>
  <c r="F42" i="73"/>
  <c r="G42" i="73" s="1"/>
  <c r="F43" i="71"/>
  <c r="F46" i="73"/>
  <c r="G46" i="73" s="1"/>
  <c r="F47" i="71"/>
  <c r="F50" i="73"/>
  <c r="G50" i="73" s="1"/>
  <c r="F51" i="71"/>
  <c r="N15" i="72"/>
  <c r="M15" i="72"/>
  <c r="I15" i="72"/>
  <c r="N16" i="72"/>
  <c r="M16" i="72"/>
  <c r="I16" i="72"/>
  <c r="N17" i="72"/>
  <c r="M17" i="72"/>
  <c r="I17" i="72"/>
  <c r="N18" i="72"/>
  <c r="M18" i="72"/>
  <c r="I18" i="72"/>
  <c r="N19" i="72"/>
  <c r="M19" i="72"/>
  <c r="I19" i="72"/>
  <c r="E25" i="72"/>
  <c r="N27" i="72"/>
  <c r="M27" i="72"/>
  <c r="I27" i="72"/>
  <c r="N28" i="72"/>
  <c r="M28" i="72"/>
  <c r="I28" i="72"/>
  <c r="H29" i="73"/>
  <c r="L31" i="72"/>
  <c r="G31" i="72"/>
  <c r="G36" i="72"/>
  <c r="G40" i="72"/>
  <c r="G44" i="72"/>
  <c r="G48" i="72"/>
  <c r="G52" i="72"/>
  <c r="I58" i="72"/>
  <c r="D9" i="73"/>
  <c r="G10" i="73"/>
  <c r="I13" i="73"/>
  <c r="G15" i="73"/>
  <c r="I18" i="73"/>
  <c r="G26" i="73"/>
  <c r="D35" i="73"/>
  <c r="I37" i="73"/>
  <c r="F41" i="73"/>
  <c r="G41" i="73" s="1"/>
  <c r="I46" i="73"/>
  <c r="D47" i="73"/>
  <c r="I49" i="73"/>
  <c r="E54" i="73"/>
  <c r="H49" i="74"/>
  <c r="J114" i="75"/>
  <c r="J127" i="75"/>
  <c r="J58" i="81"/>
  <c r="K10" i="81"/>
  <c r="N21" i="80"/>
  <c r="F54" i="82"/>
  <c r="G56" i="81"/>
  <c r="F55" i="80"/>
  <c r="I55" i="80"/>
  <c r="J55" i="80" s="1"/>
  <c r="L30" i="63"/>
  <c r="I34" i="63"/>
  <c r="I35" i="63"/>
  <c r="I36" i="63"/>
  <c r="I37" i="63"/>
  <c r="I38" i="63"/>
  <c r="I39" i="63"/>
  <c r="I40" i="63"/>
  <c r="I41" i="63"/>
  <c r="I42" i="63"/>
  <c r="I43" i="63"/>
  <c r="I44" i="63"/>
  <c r="I45" i="63"/>
  <c r="I46" i="63"/>
  <c r="I47" i="63"/>
  <c r="I48" i="63"/>
  <c r="I49" i="63"/>
  <c r="I50" i="63"/>
  <c r="I51" i="63"/>
  <c r="I52" i="63"/>
  <c r="N54" i="63"/>
  <c r="E55" i="63"/>
  <c r="M56" i="63"/>
  <c r="I56" i="63"/>
  <c r="N56" i="63"/>
  <c r="F10" i="65"/>
  <c r="H13" i="65"/>
  <c r="F21" i="65"/>
  <c r="H24" i="65"/>
  <c r="F31" i="65"/>
  <c r="F47" i="65"/>
  <c r="L48" i="65"/>
  <c r="J47" i="65"/>
  <c r="L47" i="65" s="1"/>
  <c r="F49" i="65"/>
  <c r="H52" i="65"/>
  <c r="I130" i="66"/>
  <c r="J130" i="66" s="1"/>
  <c r="J9" i="66"/>
  <c r="J28" i="66"/>
  <c r="J43" i="66"/>
  <c r="J51" i="66"/>
  <c r="J56" i="66"/>
  <c r="J68" i="66"/>
  <c r="J88" i="66"/>
  <c r="J100" i="66"/>
  <c r="J123" i="66"/>
  <c r="J127" i="66"/>
  <c r="R9" i="70"/>
  <c r="L9" i="70"/>
  <c r="L57" i="70" s="1"/>
  <c r="R57" i="70" s="1"/>
  <c r="J10" i="70"/>
  <c r="P11" i="70"/>
  <c r="R12" i="70"/>
  <c r="R13" i="70"/>
  <c r="L13" i="70"/>
  <c r="K14" i="70"/>
  <c r="D13" i="73"/>
  <c r="K15" i="70"/>
  <c r="K18" i="70"/>
  <c r="D17" i="73"/>
  <c r="J19" i="70"/>
  <c r="K22" i="70"/>
  <c r="P23" i="70"/>
  <c r="K26" i="70"/>
  <c r="R28" i="70"/>
  <c r="D29" i="73"/>
  <c r="K30" i="70"/>
  <c r="J31" i="70"/>
  <c r="R33" i="70"/>
  <c r="L33" i="70"/>
  <c r="J34" i="70"/>
  <c r="P37" i="70"/>
  <c r="K38" i="70"/>
  <c r="P41" i="70"/>
  <c r="K42" i="70"/>
  <c r="P45" i="70"/>
  <c r="K46" i="70"/>
  <c r="P49" i="70"/>
  <c r="K50" i="70"/>
  <c r="R52" i="70"/>
  <c r="R53" i="70"/>
  <c r="L53" i="70"/>
  <c r="K54" i="70"/>
  <c r="D53" i="73"/>
  <c r="D54" i="73"/>
  <c r="K55" i="70"/>
  <c r="K9" i="71"/>
  <c r="M10" i="71"/>
  <c r="J11" i="72"/>
  <c r="K11" i="72" s="1"/>
  <c r="H10" i="71"/>
  <c r="K13" i="71"/>
  <c r="M21" i="71"/>
  <c r="J22" i="72"/>
  <c r="K22" i="72" s="1"/>
  <c r="H21" i="71"/>
  <c r="F22" i="73"/>
  <c r="G22" i="73" s="1"/>
  <c r="F23" i="71"/>
  <c r="I34" i="71"/>
  <c r="F35" i="73"/>
  <c r="G35" i="73" s="1"/>
  <c r="F36" i="71"/>
  <c r="I38" i="71"/>
  <c r="F39" i="73"/>
  <c r="G39" i="73" s="1"/>
  <c r="F40" i="71"/>
  <c r="I42" i="71"/>
  <c r="F43" i="73"/>
  <c r="G43" i="73" s="1"/>
  <c r="F44" i="71"/>
  <c r="I46" i="71"/>
  <c r="F47" i="73"/>
  <c r="G47" i="73" s="1"/>
  <c r="F48" i="71"/>
  <c r="I50" i="71"/>
  <c r="G53" i="73"/>
  <c r="I10" i="72"/>
  <c r="I11" i="72"/>
  <c r="G20" i="72"/>
  <c r="L25" i="72"/>
  <c r="H23" i="73"/>
  <c r="I23" i="73" s="1"/>
  <c r="G25" i="72"/>
  <c r="G29" i="72"/>
  <c r="M31" i="72"/>
  <c r="E53" i="72"/>
  <c r="K56" i="73"/>
  <c r="M56" i="73" s="1"/>
  <c r="M8" i="73"/>
  <c r="G14" i="73"/>
  <c r="G16" i="73"/>
  <c r="I21" i="73"/>
  <c r="F33" i="73"/>
  <c r="G33" i="73" s="1"/>
  <c r="I35" i="73"/>
  <c r="I38" i="73"/>
  <c r="D39" i="73"/>
  <c r="I41" i="73"/>
  <c r="F45" i="73"/>
  <c r="G45" i="73" s="1"/>
  <c r="I47" i="73"/>
  <c r="D52" i="73"/>
  <c r="J32" i="75"/>
  <c r="J43" i="75"/>
  <c r="D11" i="82"/>
  <c r="K12" i="79"/>
  <c r="J12" i="79"/>
  <c r="J31" i="80"/>
  <c r="J39" i="81"/>
  <c r="K39" i="81" s="1"/>
  <c r="I39" i="81"/>
  <c r="M38" i="80"/>
  <c r="H38" i="80"/>
  <c r="K38" i="80"/>
  <c r="J47" i="81"/>
  <c r="K47" i="81" s="1"/>
  <c r="I47" i="81"/>
  <c r="M46" i="80"/>
  <c r="H46" i="80"/>
  <c r="K46" i="80"/>
  <c r="N21" i="81"/>
  <c r="M21" i="81"/>
  <c r="I21" i="81"/>
  <c r="M22" i="81"/>
  <c r="I22" i="81"/>
  <c r="N22" i="81"/>
  <c r="G8" i="77"/>
  <c r="K14" i="71"/>
  <c r="K15" i="71"/>
  <c r="K16" i="71"/>
  <c r="K17" i="71"/>
  <c r="K18" i="71"/>
  <c r="I20" i="71"/>
  <c r="K22" i="71"/>
  <c r="I24" i="71"/>
  <c r="K26" i="71"/>
  <c r="K27" i="71"/>
  <c r="I29" i="71"/>
  <c r="I30" i="71"/>
  <c r="K32" i="71"/>
  <c r="I52" i="71"/>
  <c r="I53" i="71"/>
  <c r="L20" i="72"/>
  <c r="L24" i="72"/>
  <c r="L29" i="72"/>
  <c r="L34" i="72"/>
  <c r="L35" i="72"/>
  <c r="L36" i="72"/>
  <c r="L37" i="72"/>
  <c r="L38" i="72"/>
  <c r="L39" i="72"/>
  <c r="L40" i="72"/>
  <c r="L41" i="72"/>
  <c r="L42" i="72"/>
  <c r="L43" i="72"/>
  <c r="L44" i="72"/>
  <c r="L45" i="72"/>
  <c r="L46" i="72"/>
  <c r="L47" i="72"/>
  <c r="L48" i="72"/>
  <c r="L49" i="72"/>
  <c r="L50" i="72"/>
  <c r="L51" i="72"/>
  <c r="L52" i="72"/>
  <c r="H8" i="73"/>
  <c r="H12" i="73"/>
  <c r="I12" i="73" s="1"/>
  <c r="H20" i="73"/>
  <c r="I20" i="73" s="1"/>
  <c r="H24" i="73"/>
  <c r="I24" i="73" s="1"/>
  <c r="F29" i="73"/>
  <c r="G29" i="73" s="1"/>
  <c r="F51" i="73"/>
  <c r="G51" i="73" s="1"/>
  <c r="F52" i="73"/>
  <c r="G52" i="73" s="1"/>
  <c r="H54" i="73"/>
  <c r="I54" i="73" s="1"/>
  <c r="H21" i="74"/>
  <c r="H25" i="74"/>
  <c r="H31" i="74"/>
  <c r="G47" i="74"/>
  <c r="H47" i="74" s="1"/>
  <c r="H48" i="74"/>
  <c r="J17" i="75"/>
  <c r="J28" i="75"/>
  <c r="J34" i="75"/>
  <c r="J45" i="75"/>
  <c r="J86" i="75"/>
  <c r="J120" i="75"/>
  <c r="J129" i="75"/>
  <c r="F57" i="79"/>
  <c r="K9" i="79"/>
  <c r="K57" i="79" s="1"/>
  <c r="R9" i="79"/>
  <c r="E11" i="82"/>
  <c r="P12" i="79"/>
  <c r="R18" i="79"/>
  <c r="R19" i="79"/>
  <c r="R20" i="79"/>
  <c r="R21" i="79"/>
  <c r="L21" i="79"/>
  <c r="K21" i="79"/>
  <c r="D28" i="82"/>
  <c r="K29" i="79"/>
  <c r="J29" i="79"/>
  <c r="J34" i="79"/>
  <c r="J37" i="79"/>
  <c r="P40" i="79"/>
  <c r="J42" i="79"/>
  <c r="Q42" i="79"/>
  <c r="D42" i="82"/>
  <c r="K43" i="79"/>
  <c r="J43" i="79"/>
  <c r="J45" i="79"/>
  <c r="P48" i="79"/>
  <c r="J50" i="79"/>
  <c r="Q50" i="79"/>
  <c r="D50" i="82"/>
  <c r="K51" i="79"/>
  <c r="J51" i="79"/>
  <c r="E51" i="82"/>
  <c r="P52" i="79"/>
  <c r="I57" i="80"/>
  <c r="J25" i="80" s="1"/>
  <c r="J9" i="80"/>
  <c r="J57" i="80" s="1"/>
  <c r="F9" i="82"/>
  <c r="F10" i="80"/>
  <c r="J12" i="80"/>
  <c r="E15" i="81"/>
  <c r="M14" i="80"/>
  <c r="N14" i="80" s="1"/>
  <c r="E19" i="81"/>
  <c r="M18" i="80"/>
  <c r="M19" i="80"/>
  <c r="J20" i="81"/>
  <c r="K20" i="81" s="1"/>
  <c r="H19" i="80"/>
  <c r="F20" i="82"/>
  <c r="G22" i="81"/>
  <c r="F21" i="80"/>
  <c r="J36" i="81"/>
  <c r="K36" i="81" s="1"/>
  <c r="I36" i="81"/>
  <c r="M35" i="80"/>
  <c r="H35" i="80"/>
  <c r="J40" i="81"/>
  <c r="K40" i="81" s="1"/>
  <c r="I40" i="81"/>
  <c r="M39" i="80"/>
  <c r="H39" i="80"/>
  <c r="J44" i="81"/>
  <c r="K44" i="81" s="1"/>
  <c r="I44" i="81"/>
  <c r="M43" i="80"/>
  <c r="H43" i="80"/>
  <c r="J48" i="81"/>
  <c r="K48" i="81" s="1"/>
  <c r="I48" i="81"/>
  <c r="M47" i="80"/>
  <c r="H47" i="80"/>
  <c r="J52" i="81"/>
  <c r="K52" i="81" s="1"/>
  <c r="I52" i="81"/>
  <c r="M51" i="80"/>
  <c r="H51" i="80"/>
  <c r="J54" i="80"/>
  <c r="L15" i="81"/>
  <c r="H13" i="82"/>
  <c r="I13" i="82" s="1"/>
  <c r="M15" i="81"/>
  <c r="G15" i="81"/>
  <c r="L17" i="81"/>
  <c r="H15" i="82"/>
  <c r="I15" i="82" s="1"/>
  <c r="M17" i="81"/>
  <c r="G17" i="81"/>
  <c r="G24" i="81"/>
  <c r="M24" i="81"/>
  <c r="H22" i="82"/>
  <c r="I22" i="82" s="1"/>
  <c r="L24" i="81"/>
  <c r="L11" i="70"/>
  <c r="L16" i="70"/>
  <c r="L22" i="70"/>
  <c r="L23" i="70"/>
  <c r="L24" i="70"/>
  <c r="L25" i="70"/>
  <c r="L26" i="70"/>
  <c r="L35" i="70"/>
  <c r="L38" i="70"/>
  <c r="L42" i="70"/>
  <c r="L46" i="70"/>
  <c r="L50" i="70"/>
  <c r="I9" i="71"/>
  <c r="I10" i="71"/>
  <c r="I11" i="71"/>
  <c r="I12" i="71"/>
  <c r="I13" i="71"/>
  <c r="H14" i="71"/>
  <c r="H15" i="71"/>
  <c r="H16" i="71"/>
  <c r="H17" i="71"/>
  <c r="H18" i="71"/>
  <c r="K19" i="71"/>
  <c r="F20" i="71"/>
  <c r="I21" i="71"/>
  <c r="H22" i="71"/>
  <c r="K23" i="71"/>
  <c r="F24" i="71"/>
  <c r="I25" i="71"/>
  <c r="H26" i="71"/>
  <c r="H27" i="71"/>
  <c r="K28" i="71"/>
  <c r="F29" i="71"/>
  <c r="I31" i="71"/>
  <c r="H32" i="71"/>
  <c r="K33" i="71"/>
  <c r="K34" i="71"/>
  <c r="K35" i="71"/>
  <c r="K36" i="71"/>
  <c r="K37" i="71"/>
  <c r="K38" i="71"/>
  <c r="K39" i="71"/>
  <c r="K40" i="71"/>
  <c r="K41" i="71"/>
  <c r="K42" i="71"/>
  <c r="K43" i="71"/>
  <c r="K44" i="71"/>
  <c r="K45" i="71"/>
  <c r="K46" i="71"/>
  <c r="K47" i="71"/>
  <c r="K48" i="71"/>
  <c r="K49" i="71"/>
  <c r="K50" i="71"/>
  <c r="K51" i="71"/>
  <c r="I54" i="71"/>
  <c r="G54" i="73"/>
  <c r="I55" i="71"/>
  <c r="G10" i="72"/>
  <c r="G11" i="72"/>
  <c r="G12" i="72"/>
  <c r="G13" i="72"/>
  <c r="G14" i="72"/>
  <c r="J15" i="72"/>
  <c r="K15" i="72" s="1"/>
  <c r="J16" i="72"/>
  <c r="K16" i="72" s="1"/>
  <c r="J17" i="72"/>
  <c r="K17" i="72" s="1"/>
  <c r="J18" i="72"/>
  <c r="K18" i="72" s="1"/>
  <c r="J19" i="72"/>
  <c r="K19" i="72" s="1"/>
  <c r="I20" i="72"/>
  <c r="M20" i="72"/>
  <c r="G22" i="72"/>
  <c r="J23" i="72"/>
  <c r="K23" i="72" s="1"/>
  <c r="I24" i="72"/>
  <c r="M24" i="72"/>
  <c r="G26" i="72"/>
  <c r="J27" i="72"/>
  <c r="K27" i="72" s="1"/>
  <c r="J28" i="72"/>
  <c r="K28" i="72" s="1"/>
  <c r="I29" i="72"/>
  <c r="M29" i="72"/>
  <c r="G32" i="72"/>
  <c r="J33" i="72"/>
  <c r="K33" i="72" s="1"/>
  <c r="I34" i="72"/>
  <c r="M34" i="72"/>
  <c r="I35" i="72"/>
  <c r="M35" i="72"/>
  <c r="I36" i="72"/>
  <c r="M36" i="72"/>
  <c r="I37" i="72"/>
  <c r="M37" i="72"/>
  <c r="I38" i="72"/>
  <c r="M38" i="72"/>
  <c r="I39" i="72"/>
  <c r="M39" i="72"/>
  <c r="I40" i="72"/>
  <c r="M40" i="72"/>
  <c r="I41" i="72"/>
  <c r="M41" i="72"/>
  <c r="I42" i="72"/>
  <c r="M42" i="72"/>
  <c r="I43" i="72"/>
  <c r="M43" i="72"/>
  <c r="I44" i="72"/>
  <c r="M44" i="72"/>
  <c r="I45" i="72"/>
  <c r="M45" i="72"/>
  <c r="I46" i="72"/>
  <c r="M46" i="72"/>
  <c r="I47" i="72"/>
  <c r="M47" i="72"/>
  <c r="I48" i="72"/>
  <c r="M48" i="72"/>
  <c r="I49" i="72"/>
  <c r="M49" i="72"/>
  <c r="I50" i="72"/>
  <c r="M50" i="72"/>
  <c r="I51" i="72"/>
  <c r="M51" i="72"/>
  <c r="I52" i="72"/>
  <c r="M52" i="72"/>
  <c r="G55" i="72"/>
  <c r="G56" i="72"/>
  <c r="F9" i="73"/>
  <c r="G9" i="73" s="1"/>
  <c r="H11" i="73"/>
  <c r="I11" i="73" s="1"/>
  <c r="H16" i="73"/>
  <c r="I16" i="73" s="1"/>
  <c r="H9" i="74"/>
  <c r="H10" i="74"/>
  <c r="E9" i="74"/>
  <c r="H14" i="74"/>
  <c r="H51" i="74"/>
  <c r="J19" i="75"/>
  <c r="J41" i="75"/>
  <c r="J51" i="75"/>
  <c r="J61" i="75"/>
  <c r="J68" i="75"/>
  <c r="J88" i="75"/>
  <c r="J98" i="75"/>
  <c r="J123" i="75"/>
  <c r="J10" i="79"/>
  <c r="R11" i="79"/>
  <c r="J16" i="79"/>
  <c r="Q16" i="79"/>
  <c r="D16" i="82"/>
  <c r="K17" i="79"/>
  <c r="J17" i="79"/>
  <c r="D27" i="82"/>
  <c r="K28" i="79"/>
  <c r="J28" i="79"/>
  <c r="E28" i="82"/>
  <c r="P29" i="79"/>
  <c r="L30" i="79"/>
  <c r="L31" i="79"/>
  <c r="L32" i="79"/>
  <c r="R40" i="79"/>
  <c r="E42" i="82"/>
  <c r="P43" i="79"/>
  <c r="R48" i="79"/>
  <c r="E50" i="82"/>
  <c r="P51" i="79"/>
  <c r="P53" i="79"/>
  <c r="P54" i="79"/>
  <c r="M57" i="80"/>
  <c r="N11" i="80" s="1"/>
  <c r="F10" i="82"/>
  <c r="F11" i="80"/>
  <c r="N12" i="80"/>
  <c r="E16" i="81"/>
  <c r="M15" i="80"/>
  <c r="N15" i="80" s="1"/>
  <c r="K19" i="80"/>
  <c r="E23" i="81"/>
  <c r="M22" i="80"/>
  <c r="I24" i="81"/>
  <c r="J24" i="81"/>
  <c r="K24" i="81" s="1"/>
  <c r="M23" i="80"/>
  <c r="N23" i="80" s="1"/>
  <c r="H23" i="80"/>
  <c r="F24" i="82"/>
  <c r="I24" i="82" s="1"/>
  <c r="G26" i="81"/>
  <c r="F25" i="80"/>
  <c r="G32" i="81"/>
  <c r="F30" i="82"/>
  <c r="F31" i="80"/>
  <c r="K35" i="80"/>
  <c r="J37" i="81"/>
  <c r="K37" i="81" s="1"/>
  <c r="I37" i="81"/>
  <c r="M36" i="80"/>
  <c r="H36" i="80"/>
  <c r="K39" i="80"/>
  <c r="J41" i="81"/>
  <c r="K41" i="81" s="1"/>
  <c r="I41" i="81"/>
  <c r="M40" i="80"/>
  <c r="N40" i="80" s="1"/>
  <c r="H40" i="80"/>
  <c r="K43" i="80"/>
  <c r="J45" i="81"/>
  <c r="K45" i="81" s="1"/>
  <c r="I45" i="81"/>
  <c r="M44" i="80"/>
  <c r="H44" i="80"/>
  <c r="K47" i="80"/>
  <c r="J49" i="81"/>
  <c r="K49" i="81" s="1"/>
  <c r="I49" i="81"/>
  <c r="M48" i="80"/>
  <c r="N48" i="80" s="1"/>
  <c r="H48" i="80"/>
  <c r="K51" i="80"/>
  <c r="L18" i="81"/>
  <c r="H16" i="82"/>
  <c r="I16" i="82" s="1"/>
  <c r="M18" i="81"/>
  <c r="G18" i="81"/>
  <c r="E26" i="81"/>
  <c r="L26" i="81"/>
  <c r="F9" i="71"/>
  <c r="F13" i="71"/>
  <c r="I14" i="71"/>
  <c r="I18" i="71"/>
  <c r="H19" i="71"/>
  <c r="F21" i="71"/>
  <c r="I22" i="71"/>
  <c r="H23" i="71"/>
  <c r="F25" i="71"/>
  <c r="I26" i="71"/>
  <c r="H28" i="71"/>
  <c r="H33" i="71"/>
  <c r="H34" i="71"/>
  <c r="H35" i="71"/>
  <c r="H36" i="71"/>
  <c r="H37" i="71"/>
  <c r="H38" i="71"/>
  <c r="H39" i="71"/>
  <c r="H40" i="71"/>
  <c r="H41" i="71"/>
  <c r="H42" i="71"/>
  <c r="H43" i="71"/>
  <c r="H44" i="71"/>
  <c r="H45" i="71"/>
  <c r="H46" i="71"/>
  <c r="H47" i="71"/>
  <c r="H48" i="71"/>
  <c r="H49" i="71"/>
  <c r="H50" i="71"/>
  <c r="H51" i="71"/>
  <c r="F54" i="71"/>
  <c r="F55" i="71"/>
  <c r="L12" i="72"/>
  <c r="G17" i="72"/>
  <c r="I21" i="72"/>
  <c r="I25" i="72"/>
  <c r="I30" i="72"/>
  <c r="I31" i="72"/>
  <c r="L32" i="72"/>
  <c r="G33" i="72"/>
  <c r="I53" i="72"/>
  <c r="I54" i="72"/>
  <c r="L55" i="72"/>
  <c r="C54" i="74"/>
  <c r="H19" i="74"/>
  <c r="H23" i="74"/>
  <c r="H29" i="74"/>
  <c r="H27" i="74"/>
  <c r="L38" i="74"/>
  <c r="J37" i="74"/>
  <c r="L37" i="74" s="1"/>
  <c r="J30" i="75"/>
  <c r="J53" i="75"/>
  <c r="J56" i="75"/>
  <c r="J79" i="75"/>
  <c r="J100" i="75"/>
  <c r="J125" i="75"/>
  <c r="L9" i="79"/>
  <c r="L57" i="79" s="1"/>
  <c r="R57" i="79" s="1"/>
  <c r="L12" i="79"/>
  <c r="R13" i="79"/>
  <c r="R14" i="79"/>
  <c r="E16" i="82"/>
  <c r="P17" i="79"/>
  <c r="L18" i="79"/>
  <c r="L19" i="79"/>
  <c r="L20" i="79"/>
  <c r="J22" i="79"/>
  <c r="Q22" i="79"/>
  <c r="J23" i="79"/>
  <c r="Q23" i="79"/>
  <c r="J24" i="79"/>
  <c r="Q24" i="79"/>
  <c r="J25" i="79"/>
  <c r="Q25" i="79"/>
  <c r="J26" i="79"/>
  <c r="Q26" i="79"/>
  <c r="D26" i="82"/>
  <c r="K27" i="79"/>
  <c r="J27" i="79"/>
  <c r="E27" i="82"/>
  <c r="P28" i="79"/>
  <c r="J38" i="79"/>
  <c r="Q38" i="79"/>
  <c r="D38" i="82"/>
  <c r="K39" i="79"/>
  <c r="J39" i="79"/>
  <c r="J41" i="79"/>
  <c r="R42" i="79"/>
  <c r="L42" i="79"/>
  <c r="P44" i="79"/>
  <c r="J46" i="79"/>
  <c r="Q46" i="79"/>
  <c r="D46" i="82"/>
  <c r="K47" i="79"/>
  <c r="J47" i="79"/>
  <c r="J49" i="79"/>
  <c r="R50" i="79"/>
  <c r="L50" i="79"/>
  <c r="L52" i="79"/>
  <c r="R53" i="79"/>
  <c r="R54" i="79"/>
  <c r="F8" i="82"/>
  <c r="E57" i="80"/>
  <c r="F57" i="80" s="1"/>
  <c r="F9" i="80"/>
  <c r="I10" i="80"/>
  <c r="J10" i="80" s="1"/>
  <c r="F11" i="82"/>
  <c r="F12" i="80"/>
  <c r="E17" i="81"/>
  <c r="M16" i="80"/>
  <c r="I21" i="80"/>
  <c r="J21" i="80" s="1"/>
  <c r="K23" i="80"/>
  <c r="E27" i="81"/>
  <c r="M26" i="80"/>
  <c r="E33" i="81"/>
  <c r="M32" i="80"/>
  <c r="I34" i="81"/>
  <c r="J34" i="81"/>
  <c r="K34" i="81" s="1"/>
  <c r="M33" i="80"/>
  <c r="N33" i="80" s="1"/>
  <c r="H33" i="80"/>
  <c r="K36" i="80"/>
  <c r="J38" i="81"/>
  <c r="K38" i="81" s="1"/>
  <c r="I38" i="81"/>
  <c r="M37" i="80"/>
  <c r="H37" i="80"/>
  <c r="K40" i="80"/>
  <c r="J42" i="81"/>
  <c r="K42" i="81" s="1"/>
  <c r="I42" i="81"/>
  <c r="M41" i="80"/>
  <c r="N41" i="80" s="1"/>
  <c r="H41" i="80"/>
  <c r="K44" i="80"/>
  <c r="J46" i="81"/>
  <c r="K46" i="81" s="1"/>
  <c r="I46" i="81"/>
  <c r="M45" i="80"/>
  <c r="H45" i="80"/>
  <c r="K48" i="80"/>
  <c r="J50" i="81"/>
  <c r="K50" i="81" s="1"/>
  <c r="I50" i="81"/>
  <c r="M49" i="80"/>
  <c r="N49" i="80" s="1"/>
  <c r="H49" i="80"/>
  <c r="F53" i="82"/>
  <c r="G55" i="81"/>
  <c r="F54" i="80"/>
  <c r="G11" i="81"/>
  <c r="G13" i="81"/>
  <c r="L19" i="81"/>
  <c r="H17" i="82"/>
  <c r="I17" i="82" s="1"/>
  <c r="M19" i="81"/>
  <c r="G19" i="81"/>
  <c r="I20" i="81"/>
  <c r="J55" i="74"/>
  <c r="L55" i="74" s="1"/>
  <c r="L10" i="79"/>
  <c r="L15" i="79"/>
  <c r="L34" i="79"/>
  <c r="L37" i="79"/>
  <c r="L41" i="79"/>
  <c r="L45" i="79"/>
  <c r="L49" i="79"/>
  <c r="L55" i="79"/>
  <c r="E57" i="79"/>
  <c r="H8" i="86" s="1"/>
  <c r="I57" i="79"/>
  <c r="I8" i="86" s="1"/>
  <c r="M57" i="79"/>
  <c r="I14" i="80"/>
  <c r="J14" i="80" s="1"/>
  <c r="I15" i="80"/>
  <c r="J15" i="80" s="1"/>
  <c r="I16" i="80"/>
  <c r="J16" i="80" s="1"/>
  <c r="I17" i="80"/>
  <c r="J17" i="80" s="1"/>
  <c r="I18" i="80"/>
  <c r="J18" i="80" s="1"/>
  <c r="J21" i="81"/>
  <c r="K21" i="81" s="1"/>
  <c r="K20" i="80"/>
  <c r="I22" i="80"/>
  <c r="J22" i="80" s="1"/>
  <c r="K24" i="80"/>
  <c r="I26" i="80"/>
  <c r="J26" i="80" s="1"/>
  <c r="I27" i="80"/>
  <c r="J27" i="80" s="1"/>
  <c r="K29" i="80"/>
  <c r="K30" i="80"/>
  <c r="I32" i="80"/>
  <c r="J32" i="80" s="1"/>
  <c r="J53" i="81"/>
  <c r="K53" i="81" s="1"/>
  <c r="I53" i="81"/>
  <c r="K52" i="80"/>
  <c r="J54" i="81"/>
  <c r="K54" i="81" s="1"/>
  <c r="I54" i="81"/>
  <c r="K53" i="80"/>
  <c r="G57" i="80"/>
  <c r="H57" i="80" s="1"/>
  <c r="E58" i="81"/>
  <c r="L10" i="81"/>
  <c r="L58" i="81" s="1"/>
  <c r="L11" i="81"/>
  <c r="L12" i="81"/>
  <c r="L13" i="81"/>
  <c r="I12" i="82"/>
  <c r="E22" i="81"/>
  <c r="J23" i="81"/>
  <c r="K23" i="81" s="1"/>
  <c r="I25" i="81"/>
  <c r="I26" i="82"/>
  <c r="H27" i="82"/>
  <c r="I27" i="82" s="1"/>
  <c r="G29" i="81"/>
  <c r="M29" i="81"/>
  <c r="L29" i="81"/>
  <c r="M32" i="81"/>
  <c r="I32" i="81"/>
  <c r="N32" i="81"/>
  <c r="G34" i="81"/>
  <c r="H32" i="82"/>
  <c r="I32" i="82" s="1"/>
  <c r="M34" i="81"/>
  <c r="L34" i="81"/>
  <c r="H38" i="74"/>
  <c r="P9" i="79"/>
  <c r="P57" i="79" s="1"/>
  <c r="Q10" i="79"/>
  <c r="P13" i="79"/>
  <c r="P14" i="79"/>
  <c r="Q15" i="79"/>
  <c r="P18" i="79"/>
  <c r="P19" i="79"/>
  <c r="P20" i="79"/>
  <c r="P30" i="79"/>
  <c r="P31" i="79"/>
  <c r="P32" i="79"/>
  <c r="L33" i="79"/>
  <c r="P33" i="79"/>
  <c r="Q34" i="79"/>
  <c r="L36" i="79"/>
  <c r="P36" i="79"/>
  <c r="Q37" i="79"/>
  <c r="L40" i="79"/>
  <c r="Q41" i="79"/>
  <c r="L44" i="79"/>
  <c r="Q45" i="79"/>
  <c r="L48" i="79"/>
  <c r="Q49" i="79"/>
  <c r="L53" i="79"/>
  <c r="L54" i="79"/>
  <c r="Q55" i="79"/>
  <c r="K9" i="80"/>
  <c r="K10" i="80"/>
  <c r="K11" i="80"/>
  <c r="K12" i="80"/>
  <c r="K13" i="80"/>
  <c r="F14" i="80"/>
  <c r="F15" i="80"/>
  <c r="F16" i="80"/>
  <c r="F17" i="80"/>
  <c r="F18" i="80"/>
  <c r="I19" i="80"/>
  <c r="J19" i="80" s="1"/>
  <c r="H20" i="80"/>
  <c r="J22" i="81"/>
  <c r="K22" i="81" s="1"/>
  <c r="K21" i="80"/>
  <c r="F22" i="80"/>
  <c r="I23" i="80"/>
  <c r="J23" i="80" s="1"/>
  <c r="H24" i="80"/>
  <c r="K25" i="80"/>
  <c r="F26" i="80"/>
  <c r="F27" i="80"/>
  <c r="I28" i="80"/>
  <c r="J28" i="80" s="1"/>
  <c r="H29" i="80"/>
  <c r="H30" i="80"/>
  <c r="K31" i="80"/>
  <c r="F32" i="80"/>
  <c r="I33" i="80"/>
  <c r="J33" i="80" s="1"/>
  <c r="I34" i="80"/>
  <c r="J34" i="80" s="1"/>
  <c r="I35" i="80"/>
  <c r="J35" i="80" s="1"/>
  <c r="I36" i="80"/>
  <c r="J36" i="80" s="1"/>
  <c r="I37" i="80"/>
  <c r="J37" i="80" s="1"/>
  <c r="I38" i="80"/>
  <c r="J38" i="80" s="1"/>
  <c r="I39" i="80"/>
  <c r="J39" i="80" s="1"/>
  <c r="I40" i="80"/>
  <c r="J40" i="80" s="1"/>
  <c r="I41" i="80"/>
  <c r="J41" i="80" s="1"/>
  <c r="I42" i="80"/>
  <c r="J42" i="80" s="1"/>
  <c r="I43" i="80"/>
  <c r="J43" i="80" s="1"/>
  <c r="I44" i="80"/>
  <c r="J44" i="80" s="1"/>
  <c r="I45" i="80"/>
  <c r="J45" i="80" s="1"/>
  <c r="I46" i="80"/>
  <c r="J46" i="80" s="1"/>
  <c r="I47" i="80"/>
  <c r="J47" i="80" s="1"/>
  <c r="I48" i="80"/>
  <c r="J48" i="80" s="1"/>
  <c r="I49" i="80"/>
  <c r="J49" i="80" s="1"/>
  <c r="I50" i="80"/>
  <c r="J50" i="80" s="1"/>
  <c r="I51" i="80"/>
  <c r="J51" i="80" s="1"/>
  <c r="H52" i="80"/>
  <c r="H53" i="80"/>
  <c r="K54" i="80"/>
  <c r="K55" i="80"/>
  <c r="E10" i="81"/>
  <c r="I10" i="81"/>
  <c r="M10" i="81"/>
  <c r="M58" i="81" s="1"/>
  <c r="I11" i="81"/>
  <c r="M11" i="81"/>
  <c r="I12" i="81"/>
  <c r="M12" i="81"/>
  <c r="I13" i="81"/>
  <c r="N13" i="81"/>
  <c r="G14" i="81"/>
  <c r="L14" i="81"/>
  <c r="I16" i="81"/>
  <c r="G20" i="81"/>
  <c r="H18" i="82"/>
  <c r="I18" i="82" s="1"/>
  <c r="L20" i="81"/>
  <c r="M20" i="81"/>
  <c r="E21" i="81"/>
  <c r="I20" i="82"/>
  <c r="L22" i="81"/>
  <c r="L23" i="81"/>
  <c r="H21" i="82"/>
  <c r="I21" i="82" s="1"/>
  <c r="M23" i="81"/>
  <c r="M26" i="81"/>
  <c r="I26" i="81"/>
  <c r="N26" i="81"/>
  <c r="G28" i="81"/>
  <c r="I30" i="81"/>
  <c r="G33" i="81"/>
  <c r="G35" i="81"/>
  <c r="H33" i="82"/>
  <c r="I33" i="82" s="1"/>
  <c r="M35" i="81"/>
  <c r="L35" i="81"/>
  <c r="J9" i="74"/>
  <c r="L9" i="74" s="1"/>
  <c r="K11" i="79"/>
  <c r="K16" i="79"/>
  <c r="K22" i="79"/>
  <c r="K23" i="79"/>
  <c r="K24" i="79"/>
  <c r="K25" i="79"/>
  <c r="K26" i="79"/>
  <c r="K35" i="79"/>
  <c r="K38" i="79"/>
  <c r="K42" i="79"/>
  <c r="K46" i="79"/>
  <c r="K50" i="79"/>
  <c r="H9" i="80"/>
  <c r="H10" i="80"/>
  <c r="H11" i="80"/>
  <c r="H12" i="80"/>
  <c r="K14" i="80"/>
  <c r="K15" i="80"/>
  <c r="K16" i="80"/>
  <c r="K17" i="80"/>
  <c r="K18" i="80"/>
  <c r="F19" i="80"/>
  <c r="F19" i="82"/>
  <c r="G21" i="81"/>
  <c r="I20" i="80"/>
  <c r="J20" i="80" s="1"/>
  <c r="M20" i="80"/>
  <c r="N20" i="80" s="1"/>
  <c r="H21" i="80"/>
  <c r="K22" i="80"/>
  <c r="F23" i="80"/>
  <c r="F23" i="82"/>
  <c r="I23" i="82" s="1"/>
  <c r="G25" i="81"/>
  <c r="I24" i="80"/>
  <c r="J24" i="80" s="1"/>
  <c r="M24" i="80"/>
  <c r="N24" i="80" s="1"/>
  <c r="H25" i="80"/>
  <c r="J27" i="81"/>
  <c r="K27" i="81" s="1"/>
  <c r="I27" i="81"/>
  <c r="K26" i="80"/>
  <c r="J28" i="81"/>
  <c r="K28" i="81" s="1"/>
  <c r="I28" i="81"/>
  <c r="K27" i="80"/>
  <c r="F28" i="80"/>
  <c r="F28" i="82"/>
  <c r="I28" i="82" s="1"/>
  <c r="G30" i="81"/>
  <c r="I29" i="80"/>
  <c r="J29" i="80" s="1"/>
  <c r="M29" i="80"/>
  <c r="N29" i="80" s="1"/>
  <c r="F29" i="82"/>
  <c r="G31" i="81"/>
  <c r="I30" i="80"/>
  <c r="J30" i="80" s="1"/>
  <c r="M30" i="80"/>
  <c r="N30" i="80" s="1"/>
  <c r="H31" i="80"/>
  <c r="J33" i="81"/>
  <c r="K33" i="81" s="1"/>
  <c r="I33" i="81"/>
  <c r="K32" i="80"/>
  <c r="F33" i="80"/>
  <c r="F34" i="80"/>
  <c r="F35" i="80"/>
  <c r="F36" i="80"/>
  <c r="F37" i="80"/>
  <c r="F38" i="80"/>
  <c r="F39" i="80"/>
  <c r="F40" i="80"/>
  <c r="F41" i="80"/>
  <c r="F42" i="80"/>
  <c r="F43" i="80"/>
  <c r="F44" i="80"/>
  <c r="F45" i="80"/>
  <c r="F46" i="80"/>
  <c r="F47" i="80"/>
  <c r="F48" i="80"/>
  <c r="F49" i="80"/>
  <c r="F50" i="80"/>
  <c r="F51" i="80"/>
  <c r="I52" i="80"/>
  <c r="J52" i="80" s="1"/>
  <c r="M52" i="80"/>
  <c r="N52" i="80" s="1"/>
  <c r="F52" i="82"/>
  <c r="G54" i="81"/>
  <c r="I53" i="80"/>
  <c r="J53" i="80" s="1"/>
  <c r="M53" i="80"/>
  <c r="N53" i="80" s="1"/>
  <c r="F58" i="81"/>
  <c r="G58" i="81" s="1"/>
  <c r="H8" i="82"/>
  <c r="N10" i="81"/>
  <c r="N58" i="81" s="1"/>
  <c r="I9" i="82"/>
  <c r="I11" i="82"/>
  <c r="M14" i="81"/>
  <c r="I14" i="81"/>
  <c r="N14" i="81"/>
  <c r="H14" i="82"/>
  <c r="I14" i="82" s="1"/>
  <c r="L16" i="81"/>
  <c r="M16" i="81"/>
  <c r="J17" i="81"/>
  <c r="K17" i="81" s="1"/>
  <c r="J18" i="81"/>
  <c r="K18" i="81" s="1"/>
  <c r="J19" i="81"/>
  <c r="K19" i="81" s="1"/>
  <c r="I19" i="82"/>
  <c r="G23" i="81"/>
  <c r="G27" i="81"/>
  <c r="E32" i="81"/>
  <c r="G36" i="81"/>
  <c r="M36" i="81"/>
  <c r="H34" i="82"/>
  <c r="I34" i="82" s="1"/>
  <c r="L36" i="81"/>
  <c r="I35" i="82"/>
  <c r="G38" i="81"/>
  <c r="G39" i="81"/>
  <c r="G40" i="81"/>
  <c r="I39" i="82"/>
  <c r="G42" i="81"/>
  <c r="G43" i="81"/>
  <c r="I42" i="82"/>
  <c r="I43" i="82"/>
  <c r="I44" i="82"/>
  <c r="G47" i="81"/>
  <c r="I46" i="82"/>
  <c r="G50" i="81"/>
  <c r="I49" i="82"/>
  <c r="I50" i="82"/>
  <c r="E56" i="81"/>
  <c r="M27" i="81"/>
  <c r="M28" i="81"/>
  <c r="M33" i="81"/>
  <c r="L37" i="81"/>
  <c r="L38" i="81"/>
  <c r="L39" i="81"/>
  <c r="L40" i="81"/>
  <c r="L41" i="81"/>
  <c r="L42" i="81"/>
  <c r="L43" i="81"/>
  <c r="L44" i="81"/>
  <c r="L45" i="81"/>
  <c r="L46" i="81"/>
  <c r="L47" i="81"/>
  <c r="L48" i="81"/>
  <c r="L49" i="81"/>
  <c r="L50" i="81"/>
  <c r="L51" i="81"/>
  <c r="L52" i="81"/>
  <c r="G53" i="81"/>
  <c r="N55" i="81"/>
  <c r="I54" i="82"/>
  <c r="N56" i="81"/>
  <c r="L8" i="82"/>
  <c r="H25" i="82"/>
  <c r="I25" i="82" s="1"/>
  <c r="H38" i="82"/>
  <c r="I38" i="82" s="1"/>
  <c r="K48" i="83"/>
  <c r="I47" i="83"/>
  <c r="K47" i="83" s="1"/>
  <c r="M37" i="81"/>
  <c r="M38" i="81"/>
  <c r="M39" i="81"/>
  <c r="M40" i="81"/>
  <c r="M41" i="81"/>
  <c r="M42" i="81"/>
  <c r="M43" i="81"/>
  <c r="M44" i="81"/>
  <c r="M45" i="81"/>
  <c r="M46" i="81"/>
  <c r="M47" i="81"/>
  <c r="M48" i="81"/>
  <c r="M49" i="81"/>
  <c r="M50" i="81"/>
  <c r="M51" i="81"/>
  <c r="M52" i="81"/>
  <c r="H37" i="82"/>
  <c r="I37" i="82" s="1"/>
  <c r="H41" i="82"/>
  <c r="I41" i="82" s="1"/>
  <c r="H45" i="82"/>
  <c r="I45" i="82" s="1"/>
  <c r="H48" i="82"/>
  <c r="I48" i="82" s="1"/>
  <c r="J27" i="83"/>
  <c r="L27" i="83" s="1"/>
  <c r="L32" i="83"/>
  <c r="I47" i="82"/>
  <c r="L55" i="81"/>
  <c r="L56" i="81"/>
  <c r="H31" i="82"/>
  <c r="I31" i="82" s="1"/>
  <c r="H36" i="82"/>
  <c r="I36" i="82" s="1"/>
  <c r="H40" i="82"/>
  <c r="I40" i="82" s="1"/>
  <c r="J29" i="84"/>
  <c r="L28" i="81"/>
  <c r="G37" i="81"/>
  <c r="G41" i="81"/>
  <c r="G44" i="81"/>
  <c r="G45" i="81"/>
  <c r="G46" i="81"/>
  <c r="G48" i="81"/>
  <c r="G49" i="81"/>
  <c r="G51" i="81"/>
  <c r="G52" i="81"/>
  <c r="I52" i="82"/>
  <c r="I55" i="81"/>
  <c r="I56" i="81"/>
  <c r="H10" i="83"/>
  <c r="L18" i="83"/>
  <c r="J17" i="83"/>
  <c r="L17" i="83" s="1"/>
  <c r="H48" i="83"/>
  <c r="H52" i="83"/>
  <c r="G54" i="83"/>
  <c r="J18" i="84"/>
  <c r="J50" i="84"/>
  <c r="K11" i="88"/>
  <c r="J13" i="88"/>
  <c r="Q13" i="88"/>
  <c r="J14" i="88"/>
  <c r="Q14" i="88"/>
  <c r="D14" i="91"/>
  <c r="K15" i="88"/>
  <c r="R18" i="88"/>
  <c r="R19" i="88"/>
  <c r="R20" i="88"/>
  <c r="J30" i="88"/>
  <c r="Q30" i="88"/>
  <c r="J31" i="88"/>
  <c r="Q31" i="88"/>
  <c r="J32" i="88"/>
  <c r="Q32" i="88"/>
  <c r="J33" i="88"/>
  <c r="Q33" i="88"/>
  <c r="D33" i="91"/>
  <c r="K34" i="88"/>
  <c r="E36" i="91"/>
  <c r="P37" i="88"/>
  <c r="L38" i="88"/>
  <c r="L41" i="88"/>
  <c r="E44" i="91"/>
  <c r="P45" i="88"/>
  <c r="J49" i="88"/>
  <c r="J15" i="90"/>
  <c r="K15" i="90" s="1"/>
  <c r="M14" i="89"/>
  <c r="H14" i="89"/>
  <c r="K14" i="89"/>
  <c r="J19" i="90"/>
  <c r="K19" i="90" s="1"/>
  <c r="M18" i="89"/>
  <c r="H18" i="89"/>
  <c r="K18" i="89"/>
  <c r="J31" i="84"/>
  <c r="J33" i="84"/>
  <c r="J40" i="84"/>
  <c r="J52" i="84"/>
  <c r="J69" i="84"/>
  <c r="J80" i="84"/>
  <c r="J85" i="84"/>
  <c r="J99" i="84"/>
  <c r="J101" i="84"/>
  <c r="J110" i="84"/>
  <c r="G111" i="85"/>
  <c r="L10" i="88"/>
  <c r="E14" i="91"/>
  <c r="P15" i="88"/>
  <c r="E33" i="91"/>
  <c r="P34" i="88"/>
  <c r="J40" i="88"/>
  <c r="Q40" i="88"/>
  <c r="D40" i="91"/>
  <c r="K41" i="88"/>
  <c r="J48" i="88"/>
  <c r="Q48" i="88"/>
  <c r="D48" i="91"/>
  <c r="K49" i="88"/>
  <c r="J50" i="88"/>
  <c r="Q50" i="88"/>
  <c r="L50" i="88"/>
  <c r="M13" i="89"/>
  <c r="H13" i="89"/>
  <c r="F19" i="91"/>
  <c r="F20" i="89"/>
  <c r="I20" i="89"/>
  <c r="G47" i="91"/>
  <c r="D58" i="90"/>
  <c r="L10" i="90"/>
  <c r="L58" i="90" s="1"/>
  <c r="E10" i="90"/>
  <c r="H45" i="91"/>
  <c r="I45" i="91" s="1"/>
  <c r="L47" i="90"/>
  <c r="G47" i="90"/>
  <c r="F56" i="91"/>
  <c r="G8" i="91"/>
  <c r="G56" i="91" s="1"/>
  <c r="G13" i="91"/>
  <c r="H50" i="83"/>
  <c r="J42" i="84"/>
  <c r="J44" i="84"/>
  <c r="J46" i="84"/>
  <c r="J87" i="84"/>
  <c r="J89" i="84"/>
  <c r="J124" i="84"/>
  <c r="J126" i="84"/>
  <c r="J128" i="84"/>
  <c r="D57" i="88"/>
  <c r="G8" i="95" s="1"/>
  <c r="J9" i="88"/>
  <c r="J57" i="88" s="1"/>
  <c r="Q9" i="88"/>
  <c r="Q57" i="88" s="1"/>
  <c r="R57" i="88" s="1"/>
  <c r="D9" i="91"/>
  <c r="K10" i="88"/>
  <c r="J12" i="88"/>
  <c r="J18" i="88"/>
  <c r="Q18" i="88"/>
  <c r="J19" i="88"/>
  <c r="Q19" i="88"/>
  <c r="J20" i="88"/>
  <c r="Q20" i="88"/>
  <c r="Q21" i="88"/>
  <c r="L21" i="88"/>
  <c r="L37" i="88"/>
  <c r="E40" i="91"/>
  <c r="P41" i="88"/>
  <c r="L45" i="88"/>
  <c r="N32" i="90"/>
  <c r="M32" i="90"/>
  <c r="I32" i="90"/>
  <c r="K18" i="83"/>
  <c r="I17" i="83"/>
  <c r="K17" i="83" s="1"/>
  <c r="H28" i="83"/>
  <c r="E47" i="83"/>
  <c r="J26" i="84"/>
  <c r="J113" i="84"/>
  <c r="E9" i="91"/>
  <c r="P10" i="88"/>
  <c r="L11" i="88"/>
  <c r="J36" i="88"/>
  <c r="Q36" i="88"/>
  <c r="D36" i="91"/>
  <c r="K37" i="88"/>
  <c r="R40" i="88"/>
  <c r="L40" i="88"/>
  <c r="J44" i="88"/>
  <c r="Q44" i="88"/>
  <c r="D44" i="91"/>
  <c r="K45" i="88"/>
  <c r="R48" i="88"/>
  <c r="L48" i="88"/>
  <c r="J51" i="88"/>
  <c r="Q51" i="88"/>
  <c r="L51" i="88"/>
  <c r="D53" i="91"/>
  <c r="K54" i="88"/>
  <c r="F29" i="91"/>
  <c r="G29" i="91" s="1"/>
  <c r="F30" i="89"/>
  <c r="I30" i="89"/>
  <c r="G35" i="91"/>
  <c r="D8" i="91"/>
  <c r="D56" i="91" s="1"/>
  <c r="E57" i="88"/>
  <c r="H8" i="95" s="1"/>
  <c r="E8" i="91"/>
  <c r="E56" i="91" s="1"/>
  <c r="M57" i="88"/>
  <c r="J10" i="88"/>
  <c r="L12" i="88"/>
  <c r="J15" i="88"/>
  <c r="K16" i="88"/>
  <c r="L17" i="88"/>
  <c r="K22" i="88"/>
  <c r="K23" i="88"/>
  <c r="K24" i="88"/>
  <c r="K25" i="88"/>
  <c r="K26" i="88"/>
  <c r="L27" i="88"/>
  <c r="P27" i="88"/>
  <c r="L28" i="88"/>
  <c r="L29" i="88"/>
  <c r="J34" i="88"/>
  <c r="K35" i="88"/>
  <c r="J37" i="88"/>
  <c r="K38" i="88"/>
  <c r="P39" i="88"/>
  <c r="J41" i="88"/>
  <c r="K42" i="88"/>
  <c r="P43" i="88"/>
  <c r="J45" i="88"/>
  <c r="K46" i="88"/>
  <c r="P47" i="88"/>
  <c r="D50" i="91"/>
  <c r="K51" i="88"/>
  <c r="J52" i="88"/>
  <c r="Q52" i="88"/>
  <c r="D52" i="91"/>
  <c r="K53" i="88"/>
  <c r="E53" i="91"/>
  <c r="P54" i="88"/>
  <c r="L55" i="88"/>
  <c r="H11" i="89"/>
  <c r="J16" i="90"/>
  <c r="K16" i="90" s="1"/>
  <c r="M15" i="89"/>
  <c r="H15" i="89"/>
  <c r="G18" i="91"/>
  <c r="J23" i="90"/>
  <c r="K23" i="90" s="1"/>
  <c r="M22" i="89"/>
  <c r="H22" i="89"/>
  <c r="F23" i="91"/>
  <c r="G23" i="91" s="1"/>
  <c r="F24" i="89"/>
  <c r="H25" i="89"/>
  <c r="J33" i="90"/>
  <c r="K33" i="90" s="1"/>
  <c r="M32" i="89"/>
  <c r="H32" i="89"/>
  <c r="G51" i="91"/>
  <c r="L11" i="90"/>
  <c r="E11" i="90"/>
  <c r="H33" i="91"/>
  <c r="I33" i="91" s="1"/>
  <c r="L35" i="90"/>
  <c r="G35" i="90"/>
  <c r="H49" i="91"/>
  <c r="I49" i="91" s="1"/>
  <c r="M51" i="90"/>
  <c r="L51" i="90"/>
  <c r="G51" i="90"/>
  <c r="R9" i="88"/>
  <c r="P11" i="88"/>
  <c r="Q12" i="88"/>
  <c r="P16" i="88"/>
  <c r="K21" i="88"/>
  <c r="P22" i="88"/>
  <c r="P23" i="88"/>
  <c r="P24" i="88"/>
  <c r="P25" i="88"/>
  <c r="P26" i="88"/>
  <c r="L35" i="88"/>
  <c r="P38" i="88"/>
  <c r="P42" i="88"/>
  <c r="L46" i="88"/>
  <c r="P46" i="88"/>
  <c r="R50" i="88"/>
  <c r="R51" i="88"/>
  <c r="P51" i="88"/>
  <c r="E52" i="91"/>
  <c r="P53" i="88"/>
  <c r="J17" i="90"/>
  <c r="K17" i="90" s="1"/>
  <c r="M16" i="89"/>
  <c r="H16" i="89"/>
  <c r="G20" i="91"/>
  <c r="G22" i="91"/>
  <c r="J27" i="90"/>
  <c r="K27" i="90" s="1"/>
  <c r="M26" i="89"/>
  <c r="H26" i="89"/>
  <c r="G26" i="91"/>
  <c r="F53" i="89"/>
  <c r="H53" i="89"/>
  <c r="E54" i="90"/>
  <c r="E12" i="90"/>
  <c r="N14" i="90"/>
  <c r="M14" i="90"/>
  <c r="I14" i="90"/>
  <c r="N15" i="90"/>
  <c r="M15" i="90"/>
  <c r="I15" i="90"/>
  <c r="H37" i="91"/>
  <c r="I37" i="91" s="1"/>
  <c r="L39" i="90"/>
  <c r="G39" i="90"/>
  <c r="G16" i="91"/>
  <c r="J47" i="83"/>
  <c r="L47" i="83" s="1"/>
  <c r="J9" i="84"/>
  <c r="K9" i="88"/>
  <c r="K57" i="88" s="1"/>
  <c r="K13" i="88"/>
  <c r="Q49" i="88"/>
  <c r="L49" i="88"/>
  <c r="L54" i="88"/>
  <c r="D57" i="89"/>
  <c r="M9" i="89"/>
  <c r="E13" i="90"/>
  <c r="M12" i="89"/>
  <c r="J18" i="90"/>
  <c r="K18" i="90" s="1"/>
  <c r="M17" i="89"/>
  <c r="H17" i="89"/>
  <c r="G24" i="91"/>
  <c r="J28" i="90"/>
  <c r="K28" i="90" s="1"/>
  <c r="M27" i="89"/>
  <c r="H27" i="89"/>
  <c r="F28" i="91"/>
  <c r="G28" i="91" s="1"/>
  <c r="F29" i="89"/>
  <c r="H57" i="89"/>
  <c r="E16" i="90"/>
  <c r="L16" i="90"/>
  <c r="N19" i="90"/>
  <c r="M19" i="90"/>
  <c r="I19" i="90"/>
  <c r="H41" i="91"/>
  <c r="I41" i="91" s="1"/>
  <c r="L43" i="90"/>
  <c r="G43" i="90"/>
  <c r="G34" i="91"/>
  <c r="J53" i="88"/>
  <c r="J54" i="88"/>
  <c r="K55" i="88"/>
  <c r="F57" i="89"/>
  <c r="I9" i="89"/>
  <c r="F9" i="91"/>
  <c r="G9" i="91" s="1"/>
  <c r="G11" i="90"/>
  <c r="I10" i="89"/>
  <c r="G12" i="90"/>
  <c r="F10" i="91"/>
  <c r="G10" i="91" s="1"/>
  <c r="I11" i="89"/>
  <c r="G13" i="90"/>
  <c r="F11" i="91"/>
  <c r="G11" i="91" s="1"/>
  <c r="I12" i="89"/>
  <c r="I13" i="89"/>
  <c r="K19" i="89"/>
  <c r="I21" i="89"/>
  <c r="K23" i="89"/>
  <c r="I25" i="89"/>
  <c r="K28" i="89"/>
  <c r="G30" i="91"/>
  <c r="I31" i="89"/>
  <c r="K33" i="89"/>
  <c r="K34" i="89"/>
  <c r="K35" i="89"/>
  <c r="K36" i="89"/>
  <c r="K37" i="89"/>
  <c r="K38" i="89"/>
  <c r="K39" i="89"/>
  <c r="K40" i="89"/>
  <c r="K41" i="89"/>
  <c r="K42" i="89"/>
  <c r="K43" i="89"/>
  <c r="K44" i="89"/>
  <c r="K45" i="89"/>
  <c r="K46" i="89"/>
  <c r="K47" i="89"/>
  <c r="K48" i="89"/>
  <c r="K49" i="89"/>
  <c r="K50" i="89"/>
  <c r="K51" i="89"/>
  <c r="G52" i="91"/>
  <c r="E15" i="90"/>
  <c r="I14" i="91"/>
  <c r="G17" i="90"/>
  <c r="N18" i="90"/>
  <c r="M18" i="90"/>
  <c r="I18" i="90"/>
  <c r="E19" i="90"/>
  <c r="E20" i="90"/>
  <c r="J20" i="90"/>
  <c r="K20" i="90" s="1"/>
  <c r="I21" i="90"/>
  <c r="E22" i="90"/>
  <c r="E24" i="90"/>
  <c r="N26" i="90"/>
  <c r="M26" i="90"/>
  <c r="I26" i="90"/>
  <c r="E29" i="90"/>
  <c r="G33" i="90"/>
  <c r="J34" i="90"/>
  <c r="K34" i="90" s="1"/>
  <c r="M35" i="90"/>
  <c r="H34" i="91"/>
  <c r="I34" i="91" s="1"/>
  <c r="L36" i="90"/>
  <c r="G36" i="90"/>
  <c r="E37" i="90"/>
  <c r="J38" i="90"/>
  <c r="K38" i="90" s="1"/>
  <c r="M39" i="90"/>
  <c r="H38" i="91"/>
  <c r="I38" i="91" s="1"/>
  <c r="L40" i="90"/>
  <c r="G40" i="90"/>
  <c r="E41" i="90"/>
  <c r="J42" i="90"/>
  <c r="K42" i="90" s="1"/>
  <c r="M43" i="90"/>
  <c r="H42" i="91"/>
  <c r="I42" i="91" s="1"/>
  <c r="L44" i="90"/>
  <c r="G44" i="90"/>
  <c r="E45" i="90"/>
  <c r="J46" i="90"/>
  <c r="K46" i="90" s="1"/>
  <c r="M47" i="90"/>
  <c r="H46" i="91"/>
  <c r="I46" i="91" s="1"/>
  <c r="L48" i="90"/>
  <c r="G48" i="90"/>
  <c r="E49" i="90"/>
  <c r="J50" i="90"/>
  <c r="K50" i="90" s="1"/>
  <c r="H50" i="91"/>
  <c r="M52" i="90"/>
  <c r="L52" i="90"/>
  <c r="G52" i="90"/>
  <c r="J56" i="91"/>
  <c r="L56" i="91" s="1"/>
  <c r="L8" i="91"/>
  <c r="I30" i="91"/>
  <c r="F50" i="91"/>
  <c r="G50" i="91" s="1"/>
  <c r="E47" i="92"/>
  <c r="H48" i="92"/>
  <c r="H52" i="92"/>
  <c r="P49" i="88"/>
  <c r="P55" i="88"/>
  <c r="F9" i="89"/>
  <c r="F10" i="89"/>
  <c r="F11" i="89"/>
  <c r="F12" i="89"/>
  <c r="F13" i="89"/>
  <c r="I14" i="89"/>
  <c r="G14" i="91"/>
  <c r="I15" i="89"/>
  <c r="G15" i="91"/>
  <c r="I16" i="89"/>
  <c r="I17" i="89"/>
  <c r="G17" i="91"/>
  <c r="I18" i="89"/>
  <c r="H19" i="89"/>
  <c r="K20" i="89"/>
  <c r="F21" i="89"/>
  <c r="G21" i="91"/>
  <c r="I22" i="89"/>
  <c r="H23" i="89"/>
  <c r="K24" i="89"/>
  <c r="F25" i="89"/>
  <c r="G25" i="91"/>
  <c r="I26" i="89"/>
  <c r="I27" i="89"/>
  <c r="H28" i="89"/>
  <c r="K29" i="89"/>
  <c r="K30" i="89"/>
  <c r="F31" i="89"/>
  <c r="G31" i="91"/>
  <c r="I32" i="89"/>
  <c r="H33" i="89"/>
  <c r="H34" i="89"/>
  <c r="H35" i="89"/>
  <c r="H36" i="89"/>
  <c r="H37" i="89"/>
  <c r="H38" i="89"/>
  <c r="H39" i="89"/>
  <c r="H40" i="89"/>
  <c r="H41" i="89"/>
  <c r="H42" i="89"/>
  <c r="H43" i="89"/>
  <c r="H44" i="89"/>
  <c r="H45" i="89"/>
  <c r="H46" i="89"/>
  <c r="H47" i="89"/>
  <c r="H48" i="89"/>
  <c r="H49" i="89"/>
  <c r="H50" i="89"/>
  <c r="H51" i="89"/>
  <c r="M52" i="89"/>
  <c r="J53" i="90"/>
  <c r="K53" i="90" s="1"/>
  <c r="M53" i="89"/>
  <c r="J54" i="90"/>
  <c r="K54" i="90" s="1"/>
  <c r="G10" i="90"/>
  <c r="N12" i="90"/>
  <c r="I13" i="90"/>
  <c r="E14" i="90"/>
  <c r="L15" i="90"/>
  <c r="G16" i="90"/>
  <c r="N17" i="90"/>
  <c r="M17" i="90"/>
  <c r="I17" i="90"/>
  <c r="E18" i="90"/>
  <c r="L19" i="90"/>
  <c r="H18" i="91"/>
  <c r="I18" i="91" s="1"/>
  <c r="L20" i="90"/>
  <c r="E21" i="90"/>
  <c r="E23" i="90"/>
  <c r="H22" i="91"/>
  <c r="I22" i="91" s="1"/>
  <c r="L24" i="90"/>
  <c r="G24" i="90"/>
  <c r="G27" i="90"/>
  <c r="E28" i="90"/>
  <c r="H27" i="91"/>
  <c r="I27" i="91" s="1"/>
  <c r="L29" i="90"/>
  <c r="G29" i="90"/>
  <c r="I31" i="90"/>
  <c r="E32" i="90"/>
  <c r="E34" i="90"/>
  <c r="J35" i="90"/>
  <c r="K35" i="90" s="1"/>
  <c r="M36" i="90"/>
  <c r="H35" i="91"/>
  <c r="I35" i="91" s="1"/>
  <c r="L37" i="90"/>
  <c r="G37" i="90"/>
  <c r="E38" i="90"/>
  <c r="J39" i="90"/>
  <c r="K39" i="90" s="1"/>
  <c r="M40" i="90"/>
  <c r="H39" i="91"/>
  <c r="I39" i="91" s="1"/>
  <c r="L41" i="90"/>
  <c r="G41" i="90"/>
  <c r="E42" i="90"/>
  <c r="J43" i="90"/>
  <c r="K43" i="90" s="1"/>
  <c r="M44" i="90"/>
  <c r="H43" i="91"/>
  <c r="I43" i="91" s="1"/>
  <c r="L45" i="90"/>
  <c r="G45" i="90"/>
  <c r="E46" i="90"/>
  <c r="J47" i="90"/>
  <c r="K47" i="90" s="1"/>
  <c r="M48" i="90"/>
  <c r="H47" i="91"/>
  <c r="I47" i="91" s="1"/>
  <c r="L49" i="90"/>
  <c r="G49" i="90"/>
  <c r="J51" i="90"/>
  <c r="K51" i="90" s="1"/>
  <c r="I53" i="90"/>
  <c r="K52" i="88"/>
  <c r="K10" i="90"/>
  <c r="J58" i="90"/>
  <c r="K58" i="90" s="1"/>
  <c r="K9" i="89"/>
  <c r="K10" i="89"/>
  <c r="K11" i="89"/>
  <c r="K12" i="89"/>
  <c r="J14" i="90"/>
  <c r="K14" i="90" s="1"/>
  <c r="K13" i="89"/>
  <c r="F14" i="89"/>
  <c r="F15" i="89"/>
  <c r="F16" i="89"/>
  <c r="I19" i="89"/>
  <c r="K21" i="89"/>
  <c r="I23" i="89"/>
  <c r="K25" i="89"/>
  <c r="G27" i="91"/>
  <c r="I28" i="89"/>
  <c r="H30" i="89"/>
  <c r="J32" i="90"/>
  <c r="K32" i="90" s="1"/>
  <c r="K31" i="89"/>
  <c r="G32" i="91"/>
  <c r="I33" i="89"/>
  <c r="G33" i="91"/>
  <c r="I34" i="89"/>
  <c r="M35" i="89"/>
  <c r="I36" i="89"/>
  <c r="G36" i="91"/>
  <c r="I37" i="89"/>
  <c r="G37" i="91"/>
  <c r="I38" i="89"/>
  <c r="G38" i="91"/>
  <c r="I39" i="89"/>
  <c r="M39" i="89"/>
  <c r="G39" i="91"/>
  <c r="I40" i="89"/>
  <c r="G40" i="91"/>
  <c r="I41" i="89"/>
  <c r="G41" i="91"/>
  <c r="I42" i="89"/>
  <c r="G42" i="91"/>
  <c r="I43" i="89"/>
  <c r="M43" i="89"/>
  <c r="G43" i="91"/>
  <c r="I44" i="89"/>
  <c r="G44" i="91"/>
  <c r="I45" i="89"/>
  <c r="G45" i="91"/>
  <c r="I46" i="89"/>
  <c r="G46" i="91"/>
  <c r="I47" i="89"/>
  <c r="M47" i="89"/>
  <c r="I48" i="89"/>
  <c r="G48" i="91"/>
  <c r="I49" i="89"/>
  <c r="M49" i="89"/>
  <c r="G49" i="91"/>
  <c r="I50" i="89"/>
  <c r="M50" i="89"/>
  <c r="M51" i="89"/>
  <c r="H52" i="89"/>
  <c r="M54" i="89"/>
  <c r="J55" i="90"/>
  <c r="K55" i="90" s="1"/>
  <c r="H54" i="89"/>
  <c r="M55" i="89"/>
  <c r="J56" i="90"/>
  <c r="K56" i="90" s="1"/>
  <c r="H55" i="89"/>
  <c r="H58" i="90"/>
  <c r="I58" i="90" s="1"/>
  <c r="N10" i="90"/>
  <c r="N58" i="90" s="1"/>
  <c r="N11" i="90"/>
  <c r="I12" i="90"/>
  <c r="I12" i="91"/>
  <c r="N16" i="90"/>
  <c r="M16" i="90"/>
  <c r="I16" i="90"/>
  <c r="E17" i="90"/>
  <c r="I16" i="91"/>
  <c r="G19" i="90"/>
  <c r="G20" i="90"/>
  <c r="N22" i="90"/>
  <c r="M22" i="90"/>
  <c r="I22" i="90"/>
  <c r="I25" i="90"/>
  <c r="E26" i="90"/>
  <c r="I26" i="91"/>
  <c r="I30" i="90"/>
  <c r="G32" i="90"/>
  <c r="E33" i="90"/>
  <c r="H32" i="91"/>
  <c r="I32" i="91" s="1"/>
  <c r="L34" i="90"/>
  <c r="G34" i="90"/>
  <c r="E35" i="90"/>
  <c r="L38" i="90"/>
  <c r="H36" i="91"/>
  <c r="I36" i="91" s="1"/>
  <c r="G38" i="90"/>
  <c r="E39" i="90"/>
  <c r="M41" i="90"/>
  <c r="H40" i="91"/>
  <c r="I40" i="91" s="1"/>
  <c r="L42" i="90"/>
  <c r="G42" i="90"/>
  <c r="E43" i="90"/>
  <c r="M45" i="90"/>
  <c r="H44" i="91"/>
  <c r="I44" i="91" s="1"/>
  <c r="L46" i="90"/>
  <c r="G46" i="90"/>
  <c r="E47" i="90"/>
  <c r="M49" i="90"/>
  <c r="H48" i="91"/>
  <c r="I48" i="91" s="1"/>
  <c r="M50" i="90"/>
  <c r="L50" i="90"/>
  <c r="G50" i="90"/>
  <c r="J52" i="90"/>
  <c r="K52" i="90" s="1"/>
  <c r="N55" i="90"/>
  <c r="M55" i="90"/>
  <c r="I55" i="90"/>
  <c r="N56" i="90"/>
  <c r="M56" i="90"/>
  <c r="I56" i="90"/>
  <c r="F12" i="91"/>
  <c r="G12" i="91" s="1"/>
  <c r="I19" i="91"/>
  <c r="L23" i="90"/>
  <c r="I23" i="91"/>
  <c r="L27" i="90"/>
  <c r="L28" i="90"/>
  <c r="L33" i="90"/>
  <c r="I51" i="91"/>
  <c r="I52" i="91"/>
  <c r="F58" i="90"/>
  <c r="G58" i="90" s="1"/>
  <c r="H29" i="91"/>
  <c r="I29" i="91" s="1"/>
  <c r="I52" i="89"/>
  <c r="I53" i="89"/>
  <c r="G21" i="90"/>
  <c r="I20" i="91"/>
  <c r="I23" i="90"/>
  <c r="M23" i="90"/>
  <c r="G25" i="90"/>
  <c r="I24" i="91"/>
  <c r="I27" i="90"/>
  <c r="M27" i="90"/>
  <c r="I28" i="90"/>
  <c r="M28" i="90"/>
  <c r="G30" i="90"/>
  <c r="G31" i="90"/>
  <c r="I33" i="90"/>
  <c r="M33" i="90"/>
  <c r="G53" i="90"/>
  <c r="G54" i="90"/>
  <c r="I54" i="91"/>
  <c r="H8" i="91"/>
  <c r="G53" i="91"/>
  <c r="I54" i="89"/>
  <c r="G54" i="91"/>
  <c r="I55" i="89"/>
  <c r="I13" i="91"/>
  <c r="I17" i="91"/>
  <c r="I20" i="90"/>
  <c r="L21" i="90"/>
  <c r="G22" i="90"/>
  <c r="I21" i="91"/>
  <c r="I24" i="90"/>
  <c r="L25" i="90"/>
  <c r="G26" i="90"/>
  <c r="I25" i="91"/>
  <c r="I29" i="90"/>
  <c r="L30" i="90"/>
  <c r="I34" i="90"/>
  <c r="I35" i="90"/>
  <c r="I36" i="90"/>
  <c r="I37" i="90"/>
  <c r="I38" i="90"/>
  <c r="I39" i="90"/>
  <c r="I40" i="90"/>
  <c r="I41" i="90"/>
  <c r="I42" i="90"/>
  <c r="I43" i="90"/>
  <c r="I44" i="90"/>
  <c r="I45" i="90"/>
  <c r="I46" i="90"/>
  <c r="I47" i="90"/>
  <c r="I48" i="90"/>
  <c r="I49" i="90"/>
  <c r="L53" i="90"/>
  <c r="L54" i="90"/>
  <c r="G56" i="90"/>
  <c r="M8" i="91"/>
  <c r="J55" i="92"/>
  <c r="L55" i="92" s="1"/>
  <c r="L10" i="92"/>
  <c r="J9" i="92"/>
  <c r="L9" i="92" s="1"/>
  <c r="J29" i="93"/>
  <c r="J46" i="93"/>
  <c r="J52" i="93"/>
  <c r="C54" i="92"/>
  <c r="H50" i="92"/>
  <c r="J87" i="93"/>
  <c r="D54" i="92"/>
  <c r="H44" i="92"/>
  <c r="J126" i="93"/>
  <c r="J128" i="93"/>
  <c r="E9" i="92"/>
  <c r="I9" i="92"/>
  <c r="K9" i="92" s="1"/>
  <c r="K10" i="92"/>
  <c r="H39" i="92"/>
  <c r="J18" i="93"/>
  <c r="J26" i="93"/>
  <c r="J31" i="93"/>
  <c r="J69" i="93"/>
  <c r="J89" i="93"/>
  <c r="J99" i="93"/>
  <c r="J113" i="93"/>
  <c r="J33" i="93"/>
  <c r="J42" i="93"/>
  <c r="J101" i="93"/>
  <c r="H37" i="92"/>
  <c r="K48" i="92"/>
  <c r="I47" i="92"/>
  <c r="K47" i="92" s="1"/>
  <c r="J40" i="93"/>
  <c r="J44" i="93"/>
  <c r="J50" i="93"/>
  <c r="J80" i="93"/>
  <c r="J85" i="93"/>
  <c r="J110" i="93"/>
  <c r="J124" i="93"/>
  <c r="L21" i="89" l="1"/>
  <c r="G30" i="82"/>
  <c r="J9" i="71"/>
  <c r="J57" i="71" s="1"/>
  <c r="I57" i="71"/>
  <c r="J26" i="71" s="1"/>
  <c r="N9" i="71"/>
  <c r="N57" i="71" s="1"/>
  <c r="M57" i="71"/>
  <c r="N55" i="71" s="1"/>
  <c r="J26" i="62"/>
  <c r="N31" i="62"/>
  <c r="I50" i="73"/>
  <c r="N53" i="62"/>
  <c r="J44" i="62"/>
  <c r="R57" i="61"/>
  <c r="G111" i="94"/>
  <c r="I28" i="91"/>
  <c r="J48" i="89"/>
  <c r="J37" i="89"/>
  <c r="L13" i="89"/>
  <c r="I9" i="91"/>
  <c r="J26" i="89"/>
  <c r="I10" i="91"/>
  <c r="L51" i="89"/>
  <c r="L35" i="89"/>
  <c r="I57" i="89"/>
  <c r="J43" i="89" s="1"/>
  <c r="J30" i="89"/>
  <c r="E58" i="90"/>
  <c r="G19" i="91"/>
  <c r="I11" i="91"/>
  <c r="H56" i="82"/>
  <c r="I8" i="82"/>
  <c r="K57" i="80"/>
  <c r="L26" i="80" s="1"/>
  <c r="N55" i="80"/>
  <c r="N37" i="80"/>
  <c r="N32" i="80"/>
  <c r="N13" i="80"/>
  <c r="N54" i="80"/>
  <c r="N44" i="80"/>
  <c r="N22" i="80"/>
  <c r="N9" i="80"/>
  <c r="N57" i="80" s="1"/>
  <c r="L41" i="71"/>
  <c r="J12" i="71"/>
  <c r="N19" i="80"/>
  <c r="J30" i="71"/>
  <c r="J24" i="71"/>
  <c r="N21" i="71"/>
  <c r="I22" i="73"/>
  <c r="N34" i="80"/>
  <c r="J13" i="80"/>
  <c r="N10" i="80"/>
  <c r="I52" i="73"/>
  <c r="N12" i="71"/>
  <c r="I48" i="73"/>
  <c r="L52" i="62"/>
  <c r="I51" i="73"/>
  <c r="L28" i="80"/>
  <c r="J37" i="71"/>
  <c r="N11" i="71"/>
  <c r="N55" i="62"/>
  <c r="L23" i="62"/>
  <c r="N9" i="62"/>
  <c r="N57" i="62" s="1"/>
  <c r="M57" i="62"/>
  <c r="I33" i="73"/>
  <c r="J49" i="71"/>
  <c r="L12" i="62"/>
  <c r="I31" i="64"/>
  <c r="L26" i="62"/>
  <c r="N20" i="62"/>
  <c r="H56" i="91"/>
  <c r="I56" i="91" s="1"/>
  <c r="I8" i="91"/>
  <c r="J41" i="89"/>
  <c r="J31" i="89"/>
  <c r="I29" i="82"/>
  <c r="L46" i="71"/>
  <c r="N24" i="71"/>
  <c r="L45" i="62"/>
  <c r="J54" i="89"/>
  <c r="J40" i="89"/>
  <c r="K57" i="89"/>
  <c r="L23" i="89" s="1"/>
  <c r="J14" i="89"/>
  <c r="L46" i="89"/>
  <c r="L34" i="89"/>
  <c r="L19" i="89"/>
  <c r="J10" i="89"/>
  <c r="H54" i="83"/>
  <c r="E54" i="83"/>
  <c r="F47" i="83" s="1"/>
  <c r="I53" i="82"/>
  <c r="I10" i="82"/>
  <c r="G52" i="82"/>
  <c r="L25" i="80"/>
  <c r="I58" i="81"/>
  <c r="L20" i="80"/>
  <c r="J18" i="71"/>
  <c r="L35" i="80"/>
  <c r="J54" i="71"/>
  <c r="L40" i="71"/>
  <c r="J11" i="71"/>
  <c r="N31" i="80"/>
  <c r="N18" i="80"/>
  <c r="J53" i="71"/>
  <c r="J29" i="71"/>
  <c r="N46" i="80"/>
  <c r="J50" i="71"/>
  <c r="J46" i="71"/>
  <c r="J42" i="71"/>
  <c r="J38" i="71"/>
  <c r="J34" i="71"/>
  <c r="N10" i="71"/>
  <c r="K58" i="81"/>
  <c r="I34" i="73"/>
  <c r="N31" i="71"/>
  <c r="L30" i="62"/>
  <c r="J18" i="62"/>
  <c r="J14" i="62"/>
  <c r="I39" i="73"/>
  <c r="J41" i="71"/>
  <c r="L49" i="62"/>
  <c r="J9" i="62"/>
  <c r="J57" i="62" s="1"/>
  <c r="I57" i="62"/>
  <c r="J24" i="62" s="1"/>
  <c r="J33" i="71"/>
  <c r="J58" i="63"/>
  <c r="K58" i="63" s="1"/>
  <c r="K10" i="63"/>
  <c r="G28" i="64"/>
  <c r="I28" i="64"/>
  <c r="J20" i="62"/>
  <c r="H9" i="65"/>
  <c r="G54" i="65"/>
  <c r="H54" i="65" s="1"/>
  <c r="J50" i="62"/>
  <c r="J46" i="62"/>
  <c r="J42" i="62"/>
  <c r="L25" i="62"/>
  <c r="J19" i="62"/>
  <c r="I51" i="64"/>
  <c r="J28" i="89"/>
  <c r="L11" i="89"/>
  <c r="J27" i="89"/>
  <c r="L24" i="89"/>
  <c r="J15" i="89"/>
  <c r="L48" i="89"/>
  <c r="L36" i="89"/>
  <c r="J12" i="89"/>
  <c r="M57" i="89"/>
  <c r="G28" i="82"/>
  <c r="L55" i="80"/>
  <c r="L38" i="71"/>
  <c r="J25" i="71"/>
  <c r="J13" i="71"/>
  <c r="I9" i="73"/>
  <c r="N13" i="71"/>
  <c r="I30" i="82"/>
  <c r="J15" i="62"/>
  <c r="J40" i="62"/>
  <c r="K57" i="62"/>
  <c r="L15" i="62" s="1"/>
  <c r="L37" i="62"/>
  <c r="N54" i="71"/>
  <c r="N53" i="71"/>
  <c r="N52" i="62"/>
  <c r="J30" i="62"/>
  <c r="L16" i="62"/>
  <c r="J53" i="89"/>
  <c r="N51" i="89"/>
  <c r="J42" i="89"/>
  <c r="J32" i="89"/>
  <c r="L29" i="89"/>
  <c r="J22" i="89"/>
  <c r="J16" i="89"/>
  <c r="F47" i="92"/>
  <c r="L42" i="89"/>
  <c r="H47" i="92"/>
  <c r="E54" i="92"/>
  <c r="F9" i="92"/>
  <c r="H9" i="92"/>
  <c r="J52" i="89"/>
  <c r="J49" i="89"/>
  <c r="J47" i="89"/>
  <c r="J45" i="89"/>
  <c r="J38" i="89"/>
  <c r="J36" i="89"/>
  <c r="J33" i="89"/>
  <c r="J23" i="89"/>
  <c r="L12" i="89"/>
  <c r="J18" i="89"/>
  <c r="I50" i="91"/>
  <c r="L49" i="89"/>
  <c r="L45" i="89"/>
  <c r="L41" i="89"/>
  <c r="L37" i="89"/>
  <c r="L33" i="89"/>
  <c r="J25" i="89"/>
  <c r="J13" i="89"/>
  <c r="J11" i="89"/>
  <c r="N26" i="89"/>
  <c r="I8" i="95"/>
  <c r="H47" i="83"/>
  <c r="J20" i="89"/>
  <c r="G19" i="82"/>
  <c r="L11" i="80"/>
  <c r="N45" i="80"/>
  <c r="N26" i="80"/>
  <c r="N16" i="80"/>
  <c r="G11" i="82"/>
  <c r="F56" i="82"/>
  <c r="G8" i="82"/>
  <c r="G56" i="82" s="1"/>
  <c r="J22" i="71"/>
  <c r="J14" i="71"/>
  <c r="N36" i="80"/>
  <c r="F9" i="74"/>
  <c r="E54" i="74"/>
  <c r="L51" i="71"/>
  <c r="L35" i="71"/>
  <c r="J31" i="71"/>
  <c r="J10" i="71"/>
  <c r="N51" i="80"/>
  <c r="N47" i="80"/>
  <c r="N43" i="80"/>
  <c r="N39" i="80"/>
  <c r="N35" i="80"/>
  <c r="N25" i="80"/>
  <c r="G54" i="74"/>
  <c r="H54" i="74" s="1"/>
  <c r="H56" i="73"/>
  <c r="I56" i="73" s="1"/>
  <c r="I8" i="73"/>
  <c r="J52" i="71"/>
  <c r="J20" i="71"/>
  <c r="N38" i="80"/>
  <c r="K57" i="71"/>
  <c r="L42" i="71" s="1"/>
  <c r="G54" i="82"/>
  <c r="I27" i="73"/>
  <c r="I29" i="73"/>
  <c r="K10" i="72"/>
  <c r="J58" i="72"/>
  <c r="K58" i="72" s="1"/>
  <c r="N50" i="80"/>
  <c r="N17" i="80"/>
  <c r="G12" i="82"/>
  <c r="L29" i="62"/>
  <c r="J22" i="62"/>
  <c r="J37" i="62"/>
  <c r="N28" i="80"/>
  <c r="J45" i="71"/>
  <c r="N25" i="71"/>
  <c r="N54" i="62"/>
  <c r="L48" i="62"/>
  <c r="L40" i="62"/>
  <c r="L28" i="62"/>
  <c r="N21" i="62"/>
  <c r="N13" i="62"/>
  <c r="J11" i="62"/>
  <c r="L54" i="62"/>
  <c r="L31" i="62"/>
  <c r="F54" i="65"/>
  <c r="H56" i="64"/>
  <c r="I56" i="64" s="1"/>
  <c r="I8" i="64"/>
  <c r="L32" i="62"/>
  <c r="N30" i="62"/>
  <c r="N29" i="62"/>
  <c r="N24" i="62"/>
  <c r="L22" i="62"/>
  <c r="L17" i="62"/>
  <c r="N30" i="71"/>
  <c r="J49" i="62"/>
  <c r="J41" i="62"/>
  <c r="L11" i="62"/>
  <c r="N46" i="89" l="1"/>
  <c r="N38" i="89"/>
  <c r="N44" i="89"/>
  <c r="N36" i="89"/>
  <c r="N42" i="89"/>
  <c r="N34" i="89"/>
  <c r="N48" i="89"/>
  <c r="N40" i="89"/>
  <c r="N28" i="89"/>
  <c r="N33" i="89"/>
  <c r="N45" i="89"/>
  <c r="N37" i="89"/>
  <c r="N29" i="89"/>
  <c r="N41" i="89"/>
  <c r="N19" i="89"/>
  <c r="N23" i="89"/>
  <c r="N10" i="89"/>
  <c r="N24" i="89"/>
  <c r="N21" i="89"/>
  <c r="N30" i="89"/>
  <c r="N31" i="89"/>
  <c r="N11" i="89"/>
  <c r="N25" i="89"/>
  <c r="N20" i="89"/>
  <c r="L48" i="80"/>
  <c r="L14" i="80"/>
  <c r="L46" i="80"/>
  <c r="L15" i="80"/>
  <c r="L9" i="71"/>
  <c r="L57" i="71" s="1"/>
  <c r="L15" i="71"/>
  <c r="L39" i="71"/>
  <c r="F52" i="74"/>
  <c r="F50" i="74"/>
  <c r="F48" i="74"/>
  <c r="F41" i="74"/>
  <c r="F30" i="74"/>
  <c r="F28" i="74"/>
  <c r="F26" i="74"/>
  <c r="F24" i="74"/>
  <c r="F22" i="74"/>
  <c r="F20" i="74"/>
  <c r="F18" i="74"/>
  <c r="F15" i="74"/>
  <c r="F13" i="74"/>
  <c r="F11" i="74"/>
  <c r="F35" i="74"/>
  <c r="F33" i="74"/>
  <c r="F45" i="74"/>
  <c r="F43" i="74"/>
  <c r="F42" i="74"/>
  <c r="F40" i="74"/>
  <c r="F38" i="74"/>
  <c r="F25" i="74"/>
  <c r="F17" i="74"/>
  <c r="F47" i="74"/>
  <c r="F54" i="74" s="1"/>
  <c r="F37" i="74"/>
  <c r="F34" i="74"/>
  <c r="F39" i="74"/>
  <c r="F12" i="74"/>
  <c r="F10" i="74"/>
  <c r="F27" i="74"/>
  <c r="F51" i="74"/>
  <c r="F23" i="74"/>
  <c r="F14" i="74"/>
  <c r="F49" i="74"/>
  <c r="F21" i="74"/>
  <c r="F31" i="74"/>
  <c r="F32" i="74"/>
  <c r="F44" i="74"/>
  <c r="F19" i="74"/>
  <c r="F29" i="74"/>
  <c r="L47" i="80"/>
  <c r="G14" i="82"/>
  <c r="G16" i="82"/>
  <c r="G18" i="82"/>
  <c r="G27" i="82"/>
  <c r="G33" i="82"/>
  <c r="G35" i="82"/>
  <c r="G37" i="82"/>
  <c r="G39" i="82"/>
  <c r="G41" i="82"/>
  <c r="G43" i="82"/>
  <c r="G45" i="82"/>
  <c r="G47" i="82"/>
  <c r="G49" i="82"/>
  <c r="G25" i="82"/>
  <c r="G26" i="82"/>
  <c r="G13" i="82"/>
  <c r="G15" i="82"/>
  <c r="G17" i="82"/>
  <c r="G21" i="82"/>
  <c r="G22" i="82"/>
  <c r="G32" i="82"/>
  <c r="G34" i="82"/>
  <c r="G36" i="82"/>
  <c r="G38" i="82"/>
  <c r="G40" i="82"/>
  <c r="G42" i="82"/>
  <c r="G44" i="82"/>
  <c r="G46" i="82"/>
  <c r="G48" i="82"/>
  <c r="G50" i="82"/>
  <c r="G51" i="82"/>
  <c r="G31" i="82"/>
  <c r="L40" i="80"/>
  <c r="L21" i="80"/>
  <c r="N14" i="89"/>
  <c r="N17" i="89"/>
  <c r="N43" i="89"/>
  <c r="N50" i="89"/>
  <c r="F45" i="92"/>
  <c r="F43" i="92"/>
  <c r="F42" i="92"/>
  <c r="F40" i="92"/>
  <c r="F35" i="92"/>
  <c r="F33" i="92"/>
  <c r="F41" i="92"/>
  <c r="F34" i="92"/>
  <c r="F32" i="92"/>
  <c r="F30" i="92"/>
  <c r="F28" i="92"/>
  <c r="F26" i="92"/>
  <c r="F24" i="92"/>
  <c r="F22" i="92"/>
  <c r="F20" i="92"/>
  <c r="F18" i="92"/>
  <c r="F15" i="92"/>
  <c r="F13" i="92"/>
  <c r="F11" i="92"/>
  <c r="F51" i="92"/>
  <c r="F49" i="92"/>
  <c r="F31" i="92"/>
  <c r="F29" i="92"/>
  <c r="F27" i="92"/>
  <c r="F25" i="92"/>
  <c r="F23" i="92"/>
  <c r="F21" i="92"/>
  <c r="F19" i="92"/>
  <c r="F14" i="92"/>
  <c r="F12" i="92"/>
  <c r="F10" i="92"/>
  <c r="F17" i="92"/>
  <c r="F54" i="92" s="1"/>
  <c r="F39" i="92"/>
  <c r="F52" i="92"/>
  <c r="F50" i="92"/>
  <c r="H54" i="92"/>
  <c r="F44" i="92"/>
  <c r="F37" i="92"/>
  <c r="F48" i="92"/>
  <c r="F38" i="92"/>
  <c r="N52" i="89"/>
  <c r="L9" i="62"/>
  <c r="L57" i="62" s="1"/>
  <c r="L53" i="62"/>
  <c r="L26" i="71"/>
  <c r="L50" i="71"/>
  <c r="G23" i="82"/>
  <c r="N27" i="89"/>
  <c r="J34" i="62"/>
  <c r="J33" i="62"/>
  <c r="J12" i="62"/>
  <c r="J55" i="62"/>
  <c r="J16" i="62"/>
  <c r="L16" i="71"/>
  <c r="L19" i="71"/>
  <c r="L44" i="71"/>
  <c r="L51" i="80"/>
  <c r="L29" i="80"/>
  <c r="L17" i="80"/>
  <c r="L38" i="89"/>
  <c r="L9" i="89"/>
  <c r="L57" i="89" s="1"/>
  <c r="N47" i="89"/>
  <c r="G10" i="82"/>
  <c r="G29" i="82"/>
  <c r="N54" i="89"/>
  <c r="J35" i="62"/>
  <c r="J52" i="62"/>
  <c r="J38" i="62"/>
  <c r="N15" i="62"/>
  <c r="N32" i="62"/>
  <c r="N26" i="62"/>
  <c r="N22" i="62"/>
  <c r="N18" i="62"/>
  <c r="N17" i="62"/>
  <c r="N14" i="62"/>
  <c r="N27" i="62"/>
  <c r="N16" i="62"/>
  <c r="N44" i="62"/>
  <c r="N47" i="62"/>
  <c r="N51" i="62"/>
  <c r="N11" i="62"/>
  <c r="N25" i="62"/>
  <c r="N33" i="62"/>
  <c r="N37" i="62"/>
  <c r="N41" i="62"/>
  <c r="N10" i="62"/>
  <c r="N48" i="62"/>
  <c r="N19" i="62"/>
  <c r="N12" i="62"/>
  <c r="N34" i="62"/>
  <c r="N38" i="62"/>
  <c r="N42" i="62"/>
  <c r="N28" i="62"/>
  <c r="N45" i="62"/>
  <c r="N49" i="62"/>
  <c r="N23" i="62"/>
  <c r="N35" i="62"/>
  <c r="N39" i="62"/>
  <c r="N43" i="62"/>
  <c r="N46" i="62"/>
  <c r="N50" i="62"/>
  <c r="N36" i="62"/>
  <c r="N40" i="62"/>
  <c r="J31" i="62"/>
  <c r="J39" i="62"/>
  <c r="L28" i="71"/>
  <c r="L45" i="71"/>
  <c r="L39" i="80"/>
  <c r="L23" i="80"/>
  <c r="L9" i="80"/>
  <c r="L57" i="80" s="1"/>
  <c r="L18" i="80"/>
  <c r="I56" i="82"/>
  <c r="N13" i="89"/>
  <c r="J9" i="89"/>
  <c r="J57" i="89" s="1"/>
  <c r="L39" i="89"/>
  <c r="L30" i="89"/>
  <c r="J19" i="89"/>
  <c r="J39" i="89"/>
  <c r="N55" i="89"/>
  <c r="J48" i="62"/>
  <c r="J54" i="62"/>
  <c r="L18" i="71"/>
  <c r="J21" i="71"/>
  <c r="N12" i="89"/>
  <c r="L34" i="80"/>
  <c r="L43" i="71"/>
  <c r="L31" i="80"/>
  <c r="N18" i="89"/>
  <c r="N15" i="89"/>
  <c r="L50" i="62"/>
  <c r="L34" i="62"/>
  <c r="L42" i="62"/>
  <c r="L51" i="62"/>
  <c r="L35" i="62"/>
  <c r="L43" i="62"/>
  <c r="L21" i="62"/>
  <c r="L46" i="62"/>
  <c r="L38" i="62"/>
  <c r="L13" i="62"/>
  <c r="L47" i="62"/>
  <c r="L39" i="62"/>
  <c r="L43" i="80"/>
  <c r="L33" i="62"/>
  <c r="L31" i="71"/>
  <c r="L22" i="71"/>
  <c r="G20" i="82"/>
  <c r="L23" i="71"/>
  <c r="L48" i="71"/>
  <c r="L22" i="80"/>
  <c r="N22" i="89"/>
  <c r="L17" i="89"/>
  <c r="L53" i="89"/>
  <c r="L22" i="89"/>
  <c r="L32" i="89"/>
  <c r="L54" i="89"/>
  <c r="L26" i="89"/>
  <c r="L55" i="89"/>
  <c r="L27" i="89"/>
  <c r="L16" i="89"/>
  <c r="L52" i="89"/>
  <c r="L15" i="89"/>
  <c r="L14" i="71"/>
  <c r="G24" i="82"/>
  <c r="J47" i="62"/>
  <c r="L18" i="62"/>
  <c r="J53" i="62"/>
  <c r="J51" i="62"/>
  <c r="L36" i="62"/>
  <c r="L11" i="71"/>
  <c r="L38" i="80"/>
  <c r="G9" i="82"/>
  <c r="L33" i="71"/>
  <c r="L49" i="71"/>
  <c r="L30" i="80"/>
  <c r="L13" i="80"/>
  <c r="L14" i="89"/>
  <c r="J29" i="89"/>
  <c r="J24" i="89"/>
  <c r="J51" i="89"/>
  <c r="J35" i="89"/>
  <c r="L43" i="89"/>
  <c r="J17" i="89"/>
  <c r="L31" i="89"/>
  <c r="J44" i="89"/>
  <c r="L10" i="62"/>
  <c r="L54" i="71"/>
  <c r="L25" i="71"/>
  <c r="N32" i="71"/>
  <c r="N26" i="71"/>
  <c r="N17" i="71"/>
  <c r="N15" i="71"/>
  <c r="N22" i="71"/>
  <c r="N18" i="71"/>
  <c r="N23" i="71"/>
  <c r="N40" i="71"/>
  <c r="N33" i="71"/>
  <c r="N37" i="71"/>
  <c r="N41" i="71"/>
  <c r="N45" i="71"/>
  <c r="N49" i="71"/>
  <c r="N39" i="71"/>
  <c r="N29" i="71"/>
  <c r="N34" i="71"/>
  <c r="N50" i="71"/>
  <c r="N14" i="71"/>
  <c r="N19" i="71"/>
  <c r="N35" i="71"/>
  <c r="N43" i="71"/>
  <c r="N51" i="71"/>
  <c r="N36" i="71"/>
  <c r="N20" i="71"/>
  <c r="N42" i="71"/>
  <c r="N44" i="71"/>
  <c r="N16" i="71"/>
  <c r="N38" i="71"/>
  <c r="N48" i="71"/>
  <c r="N52" i="71"/>
  <c r="N27" i="71"/>
  <c r="N46" i="71"/>
  <c r="N28" i="71"/>
  <c r="N47" i="71"/>
  <c r="L32" i="71"/>
  <c r="G53" i="82"/>
  <c r="L40" i="89"/>
  <c r="J50" i="89"/>
  <c r="N53" i="89"/>
  <c r="L45" i="80"/>
  <c r="L37" i="80"/>
  <c r="L33" i="80"/>
  <c r="L49" i="80"/>
  <c r="L41" i="80"/>
  <c r="L30" i="71"/>
  <c r="L53" i="71"/>
  <c r="L24" i="71"/>
  <c r="L29" i="71"/>
  <c r="L10" i="71"/>
  <c r="L21" i="71"/>
  <c r="L55" i="71"/>
  <c r="L20" i="71"/>
  <c r="L52" i="71"/>
  <c r="L12" i="71"/>
  <c r="L13" i="71"/>
  <c r="L27" i="71"/>
  <c r="L47" i="71"/>
  <c r="L19" i="80"/>
  <c r="L24" i="80"/>
  <c r="L16" i="80"/>
  <c r="N32" i="89"/>
  <c r="N49" i="89"/>
  <c r="L27" i="62"/>
  <c r="L52" i="80"/>
  <c r="N9" i="89"/>
  <c r="N57" i="89" s="1"/>
  <c r="N39" i="89"/>
  <c r="L14" i="62"/>
  <c r="J25" i="62"/>
  <c r="J45" i="62"/>
  <c r="J36" i="62"/>
  <c r="J27" i="62"/>
  <c r="J28" i="62"/>
  <c r="J43" i="62"/>
  <c r="J21" i="62"/>
  <c r="J32" i="62"/>
  <c r="L41" i="62"/>
  <c r="L24" i="62"/>
  <c r="L42" i="80"/>
  <c r="L36" i="71"/>
  <c r="L44" i="80"/>
  <c r="L12" i="80"/>
  <c r="L27" i="80"/>
  <c r="F31" i="83"/>
  <c r="F14" i="83"/>
  <c r="F12" i="83"/>
  <c r="F10" i="83"/>
  <c r="F42" i="83"/>
  <c r="F41" i="83"/>
  <c r="F34" i="83"/>
  <c r="F32" i="83"/>
  <c r="F44" i="83"/>
  <c r="F39" i="83"/>
  <c r="F37" i="83"/>
  <c r="F26" i="83"/>
  <c r="F24" i="83"/>
  <c r="F22" i="83"/>
  <c r="F20" i="83"/>
  <c r="F18" i="83"/>
  <c r="F9" i="83"/>
  <c r="F15" i="83"/>
  <c r="F13" i="83"/>
  <c r="F29" i="83"/>
  <c r="F23" i="83"/>
  <c r="F38" i="83"/>
  <c r="F52" i="83"/>
  <c r="F28" i="83"/>
  <c r="F21" i="83"/>
  <c r="F51" i="83"/>
  <c r="F17" i="83"/>
  <c r="F30" i="83"/>
  <c r="F25" i="83"/>
  <c r="F40" i="83"/>
  <c r="F50" i="83"/>
  <c r="F45" i="83"/>
  <c r="F49" i="83"/>
  <c r="F33" i="83"/>
  <c r="F35" i="83"/>
  <c r="F19" i="83"/>
  <c r="F27" i="83"/>
  <c r="F43" i="83"/>
  <c r="F48" i="83"/>
  <c r="F11" i="83"/>
  <c r="N16" i="89"/>
  <c r="L28" i="89"/>
  <c r="L50" i="89"/>
  <c r="L25" i="89"/>
  <c r="J10" i="62"/>
  <c r="L34" i="71"/>
  <c r="L36" i="80"/>
  <c r="N35" i="89"/>
  <c r="L55" i="62"/>
  <c r="L19" i="62"/>
  <c r="L44" i="62"/>
  <c r="L20" i="62"/>
  <c r="L50" i="80"/>
  <c r="L17" i="71"/>
  <c r="L37" i="71"/>
  <c r="L53" i="80"/>
  <c r="L54" i="80"/>
  <c r="L32" i="80"/>
  <c r="L18" i="89"/>
  <c r="J21" i="89"/>
  <c r="L47" i="89"/>
  <c r="L20" i="89"/>
  <c r="L10" i="89"/>
  <c r="J34" i="89"/>
  <c r="J46" i="89"/>
  <c r="J23" i="62"/>
  <c r="J29" i="62"/>
  <c r="J13" i="62"/>
  <c r="J17" i="62"/>
  <c r="J27" i="71"/>
  <c r="J16" i="71"/>
  <c r="J15" i="71"/>
  <c r="J32" i="71"/>
  <c r="J17" i="71"/>
  <c r="J43" i="71"/>
  <c r="J40" i="71"/>
  <c r="J48" i="71"/>
  <c r="J39" i="71"/>
  <c r="J19" i="71"/>
  <c r="J28" i="71"/>
  <c r="J47" i="71"/>
  <c r="J35" i="71"/>
  <c r="J51" i="71"/>
  <c r="J23" i="71"/>
  <c r="J36" i="71"/>
  <c r="J44" i="71"/>
  <c r="J55" i="71"/>
  <c r="L10" i="80"/>
  <c r="L44" i="89"/>
  <c r="J55" i="89"/>
  <c r="F54" i="83" l="1"/>
</calcChain>
</file>

<file path=xl/sharedStrings.xml><?xml version="1.0" encoding="utf-8"?>
<sst xmlns="http://schemas.openxmlformats.org/spreadsheetml/2006/main" count="4730" uniqueCount="665">
  <si>
    <t>URUSAN PEMERINTAHAN</t>
  </si>
  <si>
    <t>OPD PELAKSANA</t>
  </si>
  <si>
    <t>URAIAN/ PROGRAM/ KEGIATAN</t>
  </si>
  <si>
    <t>ANGGARAN (Rp.)</t>
  </si>
  <si>
    <t>REALISASI (Rp.)</t>
  </si>
  <si>
    <t>TARGET</t>
  </si>
  <si>
    <t>REALISASI</t>
  </si>
  <si>
    <t>SATUAN</t>
  </si>
  <si>
    <t>PERMASALAHAN</t>
  </si>
  <si>
    <t>UPAYA MENGATASI PERMASALAHAN</t>
  </si>
  <si>
    <t>1.</t>
  </si>
  <si>
    <t>1.1.</t>
  </si>
  <si>
    <t>PROGRAM PENUNJANG URUSAN PEMERINTAHAN DAERAH KABUPATEN/KOTA</t>
  </si>
  <si>
    <t>Perencanaan, Penganggaran, dan Evaluasi Kinerja Perangkat Daerah</t>
  </si>
  <si>
    <t>Penyusunan Dokumen Perencanaan Perangkat Daerah</t>
  </si>
  <si>
    <t>Administrasi Keuangan Perangkat Daerah</t>
  </si>
  <si>
    <t>Penyediaan Gaji dan Tunjangan ASN</t>
  </si>
  <si>
    <t>Penyediaan Administrasi Pelaksanaan Tugas ASN</t>
  </si>
  <si>
    <t>Administrasi Umum Perangkat Daerah</t>
  </si>
  <si>
    <t>Penyediaan Komponen Instalasi Listrik/Penerangan Bangunan Kantor</t>
  </si>
  <si>
    <t>Penyediaan Peralatan Rumah Tangga</t>
  </si>
  <si>
    <t>Penyediaan Bahan Logistik Kantor</t>
  </si>
  <si>
    <t>Penyediaan Barang Cetakan dan Penggandaan</t>
  </si>
  <si>
    <t>Penyediaan Bahan Bacaan dan Peraturan Perundang-undangan</t>
  </si>
  <si>
    <t>Penyelenggaraan Rapat Koordinasi dan Konsultasi SKPD</t>
  </si>
  <si>
    <t>Penyediaan Jasa Penunjang Urusan Pemerintahan Daerah</t>
  </si>
  <si>
    <t>Penyediaan Jasa Surat Menyurat</t>
  </si>
  <si>
    <t>Penyediaan Jasa Komunikasi, Sumber Daya Air dan Listrik</t>
  </si>
  <si>
    <t>Penyediaan Jasa Peralatan dan Perlengkapan Kantor</t>
  </si>
  <si>
    <t>Penyediaan Jasa Pelayanan Umum Kantor</t>
  </si>
  <si>
    <t>Pemeliharaan Barang Milik Daerah Penunjang Urusan Pemerintahan Daerah</t>
  </si>
  <si>
    <t>Penyediaan Jasa Pemeliharaan, Biaya Pemeliharaan, Pajak dan Perizinan Kendaraan Dinas Operasioanal atau Lapangan</t>
  </si>
  <si>
    <t>Pemeliharaan Peralatan dan Mesin Lainnya</t>
  </si>
  <si>
    <t>Pemeliharaan/Rehabilitasi Sarana dan Prasarana Gedung Kantor atau Bangunan Lainnya</t>
  </si>
  <si>
    <t>2.</t>
  </si>
  <si>
    <t>%</t>
  </si>
  <si>
    <t>3.</t>
  </si>
  <si>
    <t>Kecamatan</t>
  </si>
  <si>
    <t>4.</t>
  </si>
  <si>
    <t>JUMLAH</t>
  </si>
  <si>
    <t>Evaluasi Kinerja Perangkat Daerah</t>
  </si>
  <si>
    <t>Penyediaan Peralatan dan Perlengkapan Kantor</t>
  </si>
  <si>
    <t>Pengadaan Barang Milik Daerah Penunjang Urusan Pemerintah Daerah</t>
  </si>
  <si>
    <t>Pengadaan Mebel</t>
  </si>
  <si>
    <t>NO</t>
  </si>
  <si>
    <t>OPD</t>
  </si>
  <si>
    <t>lembar</t>
  </si>
  <si>
    <t>Keuangan</t>
  </si>
  <si>
    <t>Dinas Kebudayaan dan Pariwisata</t>
  </si>
  <si>
    <t>5.</t>
  </si>
  <si>
    <t>bulan</t>
  </si>
  <si>
    <t>orang</t>
  </si>
  <si>
    <t>jenis</t>
  </si>
  <si>
    <t>unit</t>
  </si>
  <si>
    <t>6.</t>
  </si>
  <si>
    <t>Baplitbang</t>
  </si>
  <si>
    <t>dok</t>
  </si>
  <si>
    <t>Dinas Kependudukan dan Pencatatan Sipil</t>
  </si>
  <si>
    <t>Realisasi</t>
  </si>
  <si>
    <t>Kesehatan</t>
  </si>
  <si>
    <t>Dinas Kesehatan</t>
  </si>
  <si>
    <t>Urusan Wajib Bukan Pelayanan Dasar</t>
  </si>
  <si>
    <t>Dinas Kepemudaan dan Olahraga</t>
  </si>
  <si>
    <t xml:space="preserve"> </t>
  </si>
  <si>
    <t>Diskoperindag</t>
  </si>
  <si>
    <t>2.17.01</t>
  </si>
  <si>
    <t>Pangan</t>
  </si>
  <si>
    <t>Jumlah</t>
  </si>
  <si>
    <t>Pengadaan Pakaian Dinas beserta Atribut Kelengkapannya</t>
  </si>
  <si>
    <t>stel</t>
  </si>
  <si>
    <t>kampung</t>
  </si>
  <si>
    <t>Pendidikan</t>
  </si>
  <si>
    <t>Perpustakaan</t>
  </si>
  <si>
    <t>7.</t>
  </si>
  <si>
    <t>Pertanahan</t>
  </si>
  <si>
    <t>Perhubungan</t>
  </si>
  <si>
    <t>Dinas Perhubungan</t>
  </si>
  <si>
    <t>Dinas Perumahan dan Kawasan Permukiman</t>
  </si>
  <si>
    <t>Kode</t>
  </si>
  <si>
    <t>KECAMATAN</t>
  </si>
  <si>
    <t>PROGRAM PEMBERDAYAAN MASYARAKAT DESA DAN KELURAHAN</t>
  </si>
  <si>
    <t>Koordinasi Kegiatan Pemberdayaan Desa</t>
  </si>
  <si>
    <t>kegiatan</t>
  </si>
  <si>
    <t>PROGRAM KOORDINASI KETENTRAMAN DAN KETERTIBAN UMUM</t>
  </si>
  <si>
    <t>Pembinaan Persatuan dan Kesatuan Bangsa</t>
  </si>
  <si>
    <t>Fasilitasi Pelaksanaan Pemilihan Kepala Desa</t>
  </si>
  <si>
    <t>PROGRAM PENYELENGGARAAN PEMERINTAHAN DAN PELAYANAN PUBLIK</t>
  </si>
  <si>
    <t>Sinergeritas Dengan Kepolisian Republik Indonesia, TNI dan Instansi Vertikal di Wilayah Kecamatan</t>
  </si>
  <si>
    <t>PROGRAM PENYELENGGARAAN URUSAN PEMERINTAHAN UMUM</t>
  </si>
  <si>
    <t>Penyelenggaraan Urusan Pemerintahan Umum sesuai Penugasan Kepala Daerah</t>
  </si>
  <si>
    <t>PROGRAM PEMBINAAN DAN PENGAWASAN PEMERINTAHAN DESA</t>
  </si>
  <si>
    <t>Peningkatan Partisipasi masyarakat dalam Forum Musyawarah Perencanaan Pembangunan Desa</t>
  </si>
  <si>
    <t>Sinkronisasi Program Kerja dan Kegiatan Pemberdayaan Masyarakat yang dilakukan oleh Pemerintah dan Swasta di Wilayah Kerja Kecamatan</t>
  </si>
  <si>
    <t>Fasilitasi Rekomendasi dan Koordinasi Pembinaan dan Pengawasan Pemerintahan Desa</t>
  </si>
  <si>
    <t>Fasilitasi Pengelolaan Keuangan Desa dan Pendayagunaan Aset Desa</t>
  </si>
  <si>
    <t>Fasilitasi Penyelenggaraan Ketentraman dan Ketertiban Umum</t>
  </si>
  <si>
    <t>KECAMATAN PULAU DERAWAN</t>
  </si>
  <si>
    <t>koordinasi dan penyusunan laporan capaian kinerja dan ikstisar realisasi kinerja SKPD</t>
  </si>
  <si>
    <t>Pelaksanaan Penatausahaan dan Pengujian  Verifikasi Keuangan SKPD</t>
  </si>
  <si>
    <t>Administrasi  Kepegawaian Perangkat Daerah</t>
  </si>
  <si>
    <t>Bimbingan Teknis Implementasi Peraturan Perundang undangan</t>
  </si>
  <si>
    <t>buku</t>
  </si>
  <si>
    <t>Peningkatan Efektifitas Pelaksanaan Pelayanan  kepada Masyarakat di Wilayah Kecamatan</t>
  </si>
  <si>
    <t>Kegiatan Koordinasi Upaya Penyelenggaraan Ketentraman dan Ketertiban Umum</t>
  </si>
  <si>
    <t>Keg</t>
  </si>
  <si>
    <t>Kecamatan Segah</t>
  </si>
  <si>
    <t>Sekretariat Daerah</t>
  </si>
  <si>
    <t>Pagu</t>
  </si>
  <si>
    <t>2.18</t>
  </si>
  <si>
    <t>LAMPIRAN 2</t>
  </si>
  <si>
    <t>KONSISTENSI PERENCANAAN DAN PENGANGGARAN PEMBANGUNAN</t>
  </si>
  <si>
    <t>KABUPATEN BERAU TAHUN 2017</t>
  </si>
  <si>
    <t>No. Urut</t>
  </si>
  <si>
    <t>Kode OPD</t>
  </si>
  <si>
    <t>SKPD</t>
  </si>
  <si>
    <t>Jumlah Program</t>
  </si>
  <si>
    <t>Program Yang Sama</t>
  </si>
  <si>
    <t>Program Tidak Sama</t>
  </si>
  <si>
    <t>Jumlah Kegiatan</t>
  </si>
  <si>
    <t>Kegiatan Yang Sama</t>
  </si>
  <si>
    <t>Kegiatan Tidak Sama</t>
  </si>
  <si>
    <t>RPJMD</t>
  </si>
  <si>
    <t>RKPD</t>
  </si>
  <si>
    <t>APBD</t>
  </si>
  <si>
    <t>RKPD &amp; RPJMD</t>
  </si>
  <si>
    <t>APBD &amp; RKPD</t>
  </si>
  <si>
    <t>APBD &amp; RPJMD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</si>
  <si>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</si>
  <si>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</si>
  <si>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</si>
  <si>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</si>
  <si>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</si>
  <si>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</si>
  <si>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</si>
  <si>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</si>
  <si>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</si>
  <si>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</si>
  <si>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</si>
  <si>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</si>
  <si>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</si>
  <si>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</si>
  <si>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</si>
  <si>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</si>
  <si>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1.01.01</t>
  </si>
  <si>
    <t>Dinas Pendidikan</t>
  </si>
  <si>
    <t>1.02.01</t>
  </si>
  <si>
    <t>1.02.02</t>
  </si>
  <si>
    <t>RSUD Dr. Abdul Rivai</t>
  </si>
  <si>
    <t>1.03.01</t>
  </si>
  <si>
    <t>Dinas Pekerjaan Umum dan Penataan Ruang</t>
  </si>
  <si>
    <t>1.04.01</t>
  </si>
  <si>
    <t>1.05.01</t>
  </si>
  <si>
    <t>1.05.02</t>
  </si>
  <si>
    <t>Badan Penanggulangan Bencana Daerah</t>
  </si>
  <si>
    <t>1.05.03</t>
  </si>
  <si>
    <t>Kantor Satuan Polisi Pamong Praja</t>
  </si>
  <si>
    <t>1.06.01</t>
  </si>
  <si>
    <t>Dinas Sosial</t>
  </si>
  <si>
    <t>2.01.01</t>
  </si>
  <si>
    <t>Dinas Tenaga Kerja dan Transmigrasi</t>
  </si>
  <si>
    <t>2.02.01</t>
  </si>
  <si>
    <t>2.03.01</t>
  </si>
  <si>
    <t>2.04.01</t>
  </si>
  <si>
    <t>2.05.01</t>
  </si>
  <si>
    <t>2.06.01</t>
  </si>
  <si>
    <t>2.07.01</t>
  </si>
  <si>
    <t>2.09.01</t>
  </si>
  <si>
    <t>2.10.01</t>
  </si>
  <si>
    <t>2.11.01</t>
  </si>
  <si>
    <t>Dinas Koperasi, Perindustrian dan Perdagangan</t>
  </si>
  <si>
    <t>2.12.01</t>
  </si>
  <si>
    <t>2.13.01</t>
  </si>
  <si>
    <t>2.16.01</t>
  </si>
  <si>
    <t>3.01.01</t>
  </si>
  <si>
    <t>3.03.01</t>
  </si>
  <si>
    <t>3.03.02</t>
  </si>
  <si>
    <t>Dinas Perkebunan</t>
  </si>
  <si>
    <t>4.01.03</t>
  </si>
  <si>
    <t>4.01.04</t>
  </si>
  <si>
    <t xml:space="preserve">Sekretariat DPRD </t>
  </si>
  <si>
    <t>4.01.09</t>
  </si>
  <si>
    <t xml:space="preserve">Kecamatan Tanjung Redeb </t>
  </si>
  <si>
    <t xml:space="preserve">Kecamatan Gunung Tabur </t>
  </si>
  <si>
    <t>Kecamatan Sambaliung</t>
  </si>
  <si>
    <t xml:space="preserve">Kecamatan Teluk Bayur </t>
  </si>
  <si>
    <t>Kecamatan Kelay</t>
  </si>
  <si>
    <t>Kecamatan Pulau Derawan</t>
  </si>
  <si>
    <t xml:space="preserve">Kecamatan Talisayan </t>
  </si>
  <si>
    <t xml:space="preserve"> Kecamatan Biduk-Biduk </t>
  </si>
  <si>
    <t xml:space="preserve">Kecamatan Maratua </t>
  </si>
  <si>
    <t xml:space="preserve"> Kecamatan Tabalar </t>
  </si>
  <si>
    <t xml:space="preserve"> Kecamatan Batu Putih </t>
  </si>
  <si>
    <t xml:space="preserve"> Kecamatan Biatan </t>
  </si>
  <si>
    <t>4.01.14</t>
  </si>
  <si>
    <t xml:space="preserve">Sekretariat Dewan Pengurus KORPRI </t>
  </si>
  <si>
    <t>4.02.01</t>
  </si>
  <si>
    <t xml:space="preserve">Inspektorat </t>
  </si>
  <si>
    <t>4.03.01</t>
  </si>
  <si>
    <t>4.04.17</t>
  </si>
  <si>
    <t>Badan Pengelolaan Keuangan dan Aset Daerah</t>
  </si>
  <si>
    <t>4.04.18</t>
  </si>
  <si>
    <t>4.05.13</t>
  </si>
  <si>
    <t>Badan Kepegawaian, Pendidikan dan Pelatihan</t>
  </si>
  <si>
    <t>J U M L A H</t>
  </si>
  <si>
    <r>
      <rPr>
        <b/>
        <sz val="10"/>
        <color theme="1"/>
        <rFont val="Arial Narrow"/>
      </rPr>
      <t xml:space="preserve">    </t>
    </r>
    <r>
      <rPr>
        <b/>
        <u/>
        <sz val="10"/>
        <color theme="1"/>
        <rFont val="Arial Narrow"/>
      </rPr>
      <t>Keterangan :</t>
    </r>
  </si>
  <si>
    <t>Kolom 1 memuat nomor urut.</t>
  </si>
  <si>
    <t>Kolom 2 memuat kode perangkat daerah dilingkungan Pemerintah Kabupaten Berau.</t>
  </si>
  <si>
    <t>Kolom 3 memuat perangkat daerah dilingkungan Pemerintah Kabupaten Berau</t>
  </si>
  <si>
    <t>Kolom 4 memuat jumlah program yang dilaksanakan masing-masing perangkat daerah sebagaimana yang tercantum dalam Perda Nomor 3 Tahun 2016 tentang RPJMD.</t>
  </si>
  <si>
    <t>Kolom 5 memuat jumlah program masing-masing perangkat daerah sebagaimana yang tercantum dalam RKPD Perubahan Tahun 2017.</t>
  </si>
  <si>
    <t>Kolom 6 memuat jumlah program yang dilaksanakan masing-masing perangkat daerah sebagaimana yang tercantum dalam APBD Perubahan Tahun 2017.</t>
  </si>
  <si>
    <t>Kolom 7 memuat jumlah judul program yang sama-sama direncanakan dalam dokumen RKPD dan RPJMD untuk tahun 2017.</t>
  </si>
  <si>
    <t>8.</t>
  </si>
  <si>
    <t>Kolom 8 memuat jumlah judul program yang direncanakan dalam RKPD dan dianggarkan dalam APBD tahun 2017.</t>
  </si>
  <si>
    <t>9.</t>
  </si>
  <si>
    <t>Kolom 9 memuat jumlah judul program yang direncanakan dalam RPJMD dan dianggarkan dalam APBD Tahun 2017.</t>
  </si>
  <si>
    <t>10.</t>
  </si>
  <si>
    <t>Kolom 10 memuat jumlah program yang direncanakan dalam RKPD tetapi tidak direncanakan dalam RPJMD atau sebaliknya untuk tahun 2017 ((kolom 10) = (kolom 4 - kolom 7) + (kolom 5 - kolom 7)).</t>
  </si>
  <si>
    <t>11.</t>
  </si>
  <si>
    <t>Kolom 11 memuat jumlah program yang direncanakan dalam RKPD tetapi tidak dianggarkan dalam APBD atau sebaliknya untuk tahun 2017 ((kolom 11) = (kolom 5 - kolom 8) + (kolom 6 - kolom 8)).</t>
  </si>
  <si>
    <t>12.</t>
  </si>
  <si>
    <t>Kolom 12 memuat jumlah program yang direncanakan dalam RPJMD tetapi tidak dianggarkan dalam APBD atau sebaliknya untuk tahun 2017 ((kolom 12) = (kolom 4 - kolom 9) + (kolom 6 - kolom 9)).</t>
  </si>
  <si>
    <t>13.</t>
  </si>
  <si>
    <t>Kolom 13 memuat jumlah kegiatan masing-masing perangkat daerah sebagaimana yang tercantum dalam RKPD Kabupaten Berau Tahun 2017.</t>
  </si>
  <si>
    <t>14.</t>
  </si>
  <si>
    <t>Kolom 14 memuat jumlah kegiatan yang dilaksanakan masing-masing perangkat daerah berdasarkan APBD  Kabupaten Berau Tahun 2017.</t>
  </si>
  <si>
    <t>15.</t>
  </si>
  <si>
    <t>Kolom 15 memuat jumlah kegiatan yang direncanakan dalam dokumen RKPD dan dianggarkan dalam APBD Tahun 2017.</t>
  </si>
  <si>
    <t>16.</t>
  </si>
  <si>
    <t>Kolom 16 memuat jumlah kegiatan yang direncanakan dalam RKPD tetapi tidak direncanakan dalam APBD atau sebaliknya untuk tahun 2017 ((kolom 16) = (kolom 13 - kolom 15) + (kolom 14 - kolom 15)).</t>
  </si>
  <si>
    <t>LAMPIRAN 3</t>
  </si>
  <si>
    <t>PERBANDINGAN ANTARA PENDANAAN INDIKATIF DAN ANGGARAN PEMBANGUNAN</t>
  </si>
  <si>
    <t>(dalam ribuan rupiah)</t>
  </si>
  <si>
    <t>Kerangka Pendanaan dan Anggaran OPD  Tahun 2017</t>
  </si>
  <si>
    <t>Selisih Kerangka Pendanaan dan Anggaran</t>
  </si>
  <si>
    <t>Rp.</t>
  </si>
  <si>
    <t>% RPJMD</t>
  </si>
  <si>
    <r>
      <rPr>
        <b/>
        <sz val="10"/>
        <color theme="1"/>
        <rFont val="Arial Narrow"/>
      </rPr>
      <t xml:space="preserve">    </t>
    </r>
    <r>
      <rPr>
        <b/>
        <u/>
        <sz val="10"/>
        <color theme="1"/>
        <rFont val="Arial Narrow"/>
      </rPr>
      <t>Keterangan :</t>
    </r>
  </si>
  <si>
    <t>Kolom 4 memuat jumlah pagu indikatif seluruh program pada masing-masing perangkat daerah sebagaimana yang tercantum dalam Perda Nomor 3 Tahun 2016 tentang RPJMD.</t>
  </si>
  <si>
    <t>Kolom 5 memuat jumlah pagu indikatif seluruh program pada masing-masing perangkat daerah sebagaimana yang tercantum dalam RKPD Kabupaten Berau Tahun 2017.</t>
  </si>
  <si>
    <t>Kolom 6 memuat jumlah pagu anggaran seluruh program yang dilaksanakan masing-masing perangkat daerah sebagaimana yang tercantum dalam Perda APBD Perubahan Tahun 2017.</t>
  </si>
  <si>
    <t>Kolom 7 memuat jumlah dan persentase selisih pagu indikatif antara RKPD dan RPJMD untuk tahun 2017 ((kolom 7) = (kolom 5) - (kolom 4)).</t>
  </si>
  <si>
    <t>Kolom 8 memuat jumlah dan persentase selisih pagu indikatif antara APBD dengan RKPD tahun 2017 ((kolom 8) = (kolom 6) - (kolom 5)).</t>
  </si>
  <si>
    <t>Kolom 9 memuat jumlah dan persentase selisih pagu indikatif antara APBD dengan RPJMD untuk tahun 2017 ((kolom 9) = (kolom 6) - (kolom 4)).</t>
  </si>
  <si>
    <t>LAMPIRAN 4</t>
  </si>
  <si>
    <t xml:space="preserve"> REALISASI PENDANAAN PEMBANGUNAN KABUPATEN BERAU</t>
  </si>
  <si>
    <t>TAHUN 2017</t>
  </si>
  <si>
    <t>Realisasi Pendanaan Program</t>
  </si>
  <si>
    <t>Sisa APBD</t>
  </si>
  <si>
    <t xml:space="preserve">Selisih Realisasi </t>
  </si>
  <si>
    <t xml:space="preserve">Kecamatan Biduk-Biduk </t>
  </si>
  <si>
    <t xml:space="preserve">Kecamatan Tabalar </t>
  </si>
  <si>
    <t xml:space="preserve">Kecamatan Batu Putih </t>
  </si>
  <si>
    <t xml:space="preserve">Kecamatan Biatan </t>
  </si>
  <si>
    <r>
      <rPr>
        <b/>
        <sz val="10"/>
        <color theme="1"/>
        <rFont val="Arial Narrow"/>
      </rPr>
      <t xml:space="preserve">    </t>
    </r>
    <r>
      <rPr>
        <b/>
        <u/>
        <sz val="10"/>
        <color theme="1"/>
        <rFont val="Arial Narrow"/>
      </rPr>
      <t>Keterangan :</t>
    </r>
  </si>
  <si>
    <t>Kolom 4 memuat jumlah dan persentase realisasi pendanaan program RPJMD untuk Tahun 2017 berdasarkan pelaksanaan APBD tahun 2017.</t>
  </si>
  <si>
    <t>Kolom 5 memuat  jumlah dan persentase realisasi pendanaan RKPD Tahun 2017 berdasarkan pelaksanaan APBD tahun 2017.</t>
  </si>
  <si>
    <t>Kolom 6 memuat  jumlah dan persentase realisasi anggaran APBD Tahun 2017.</t>
  </si>
  <si>
    <t>Kolom 7 memuat sisa APBD yang tidak terserap pada masing-masing SKPD.</t>
  </si>
  <si>
    <t>Kolom 8 memuat selisih realisasi pendanaan RKPD dan RPJMD untuk tahun 2017 ((kolom 7) = (kolom 5) - (kolom 4)).</t>
  </si>
  <si>
    <t>Kolom 9 memuat selisih realisasi pendanaan APBD dan RKPD  ((kolom 8) = (kolom 6) - (kolom 5)).</t>
  </si>
  <si>
    <t>Kolom 10 memuat selisih realisasi pendanaan APBD dan RPJMD ((kolom 9) = (kolom 6) - (kolom 4)).</t>
  </si>
  <si>
    <t>LAMPIRAN 5</t>
  </si>
  <si>
    <t>HASIL PELAKSANAAN RKPD KABUPATEN BERAU TAHUN 2017</t>
  </si>
  <si>
    <t xml:space="preserve">Pagu dan Realisasi Anggaran </t>
  </si>
  <si>
    <t>Rata-rata Capaian Kinerja (%) dan Predikat Kinerja Perangkat Daerah</t>
  </si>
  <si>
    <t>Prog</t>
  </si>
  <si>
    <t>(Rp.000)</t>
  </si>
  <si>
    <t>K</t>
  </si>
  <si>
    <t>Rp</t>
  </si>
  <si>
    <r>
      <rPr>
        <b/>
        <sz val="11"/>
        <color theme="1"/>
        <rFont val="Arial Narrow"/>
      </rPr>
      <t xml:space="preserve">    </t>
    </r>
    <r>
      <rPr>
        <b/>
        <u/>
        <sz val="11"/>
        <color theme="1"/>
        <rFont val="Arial Narrow"/>
      </rPr>
      <t>Keterangan :</t>
    </r>
  </si>
  <si>
    <t>Kolom 1 memuat nomor urut SKPD.</t>
  </si>
  <si>
    <t>Kolom 3 memuat perangkat daerah dilingkungan Pemerintah Kabupaten Berau.</t>
  </si>
  <si>
    <t>Kolom 4 memuat jumlah program masing-masing perangkat daerah yang tercantum dalam RKPD Kabupaten Berau Tahun 2017.</t>
  </si>
  <si>
    <t>Kolom 5 memuat jumlah kegiatan masing-masing perangkat daerah yang tercantum dalam RKPD Kabupaten Berau Tahun 2017.</t>
  </si>
  <si>
    <t>Kolom 6 memuat jumlah pagu indikatif masing-masing perangkat daerah yang tercantum dalam RKPD Kabupaten Berau Tahun 2017.</t>
  </si>
  <si>
    <t>Kolom 7 memuat persentase pagu indikatif masing-masing perangkat daerah terhadap total pagu indikatif RKPD Kabupaten Berau Tahun 2017.</t>
  </si>
  <si>
    <t>Kolom 8 memuat realisasi anggaran RKPD Tahun 2017 untuk masing-masing perangkat daerah sebagai hasil pelaksanaan APBD Kabupaten Berau Tahun 2017.</t>
  </si>
  <si>
    <t>Kolom 9 memuat persentase realisasi anggaran RKPD Kabupaten Berau Tahun 2017 untuk masing-masing perangkat daerah (realisasi dibagi pagu x 100).</t>
  </si>
  <si>
    <t>10</t>
  </si>
  <si>
    <t>Kolom 10 memuat rata-rata capaian target kinerja kegiatan RKPD Tahun 2017 untuk masing-masing perangkat daerah (output).</t>
  </si>
  <si>
    <t>11</t>
  </si>
  <si>
    <t>Kolom 11 memuat rata-rata capaian anggaran kegiatan RKPD Tahun 2017 untuk masing-masing perangkat daerah.</t>
  </si>
  <si>
    <t>12</t>
  </si>
  <si>
    <t>Kolom 12 memuat predikat kinerja capaian kinerja RKPD Kabupaten Berau Tahun 2017 untuk masing-masing perangkat daerah.</t>
  </si>
  <si>
    <t>Kolom 13 memuat predikat kinerja capaian anggaran kegiatan RKPD Kabupaten Berau Tahun 2017 untuk masing-masing perangkat daerah.</t>
  </si>
  <si>
    <t>(Predikat kinerja pada kolom 12 dan kolom 13 mengacu pada Permendagri Nomor 86 Tahun 2017).</t>
  </si>
  <si>
    <t>LAMPIRAN 6</t>
  </si>
  <si>
    <t>MENURUT BIDANG URUSAN PEMERINTAHAN (berdasarkan UU Nomor 23 Tahun 2014)</t>
  </si>
  <si>
    <t>Urusan/Bidang Urusan</t>
  </si>
  <si>
    <t>Pagu dan Realisasi Anggaran</t>
  </si>
  <si>
    <t>Rata-rata Capaian Kinerja Kegiatan (%) dan Predikat Kinerja</t>
  </si>
  <si>
    <t>Urusan Wajib Pelayanan Dasar</t>
  </si>
  <si>
    <t>1.01</t>
  </si>
  <si>
    <t>1.02</t>
  </si>
  <si>
    <t>1.03</t>
  </si>
  <si>
    <t>Pekerjaan Umum dan Penataan Ruang</t>
  </si>
  <si>
    <t>1.04</t>
  </si>
  <si>
    <t>Perumahan Rakyat dan Kawasan Permukiman</t>
  </si>
  <si>
    <t>1.05</t>
  </si>
  <si>
    <t>Ketenteraman, Ketertiban Umum, dan Perlindungan Masyarakat</t>
  </si>
  <si>
    <t>1.06</t>
  </si>
  <si>
    <t>Sosial</t>
  </si>
  <si>
    <t>2.01</t>
  </si>
  <si>
    <t>Tenaga Kerja</t>
  </si>
  <si>
    <t>2.02</t>
  </si>
  <si>
    <t>Pemberdayaan Perempuan dan Perlindungan Anak</t>
  </si>
  <si>
    <t>2.03</t>
  </si>
  <si>
    <t>2.04</t>
  </si>
  <si>
    <t>2.05</t>
  </si>
  <si>
    <t>Lingkungan Hidup</t>
  </si>
  <si>
    <t>2.06</t>
  </si>
  <si>
    <t>Administrasi Kependudukan dan Pencatatan Sipil</t>
  </si>
  <si>
    <t>2.07</t>
  </si>
  <si>
    <t>Pemberdayaan Masyarakat dan Desa</t>
  </si>
  <si>
    <t>2.08</t>
  </si>
  <si>
    <t>Pengendalian Penduduk dan Keluarga Berencana</t>
  </si>
  <si>
    <t>2.09</t>
  </si>
  <si>
    <t>2.10</t>
  </si>
  <si>
    <t>Komunikasi dan Informatika</t>
  </si>
  <si>
    <t>2.11</t>
  </si>
  <si>
    <t>Koperasi, Usaha Kecil, dan Menengah</t>
  </si>
  <si>
    <t>2.12</t>
  </si>
  <si>
    <t>Penanaman Modal</t>
  </si>
  <si>
    <t>2.13</t>
  </si>
  <si>
    <t>Kepemudaan dan Olahraga</t>
  </si>
  <si>
    <t>2.14</t>
  </si>
  <si>
    <t>Statistik</t>
  </si>
  <si>
    <t>2.15</t>
  </si>
  <si>
    <t>Persandian</t>
  </si>
  <si>
    <t>2.16</t>
  </si>
  <si>
    <t>Kebudayaan</t>
  </si>
  <si>
    <t>2.17</t>
  </si>
  <si>
    <t>Kearsipan</t>
  </si>
  <si>
    <t>Urusan Pilihan</t>
  </si>
  <si>
    <t>3.01</t>
  </si>
  <si>
    <t xml:space="preserve">Kelautan dan Perikanan </t>
  </si>
  <si>
    <t>3.02</t>
  </si>
  <si>
    <t xml:space="preserve">Pariwisata </t>
  </si>
  <si>
    <t>3.03</t>
  </si>
  <si>
    <t xml:space="preserve">Pertanian </t>
  </si>
  <si>
    <t>3.04</t>
  </si>
  <si>
    <t>Kehutanan</t>
  </si>
  <si>
    <t>3.05</t>
  </si>
  <si>
    <t>Energi dan Sumberdaya Mineral</t>
  </si>
  <si>
    <t>3.06</t>
  </si>
  <si>
    <t>Perdagangan</t>
  </si>
  <si>
    <t>3.07</t>
  </si>
  <si>
    <t>Perindustrian</t>
  </si>
  <si>
    <t>3.08</t>
  </si>
  <si>
    <t>Ketransmigrasian</t>
  </si>
  <si>
    <t>Urusan Pemerintahan Fungsi Penunjang</t>
  </si>
  <si>
    <t>4.01</t>
  </si>
  <si>
    <t>Administrasi Pemerintahan</t>
  </si>
  <si>
    <t>4.02</t>
  </si>
  <si>
    <t xml:space="preserve">Pengawasan </t>
  </si>
  <si>
    <t>4.03</t>
  </si>
  <si>
    <t>Perencanaan Pembangunan</t>
  </si>
  <si>
    <t>4.04</t>
  </si>
  <si>
    <t>4.05</t>
  </si>
  <si>
    <t xml:space="preserve">Kepegawaian </t>
  </si>
  <si>
    <t>Rata-rata Capaian Kinerja (%) dan Predikat Kinerja</t>
  </si>
  <si>
    <r>
      <rPr>
        <b/>
        <sz val="11"/>
        <color theme="1"/>
        <rFont val="Arial Narrow"/>
      </rPr>
      <t xml:space="preserve">    </t>
    </r>
    <r>
      <rPr>
        <b/>
        <u/>
        <sz val="11"/>
        <color theme="1"/>
        <rFont val="Arial Narrow"/>
      </rPr>
      <t>Keterangan :</t>
    </r>
  </si>
  <si>
    <t>Kolom 1 memuat kode urusan dan bidang urusan.</t>
  </si>
  <si>
    <t xml:space="preserve">Kolom 2 memuat uraian urusan dan bidang urusan berdasarkan UU Nomor 23 Tahun 2014 dan Perda Kabupaten Berau Nomor 3 Tahun 2016 Tentang RPJMD </t>
  </si>
  <si>
    <t>Kabupaten Berau Tahun 2016-2021.</t>
  </si>
  <si>
    <t>Kolom 3 memuat jumlah program masing-masing urusan/bidang urusan yang tercantum dalam RKPD Kabupaten Berau Tahun 2017.</t>
  </si>
  <si>
    <t>Kolom 4 memuat jumlah kegiatan masing-masing urusan/bidang urusan yang tercantum dalam RKPD Kabupaten Berau Tahun 2017.</t>
  </si>
  <si>
    <t>Kolom 5 memuat jumlah pagu indikatif masing-masing urusan/bidang urusan yang tercantum dalam RKPD Kabupaten Berau Tahun 2017.</t>
  </si>
  <si>
    <t>Kolom 6 memuat persentase pagu indikatif masing-masing urusan/bidang urusan terhadap total pagu indikatif RKPD Kabupaten Berau Tahun 2017.</t>
  </si>
  <si>
    <t>Kolom 7 memuat realisasi anggaran RKPD Tahun 2017 masing-masing bidang urusan 2017 sebagai hasil pelaksanaan APBD Kabupaten Berau Tahun 2017.</t>
  </si>
  <si>
    <t>Kolom 8 memuat persentase realisasi anggaran RKPD Kabupaten Berau Tahun 2017 untuk masing-masing urusan/bidang urusan (realisasi dibagi pagu x 100).</t>
  </si>
  <si>
    <t>Kolom 9 memuat rata-rata capaian target kinerja kegiatan RKPD Kabupaten Berau Tahun 2017 untuk masing-masing urusan/bidang urusan (output).</t>
  </si>
  <si>
    <t>Kolom 10 memuat rata-rata capaian anggaran kegiatan RKPD Kabupaten Berau Tahun 2017 untuk masing-masing urusan/bidang urusan.</t>
  </si>
  <si>
    <t>Kolom 11 memuat predikat kinerja capaian kinerja RKPD Kabupaten Berau Tahun 2017 untuk masing-masing urusan/bidang urusan.</t>
  </si>
  <si>
    <t>Kolom 12 memuat predikat kinerja capaian anggaran kegiatan RKPD Kabupaten Berau Tahun 2017 untuk masing-masing urusan/bidang urusan.</t>
  </si>
  <si>
    <t>Predikat kinerja pada kolom 11 dan kolom 12 mengacu pada Permendagri Nomor 54 Tahun 2010.</t>
  </si>
  <si>
    <t>Lampiran 7</t>
  </si>
  <si>
    <t>Target dan Kinerja Program Prioritas RPJMD Kabupaten Berau Tahun 2017</t>
  </si>
  <si>
    <t>No.</t>
  </si>
  <si>
    <t>Program Prioritas</t>
  </si>
  <si>
    <t>Indikator Kinerja (outcome)</t>
  </si>
  <si>
    <t>Target RPJMD</t>
  </si>
  <si>
    <t>Pendanaan Tahun 2017 (Rp.000)</t>
  </si>
  <si>
    <t>Rata-rata Capaian Kegiatan RKPD (%)</t>
  </si>
  <si>
    <t>Kondisi Saat Ini</t>
  </si>
  <si>
    <t>Target RPJMD (2021)</t>
  </si>
  <si>
    <t>Capaian Target RPJMD (%)</t>
  </si>
  <si>
    <t>SKPD Penanggung Jawab Program</t>
  </si>
  <si>
    <t>Keterangan</t>
  </si>
  <si>
    <t>Realisasi (Rp.000)</t>
  </si>
  <si>
    <t>Kinerja</t>
  </si>
  <si>
    <t>(17)</t>
  </si>
  <si>
    <t>Bidang Sosial Budaya</t>
  </si>
  <si>
    <t>Program wajib belajar pendidikan dasar 9 tahun</t>
  </si>
  <si>
    <t>APK (SD/MI/SDLB)</t>
  </si>
  <si>
    <t>  90,00</t>
  </si>
  <si>
    <t>APM (SD/MI/SDLB)</t>
  </si>
  <si>
    <t> 94,23</t>
  </si>
  <si>
    <t>APK (SMP/ MTs/SMPLB</t>
  </si>
  <si>
    <t>APM (SMP/ MTs/SMPLB</t>
  </si>
  <si>
    <t>APK SMK/SMA/MA</t>
  </si>
  <si>
    <t>Menjadi kewenangan Provinsi (UU 23/2014)</t>
  </si>
  <si>
    <t>APM SML/SMA/MA</t>
  </si>
  <si>
    <t>Program manajemen pelayanan pendidikan</t>
  </si>
  <si>
    <t>Jumlah tenaga pendidik dan kependidikan yang memenuhi standar pelayanan minimal (orang)</t>
  </si>
  <si>
    <t>Jumlah sekolah unggulan (sekolah)</t>
  </si>
  <si>
    <t>Program peningkatan mutu pendidik dan tenaga kependidikan</t>
  </si>
  <si>
    <t>Jumlah Guru yang memenuhi sertifikasi (orang)</t>
  </si>
  <si>
    <t>Kuota ditentuykan dari Pusat</t>
  </si>
  <si>
    <t>Program Pendidikan Anak Usia Dini</t>
  </si>
  <si>
    <t>APK PAUD (persen)</t>
  </si>
  <si>
    <t>Program Upaya Kesehatan Masyarakat</t>
  </si>
  <si>
    <t>Utilisasi Puskesmas (persen)</t>
  </si>
  <si>
    <t>Program Peningkatan Keselamatan Ibu melahirkan dan anak</t>
  </si>
  <si>
    <t>Angka Kematian Balita ( AKABA) Per 1.000 Kelahiran Hidup</t>
  </si>
  <si>
    <t>Jumlah Kematian Ibu Melahirkan</t>
  </si>
  <si>
    <t xml:space="preserve">Angka Kematian Bayi ( IMR) Per 1.000 Kelahiran Hidup </t>
  </si>
  <si>
    <t>Program Perbaikan Gizi Masyarakat</t>
  </si>
  <si>
    <t>Prevalensi Balita Stunting</t>
  </si>
  <si>
    <t>Program Pencegahan dan Penanggulangan Penyakit menular dan tidak menular</t>
  </si>
  <si>
    <t>Persentase angka keberhasilan Pengobatan TB paru BTA positif ( success Rate )</t>
  </si>
  <si>
    <t>Program Pelayanan Kesehatan penduduk miskin</t>
  </si>
  <si>
    <t>Persentase cakupan jaminan pemeliharaan Kesehatan masyarakat miskin</t>
  </si>
  <si>
    <t>Program Pengembangan Lingkungan Sehat</t>
  </si>
  <si>
    <t>Persentase Kampung/kelurahan yang stop Buang Air Besar Sembarangan (persen)</t>
  </si>
  <si>
    <t>Persentase kampung/kelurahan yang melaksanakan STBM</t>
  </si>
  <si>
    <t>Program Promosi Kesehatan dan Pemberdayaan masyarakat</t>
  </si>
  <si>
    <t>Cakupan desa siaga aktif (Purnama dan Mandiri)</t>
  </si>
  <si>
    <t xml:space="preserve">Program Standarisasi Pelayanan Kesehatan </t>
  </si>
  <si>
    <t>Persentase fasilitas pelayanan kesehatan yang terakreditasi</t>
  </si>
  <si>
    <t>Program Pengadaan, Peningkatan dan Perbaikan sarana dan prasarana puskesmas / Puskesmas Pembantu dan Jaringannya</t>
  </si>
  <si>
    <t>Persentase ketersediaan sarana dan prasarana Puskesmas dan jaringannya sesuai standar (Persen)</t>
  </si>
  <si>
    <t xml:space="preserve">Program Pengadaan , Peningkatan Sarana Prasarana RS/RS Jiwa/RS Paru/RS Mata </t>
  </si>
  <si>
    <t>Persentase RS yang sesuai standar</t>
  </si>
  <si>
    <t>Program Peningkatan Kesiap-siagaan dan Pencegahan Bahaya Kebakaran</t>
  </si>
  <si>
    <t>Luas kebakaran hutan dan lahan (ha)</t>
  </si>
  <si>
    <t>Program Peningkatan dan Pengembangan Pengelolaan Keuangan Daerah</t>
  </si>
  <si>
    <t>Persentase laporan keuangan SKPD yang sudah terintegrasi dengan SKPKD secara online</t>
  </si>
  <si>
    <t xml:space="preserve">Program pembinaan dan pengembangan aparatur </t>
  </si>
  <si>
    <t>Jumlah aparatur SKPD yang mendapatkan sanksi kepegawaian (orang)</t>
  </si>
  <si>
    <t>Persentase jabatan eselon II yang dilakukan lelang jabatan (persen)</t>
  </si>
  <si>
    <t xml:space="preserve">Program peningkatan sistem pengawasan internal dan pengen-dalian pelaksanaan kebijakan KDH </t>
  </si>
  <si>
    <t>Jumlah Temuan LHP (temuan)</t>
  </si>
  <si>
    <t>Inspektorat</t>
  </si>
  <si>
    <t>Persentase Pemeriksaan dengan temuan yang ditindak lanjuti</t>
  </si>
  <si>
    <t xml:space="preserve">Program Penataan Administrasi Kependudukan </t>
  </si>
  <si>
    <t>Persentase penduduk yang terlayani dalam bidang kependudukan (persen)</t>
  </si>
  <si>
    <t>Persentase pelimpahan sebagian kewenangan administrasi kependudukan di kecamatan (KTP, KK, Akte Kelahiran dan Surat Nikah)</t>
  </si>
  <si>
    <t>Belim ada pelimpahan ke Kabupaten</t>
  </si>
  <si>
    <t xml:space="preserve">Program pengembangan data dan informasi </t>
  </si>
  <si>
    <t>Persentase ketersediaan data per SKPD (persen)</t>
  </si>
  <si>
    <t xml:space="preserve">Program peningkatan kapasitas kelembagaan perencanaan pembangunan daerah </t>
  </si>
  <si>
    <t>Persentase SKPD yang mampu menyusun Renstra dengan baik dan benar</t>
  </si>
  <si>
    <t xml:space="preserve">Program Penguatan Kelembagaan Organisasi Perangkat Daerah </t>
  </si>
  <si>
    <t>Persentase SKPD yang tertata Susunan Organisasi Tata Kerja (SOTK)</t>
  </si>
  <si>
    <t>Bagian Organisasi, Sekretariat Daerah</t>
  </si>
  <si>
    <t xml:space="preserve">Program Peningkatan Kapasitas Aparatur Pemerintah Desa </t>
  </si>
  <si>
    <t>Jumlah kampung yang mampu menyusun RPJM-Des, RKP-Des dan APB-Des sesuai peraturan</t>
  </si>
  <si>
    <t>Badan Pemberdayaan Masyarakat dan Kampung</t>
  </si>
  <si>
    <t xml:space="preserve">Program Pengembangan Lembaga Ekonomi Pedesaan </t>
  </si>
  <si>
    <t>Jumlah kelompok usaha Ekonomi Produktif masyarakat kampung yang aktif (unit usaha)</t>
  </si>
  <si>
    <t xml:space="preserve">Program Peningkatan Keberdayaan Masyarakat Pedesaan </t>
  </si>
  <si>
    <t>jumlah LPM berpartisipasi aktif dalam pembangunan</t>
  </si>
  <si>
    <t xml:space="preserve">Program Peningkatan Sarana dan Prasarana Olahraga </t>
  </si>
  <si>
    <t>Prosentase IKK dengan lapangan Olah Raga yang memadai (%)</t>
  </si>
  <si>
    <t>Bidang Sarana Prasarana</t>
  </si>
  <si>
    <t xml:space="preserve">Program pengembangan kinerja pengelolaan air minum dan air limbah </t>
  </si>
  <si>
    <t>Kapasitas Produksi Air Bersih(' liter /detik)</t>
  </si>
  <si>
    <t>Rumah tangga pengguna air bersih (Sambungan Rumah)</t>
  </si>
  <si>
    <t xml:space="preserve">Program Peningkatan jalan dan jembatan </t>
  </si>
  <si>
    <t>Prosentase Panjang jalan dalam kondisi baik (persen)</t>
  </si>
  <si>
    <t xml:space="preserve">Program Pembangunan Jalan Dan Jembatan </t>
  </si>
  <si>
    <t>Tingkat Mobilisasi /Panjang jalan per luas wilayah (km)</t>
  </si>
  <si>
    <t xml:space="preserve">Program Pembangunan Saluran Drainase / Gorong-gorong </t>
  </si>
  <si>
    <t>Persentase drainase/gorong-gorong dalam kondisi baik</t>
  </si>
  <si>
    <t xml:space="preserve">Program pengembangan dan pengelolaan jaringan irigasi, rawa dan jaringan pengairan lainnya </t>
  </si>
  <si>
    <t>Prosentase jaringan irigasi dalam kondisi baik (persen)</t>
  </si>
  <si>
    <t xml:space="preserve">Program pembangunan infrastruktur perdesaaan </t>
  </si>
  <si>
    <t>Prosentase Panjang jalan desa / kampung yang berkondisi baik/layak (persen)</t>
  </si>
  <si>
    <t>Tidak ada perencanaan dan penganggaran untuk Tahun 2017</t>
  </si>
  <si>
    <t xml:space="preserve">Program pengembangan perumahan </t>
  </si>
  <si>
    <t>Prosentase rumah warga dengan kondisi layak huni (persen)</t>
  </si>
  <si>
    <t>Tidak direncanakan dalam RPJMD, tetapi ada dalam RKPD dan APBD</t>
  </si>
  <si>
    <t xml:space="preserve">Program lingkungan sehat perumahan </t>
  </si>
  <si>
    <t>Luas wilayah permukiman kumuh (Ha)</t>
  </si>
  <si>
    <t>Program perencanaan pengembangan kota-kota menengah dan besar</t>
  </si>
  <si>
    <t>Persentase wilayah permukiman bersanitasi layak</t>
  </si>
  <si>
    <t xml:space="preserve">Program pembangunan sarana dan prasarana perhubungan </t>
  </si>
  <si>
    <t>Jumlah penumpang yang menggunakan sarana transportasi umum</t>
  </si>
  <si>
    <t>Tidak direncanakan dalam RPJMD dan RKPD, tetapi ada dalam APBD</t>
  </si>
  <si>
    <t xml:space="preserve">Program pembangunan prasarana dan fasilitas perhubungan </t>
  </si>
  <si>
    <t>Kapasitas terminal angkutan umum (Unit)</t>
  </si>
  <si>
    <t>Jumlah Pelabuhan / Dermaga Pendukung Sektor Wisata &amp; Perekonomian (Unit)</t>
  </si>
  <si>
    <t xml:space="preserve">Program peningkatan pelayanan angkutan </t>
  </si>
  <si>
    <t>Frekuensi angkutan umum yang mengakses obyek wisata (Unit)</t>
  </si>
  <si>
    <t xml:space="preserve">Program Pengembangan Komunikasi, Informasi dan Media Massa </t>
  </si>
  <si>
    <t>Prosentase Kampung yang sudah terkoneksi Jaringan Internet</t>
  </si>
  <si>
    <t>Dinas Komunikasi dan Informatika</t>
  </si>
  <si>
    <t>Bidang Ekonomi</t>
  </si>
  <si>
    <t xml:space="preserve">Program pengembangan kinerja pengelolaan persampahan </t>
  </si>
  <si>
    <t>Prosentase Cakupan pelayanan/ Prosentase Volume sampah yang tertangani (persen)</t>
  </si>
  <si>
    <t>Dinas Lingkungan Hidup dan Kebersihan</t>
  </si>
  <si>
    <t>Jumlah Unit TPS 3R (Unit)</t>
  </si>
  <si>
    <t>Prosentase Berkurangnya volume sampah (Persen)</t>
  </si>
  <si>
    <t>Jumlah Unit TPA yang terbangun sesuai standar (unit)</t>
  </si>
  <si>
    <t>Program pengelolaan ruang terbuka hijau (RTH)</t>
  </si>
  <si>
    <t>Prosentase Luas RTH (persen)</t>
  </si>
  <si>
    <t>Terkendala penyediaan lokasi</t>
  </si>
  <si>
    <t xml:space="preserve">Program pengendalian pencemaran dan perusakan lingkugan hidup </t>
  </si>
  <si>
    <t>Indeks Pencemaran Air (IP)</t>
  </si>
  <si>
    <t>&lt; 5</t>
  </si>
  <si>
    <t xml:space="preserve">Program perlindungan dan konservasi sumber daya alam </t>
  </si>
  <si>
    <t>Jumlah tahun mendapatkan adipura</t>
  </si>
  <si>
    <t>5 </t>
  </si>
  <si>
    <t>Jumlah lokasi ekowisata pada kawasan karst (lokasi)</t>
  </si>
  <si>
    <t>Luas kawasan Karst yang dilindungi (ha)</t>
  </si>
  <si>
    <t>Luas kawasan konservasi (ha)</t>
  </si>
  <si>
    <t>Luas Hutan dan lahan yang direhabilitasi (KBNK)</t>
  </si>
  <si>
    <t>Tidak ada lokasi yang tidak dibebani hak</t>
  </si>
  <si>
    <t>Program Peningkatan Pengendalian Polusi</t>
  </si>
  <si>
    <t>Jumlah kasus pencemaran akibat gas buang kendaraan</t>
  </si>
  <si>
    <t>Jumlah kasus pencemaran akibat gas buang industri</t>
  </si>
  <si>
    <t xml:space="preserve">Program peningkatan kualitas dan akses informasi sumber daya alam dan lingkungan </t>
  </si>
  <si>
    <t>Jumlah kasus kerusakan lingkungan hidup yang ditemukan dan diproses sesuai peraturan perundangan yang berlaku</t>
  </si>
  <si>
    <t>Program inventarisasi emisi GRK</t>
  </si>
  <si>
    <t>Luas tutupan lahan (ha)</t>
  </si>
  <si>
    <t xml:space="preserve">Program peningkatan kualitas dan produktivitas tenaga kerja </t>
  </si>
  <si>
    <t>Persentase tenaga kerja yang terserap dan cakupan peserta pelatihan yang difasilitasi bimbingan lanjut (persen)</t>
  </si>
  <si>
    <t xml:space="preserve">Program peningkatan kesempatan kerja </t>
  </si>
  <si>
    <t>Persentase tenaga kerja lokal yang terserap di pasar kerja (persen)</t>
  </si>
  <si>
    <t>Persentase pencari kerja yang ditempatkan (persen)</t>
  </si>
  <si>
    <t xml:space="preserve">Program Perlindungan dan Pengembangan Lembaga Ketenagakerjaan </t>
  </si>
  <si>
    <t>Jumlah Besaran UMK (juta rupiah)</t>
  </si>
  <si>
    <t xml:space="preserve">Program pengembangan wilayah transmigrasi </t>
  </si>
  <si>
    <t>Jumlah petani transmigran (KK)</t>
  </si>
  <si>
    <t>Tidak ada perencanaan dan penganggaran untuk Tahun 2017 (Kewenangan Provinsi)</t>
  </si>
  <si>
    <t xml:space="preserve">Program Pembinaan dan Pengem-bangan Bidang ketenagalistrikan </t>
  </si>
  <si>
    <t>Jumlah kampung yang teraliri listrik bersumber dari energi terbarukan</t>
  </si>
  <si>
    <t xml:space="preserve">Program Operasional dan Pemeliharaan Ketenagalistrikan </t>
  </si>
  <si>
    <t>Panjang jalan yang menggunakan PJUdistem SSL (Km)</t>
  </si>
  <si>
    <t xml:space="preserve">Program penciptaan iklim usaha kecil menengah yang kondusif </t>
  </si>
  <si>
    <t>Jumlah UMKM yang dibina (UMKM)</t>
  </si>
  <si>
    <t xml:space="preserve">Program pengembangan industri kecil dan menengah </t>
  </si>
  <si>
    <t>jumlah IKM yang di kembangkan (IKM)</t>
  </si>
  <si>
    <t xml:space="preserve">Program Peningkatan Kualitas Kelembagaan Koperasi </t>
  </si>
  <si>
    <t>Jumlah Koperasi Aktif yang Berkualitas (koperasi)</t>
  </si>
  <si>
    <t xml:space="preserve">Program peningkatan efisiensi perdagangan dalam negeri </t>
  </si>
  <si>
    <t>Persentase Pemenuhan Kebutuhan Pokok Masyarakat (persen)</t>
  </si>
  <si>
    <t xml:space="preserve">Program pengembangan sistem pendukung usaha bagi usaha mikro kecil menengah </t>
  </si>
  <si>
    <t>Jumlah produk UMKM yang dipromosikan (produk)</t>
  </si>
  <si>
    <t xml:space="preserve">Program Peningkatan Kemampuan Teknologi industri </t>
  </si>
  <si>
    <t>Jumlah IKM yang menggunkan teknologi industri (IKM)</t>
  </si>
  <si>
    <t xml:space="preserve">Program peningkatan dan pengembangan ekspor </t>
  </si>
  <si>
    <t>Jumlah Ekspor Non Migas (juta US$)</t>
  </si>
  <si>
    <t xml:space="preserve">Program peningkatan iklim investasi dan realisasi investasi </t>
  </si>
  <si>
    <t>Nilai realisasi PMDN dan PMA (milyar rupiah)</t>
  </si>
  <si>
    <t>Dinas Penanaman Modal dan PTSP</t>
  </si>
  <si>
    <t xml:space="preserve">Program peningkatan promosi dan kerjasama investasi </t>
  </si>
  <si>
    <t>Jumlah investor berskala nasional (PMDN / PMA) yang berinvestasi (investor)</t>
  </si>
  <si>
    <t xml:space="preserve">Program Peningkatan Ketahanan Pangan (Pertanian/Perkebunan) </t>
  </si>
  <si>
    <t>Jumlah produksi padi (Ton/Tahun)</t>
  </si>
  <si>
    <t>Dinas Pertanian dan Peternakan</t>
  </si>
  <si>
    <t>ada bantuan APBN berupa benih, pupuk, pestisida</t>
  </si>
  <si>
    <t>Jumlah produksi jagung (Ton/Tahun)</t>
  </si>
  <si>
    <t>Jumlah produksi Kedelai (Ton/Tahun)</t>
  </si>
  <si>
    <t>Ketersediaan Energi (KKal/Kapita/Hari)</t>
  </si>
  <si>
    <t>Dinas Pangan</t>
  </si>
  <si>
    <t xml:space="preserve">Program Pembinaan Perkebunan Ramah Lingkungan </t>
  </si>
  <si>
    <t>Jumlah pelaku usaha yang menerapkan prinsip ramah lingkungan</t>
  </si>
  <si>
    <t xml:space="preserve">Program Peningkatan Mutu Hasil Perkebunan </t>
  </si>
  <si>
    <t>Jumlah Sertifikasi Produk Hasil Perkebunan yang sesuai Good Manufacture Product (sertifikasi)</t>
  </si>
  <si>
    <t xml:space="preserve">Program Peningkatan Produksi Hasil Peternakan </t>
  </si>
  <si>
    <t>Jumlah Produksi Daging (Ton)</t>
  </si>
  <si>
    <t>Jumlah Produksi Telur (Ton)</t>
  </si>
  <si>
    <t xml:space="preserve">Program Pengembangan Perikanan Tangkap </t>
  </si>
  <si>
    <t>Jumlah Produksi Perikanan Tangkap (Ton)</t>
  </si>
  <si>
    <t>Dinas Perikanan</t>
  </si>
  <si>
    <t xml:space="preserve">Program Pengembangan Budidaya Perikanan </t>
  </si>
  <si>
    <t>Jumlah Produksi Perikanan Budidaya (Ton)</t>
  </si>
  <si>
    <t>Program Peningkatan Produksi Pertanian/ Perkebunan</t>
  </si>
  <si>
    <t>Produksi Padi (ton)</t>
  </si>
  <si>
    <t>Produksi Jagung (ton)</t>
  </si>
  <si>
    <t>Produksi Bawang Merah (ton)</t>
  </si>
  <si>
    <t>Produksi Cabe (ton)</t>
  </si>
  <si>
    <t>Jumlah produksi tanaman pangan dan hortikultura (ton)</t>
  </si>
  <si>
    <t>Produksi (ton)</t>
  </si>
  <si>
    <t>Luas tanaman (ha)</t>
  </si>
  <si>
    <t>Program Peningkatan Pemasaran Hasil Produksi Pertanian/ Perkebunan</t>
  </si>
  <si>
    <t>Jumlah produk pertanian yang dipasarkan (produk):</t>
  </si>
  <si>
    <t>Jumlah produk perkebunan yang dipasarkan (produk)</t>
  </si>
  <si>
    <t xml:space="preserve">Program Pemberdayaan Penyuluh Pertanian/ Perkebunan Lapangan </t>
  </si>
  <si>
    <t>Jumlah kelompok tani yang direvitalisasi (kelompok)</t>
  </si>
  <si>
    <t>Jumlah Penyuluh Lapangan yang direvitalisasi (penyuluh)</t>
  </si>
  <si>
    <t xml:space="preserve">Program Peningkatan Penerapan Teknologi Pertanian / perkebunan </t>
  </si>
  <si>
    <t>Persentase Petani yang Menggunakan Pupuk Bersubsidi/Non Organik (persen)</t>
  </si>
  <si>
    <t>Luas areal peternakan (ha)</t>
  </si>
  <si>
    <t>Luas areal pertanian persawahan produktif (ha)</t>
  </si>
  <si>
    <t xml:space="preserve">Program Peningkatan Kesejahteraan Petani </t>
  </si>
  <si>
    <t>Nilai Tukar Petani (NTP)</t>
  </si>
  <si>
    <t>Jumlah tenaga kerja sektor perkebunan</t>
  </si>
  <si>
    <t>37.107</t>
  </si>
  <si>
    <t>Nilai Tukar Petani (Subsektor Tanaman Pangan)</t>
  </si>
  <si>
    <t>Nilai Tukar Petani (Subsektor Peternakan)</t>
  </si>
  <si>
    <t xml:space="preserve">Program pengembangan destinasi pariwisata </t>
  </si>
  <si>
    <t>Jumlah Objek Wisata Unggulan (Destinasi)</t>
  </si>
  <si>
    <t>Program pengelolaan kekayaan budaya</t>
  </si>
  <si>
    <t>Jumlah Seni dan Cagar Budaya yang dikelola secara terpadu (kekayaan budaya)</t>
  </si>
  <si>
    <t>Program pengelolaan keragaman budaya</t>
  </si>
  <si>
    <t>Jumlah Pagelaran Seni dan Budaya (pagelaran)</t>
  </si>
  <si>
    <t xml:space="preserve">Program pengembangan nilai budaya </t>
  </si>
  <si>
    <t>Jumlah Nilai Budaya Daerah Yang Dikembangkan untuk Mendukung Pariwisata (budaya daerah)</t>
  </si>
  <si>
    <t xml:space="preserve">Program pengembangan kewirausahaan dan keunggulan kompetitif usaha kecil menengah </t>
  </si>
  <si>
    <t>Jumlah Wira Usaha yang Memiliki Keunggulan Kompetitif (IKM)</t>
  </si>
  <si>
    <t xml:space="preserve">Program pengembangan pemasaran pariwisata </t>
  </si>
  <si>
    <t>Jumlah Destitasi yang dipasarkan</t>
  </si>
  <si>
    <t xml:space="preserve">Program pengembangan kemitraan </t>
  </si>
  <si>
    <t>Jumlah Jalinan Kerjasama Pariwisata (mitra)</t>
  </si>
  <si>
    <t>Rata-rata Capaian Kinerja</t>
  </si>
  <si>
    <t>Lampiran 8</t>
  </si>
  <si>
    <t>Rekapitulasi Kegiatan Peningkatan SDM dan Penyusunan Regulasi di Kabupaten Berau</t>
  </si>
  <si>
    <t>Tahun 2017</t>
  </si>
  <si>
    <t>Program</t>
  </si>
  <si>
    <t>Peningkatan SDM</t>
  </si>
  <si>
    <t>Penyusunan Kebijakan</t>
  </si>
  <si>
    <t>RKPD - RPJMD</t>
  </si>
  <si>
    <t>APBD - RKPD</t>
  </si>
  <si>
    <t>APBD - RPJMD</t>
  </si>
  <si>
    <t>Konsistensi (%)</t>
  </si>
  <si>
    <t xml:space="preserve">LAMPIRAN </t>
  </si>
  <si>
    <t>FAKTOR PENDORONG DAN FAKTOR PENGHAMBAT PENCAPAIAN KINERJA</t>
  </si>
  <si>
    <t>RKPD KABUPATEN BERAU TAHUN 2017</t>
  </si>
  <si>
    <t>Faktor Pendorong</t>
  </si>
  <si>
    <t>Faktor Penghambat</t>
  </si>
  <si>
    <r>
      <rPr>
        <b/>
        <sz val="11"/>
        <color rgb="FF000000"/>
        <rFont val="Arial Narrow"/>
      </rPr>
      <t xml:space="preserve">    </t>
    </r>
    <r>
      <rPr>
        <b/>
        <u/>
        <sz val="11"/>
        <color rgb="FF000000"/>
        <rFont val="Arial Narrow"/>
      </rPr>
      <t>Keterangan :</t>
    </r>
  </si>
  <si>
    <r>
      <rPr>
        <b/>
        <sz val="10"/>
        <color theme="1"/>
        <rFont val="Arial Narrow"/>
      </rPr>
      <t xml:space="preserve">    </t>
    </r>
    <r>
      <rPr>
        <b/>
        <u/>
        <sz val="10"/>
        <color theme="1"/>
        <rFont val="Arial Narrow"/>
      </rPr>
      <t>Keterangan :</t>
    </r>
  </si>
  <si>
    <r>
      <rPr>
        <b/>
        <sz val="10"/>
        <color theme="1"/>
        <rFont val="Arial Narrow"/>
      </rPr>
      <t xml:space="preserve">    </t>
    </r>
    <r>
      <rPr>
        <b/>
        <u/>
        <sz val="10"/>
        <color theme="1"/>
        <rFont val="Arial Narrow"/>
      </rPr>
      <t>Keterangan :</t>
    </r>
  </si>
  <si>
    <r>
      <rPr>
        <b/>
        <sz val="10"/>
        <color theme="1"/>
        <rFont val="Arial Narrow"/>
      </rPr>
      <t xml:space="preserve">    </t>
    </r>
    <r>
      <rPr>
        <b/>
        <u/>
        <sz val="10"/>
        <color theme="1"/>
        <rFont val="Arial Narrow"/>
      </rPr>
      <t>Keterangan :</t>
    </r>
  </si>
  <si>
    <r>
      <rPr>
        <b/>
        <sz val="11"/>
        <color theme="1"/>
        <rFont val="Arial Narrow"/>
      </rPr>
      <t xml:space="preserve">    </t>
    </r>
    <r>
      <rPr>
        <b/>
        <u/>
        <sz val="11"/>
        <color theme="1"/>
        <rFont val="Arial Narrow"/>
      </rPr>
      <t>Keterangan :</t>
    </r>
  </si>
  <si>
    <r>
      <rPr>
        <b/>
        <sz val="11"/>
        <color theme="1"/>
        <rFont val="Arial Narrow"/>
      </rPr>
      <t xml:space="preserve">    </t>
    </r>
    <r>
      <rPr>
        <b/>
        <u/>
        <sz val="11"/>
        <color theme="1"/>
        <rFont val="Arial Narrow"/>
      </rPr>
      <t>Keterangan :</t>
    </r>
  </si>
  <si>
    <r>
      <rPr>
        <b/>
        <sz val="11"/>
        <color rgb="FF000000"/>
        <rFont val="Arial Narrow"/>
      </rPr>
      <t xml:space="preserve">    </t>
    </r>
    <r>
      <rPr>
        <b/>
        <u/>
        <sz val="11"/>
        <color rgb="FF000000"/>
        <rFont val="Arial Narrow"/>
      </rPr>
      <t>Keterangan :</t>
    </r>
  </si>
  <si>
    <r>
      <rPr>
        <b/>
        <sz val="10"/>
        <color rgb="FF000000"/>
        <rFont val="Arial Narrow"/>
      </rPr>
      <t xml:space="preserve">    </t>
    </r>
    <r>
      <rPr>
        <b/>
        <u/>
        <sz val="10"/>
        <color rgb="FF000000"/>
        <rFont val="Arial Narrow"/>
      </rPr>
      <t>Keterangan :</t>
    </r>
  </si>
  <si>
    <r>
      <rPr>
        <b/>
        <sz val="10"/>
        <color rgb="FF000000"/>
        <rFont val="Arial Narrow"/>
      </rPr>
      <t xml:space="preserve">    </t>
    </r>
    <r>
      <rPr>
        <b/>
        <u/>
        <sz val="10"/>
        <color rgb="FF000000"/>
        <rFont val="Arial Narrow"/>
      </rPr>
      <t>Keterangan :</t>
    </r>
  </si>
  <si>
    <r>
      <rPr>
        <b/>
        <sz val="10"/>
        <color rgb="FF000000"/>
        <rFont val="Arial Narrow"/>
      </rPr>
      <t xml:space="preserve">    </t>
    </r>
    <r>
      <rPr>
        <b/>
        <u/>
        <sz val="10"/>
        <color rgb="FF000000"/>
        <rFont val="Arial Narrow"/>
      </rPr>
      <t>Keterangan :</t>
    </r>
  </si>
  <si>
    <r>
      <rPr>
        <b/>
        <sz val="11"/>
        <color rgb="FF000000"/>
        <rFont val="Arial Narrow"/>
      </rPr>
      <t xml:space="preserve">    </t>
    </r>
    <r>
      <rPr>
        <b/>
        <u/>
        <sz val="11"/>
        <color rgb="FF000000"/>
        <rFont val="Arial Narrow"/>
      </rPr>
      <t>Keterangan :</t>
    </r>
  </si>
  <si>
    <r>
      <rPr>
        <b/>
        <sz val="11"/>
        <color rgb="FF000000"/>
        <rFont val="Arial Narrow"/>
      </rPr>
      <t xml:space="preserve">    </t>
    </r>
    <r>
      <rPr>
        <b/>
        <u/>
        <sz val="11"/>
        <color rgb="FF000000"/>
        <rFont val="Arial Narrow"/>
      </rPr>
      <t>Keterangan :</t>
    </r>
  </si>
  <si>
    <r>
      <rPr>
        <b/>
        <sz val="11"/>
        <color rgb="FF000000"/>
        <rFont val="Arial Narrow"/>
      </rPr>
      <t xml:space="preserve">    </t>
    </r>
    <r>
      <rPr>
        <b/>
        <u/>
        <sz val="11"/>
        <color rgb="FF000000"/>
        <rFont val="Arial Narrow"/>
      </rPr>
      <t>Keterangan :</t>
    </r>
  </si>
  <si>
    <r>
      <rPr>
        <b/>
        <sz val="10"/>
        <color rgb="FF000000"/>
        <rFont val="Arial Narrow"/>
      </rPr>
      <t xml:space="preserve">    </t>
    </r>
    <r>
      <rPr>
        <b/>
        <u/>
        <sz val="10"/>
        <color rgb="FF000000"/>
        <rFont val="Arial Narrow"/>
      </rPr>
      <t>Keterangan :</t>
    </r>
  </si>
  <si>
    <r>
      <rPr>
        <b/>
        <sz val="10"/>
        <color rgb="FF000000"/>
        <rFont val="Arial Narrow"/>
      </rPr>
      <t xml:space="preserve">    </t>
    </r>
    <r>
      <rPr>
        <b/>
        <u/>
        <sz val="10"/>
        <color rgb="FF000000"/>
        <rFont val="Arial Narrow"/>
      </rPr>
      <t>Keterangan :</t>
    </r>
  </si>
  <si>
    <r>
      <rPr>
        <b/>
        <sz val="10"/>
        <color rgb="FF000000"/>
        <rFont val="Arial Narrow"/>
      </rPr>
      <t xml:space="preserve">    </t>
    </r>
    <r>
      <rPr>
        <b/>
        <u/>
        <sz val="10"/>
        <color rgb="FF000000"/>
        <rFont val="Arial Narrow"/>
      </rPr>
      <t>Keterangan :</t>
    </r>
  </si>
  <si>
    <r>
      <rPr>
        <b/>
        <sz val="11"/>
        <color rgb="FF000000"/>
        <rFont val="Arial Narrow"/>
      </rPr>
      <t xml:space="preserve">    </t>
    </r>
    <r>
      <rPr>
        <b/>
        <u/>
        <sz val="11"/>
        <color rgb="FF000000"/>
        <rFont val="Arial Narrow"/>
      </rPr>
      <t>Keterangan :</t>
    </r>
  </si>
  <si>
    <r>
      <rPr>
        <b/>
        <sz val="11"/>
        <color rgb="FF000000"/>
        <rFont val="Arial Narrow"/>
      </rPr>
      <t xml:space="preserve">    </t>
    </r>
    <r>
      <rPr>
        <b/>
        <u/>
        <sz val="11"/>
        <color rgb="FF000000"/>
        <rFont val="Arial Narrow"/>
      </rPr>
      <t>Keterangan :</t>
    </r>
  </si>
  <si>
    <r>
      <rPr>
        <b/>
        <sz val="11"/>
        <color rgb="FF000000"/>
        <rFont val="Arial Narrow"/>
      </rPr>
      <t xml:space="preserve">    </t>
    </r>
    <r>
      <rPr>
        <b/>
        <u/>
        <sz val="11"/>
        <color rgb="FF000000"/>
        <rFont val="Arial Narrow"/>
      </rPr>
      <t>Keterangan :</t>
    </r>
  </si>
  <si>
    <t>Fasilitasi Administrasi Tata Pemerintahan</t>
  </si>
  <si>
    <t>MATRIK LAPORAN KETERANGAN PERTANGGUNGJAWABAN (LKPJ) SKPD KECAMATAN PULAU DERAWAN TAHUN ANGGARAN 2025</t>
  </si>
  <si>
    <t xml:space="preserve"> Pengadaan Kendaraan Perorangan Dinas atau Kendaraan Dinas Jabatan</t>
  </si>
  <si>
    <t>penggunaan listrik sesuai dengan kebutuhan</t>
  </si>
  <si>
    <t>lebih cermat dalam merencakan anggaran di tahun berikutnya dan lebih cermat dalam pelaksanaan
kegiatan</t>
  </si>
  <si>
    <t>pelaksanaan perbaikan pelapon kantor tidak bisa dilaksanakan karena atap yang yang diperbaiki oleh Dinas PU dilaksanakan bulan Desember dan di bulan Desember tingkat musim hujan tinggi</t>
  </si>
  <si>
    <t>tidak ada pelaksanaan pemilihan kepala kampung baik habis masa jabatan maupun PAW</t>
  </si>
  <si>
    <t>Belanja cetak terkait fotocopy tidak dapat dilaksanakan sepenuhnya di karenakan keterbatasan waktu</t>
  </si>
  <si>
    <t>Melaksanakan koordinasi dan konsulatasi terkait perencanaan dan penganggaran untuk lebih efektif dan efesien sehingga realisasi dapat terserap dengan maksimal</t>
  </si>
  <si>
    <t>Anggaran yang tersedia melebihi dari kebutuhan</t>
  </si>
  <si>
    <t>Menghitung lebih cermat kebutuhan dana
yang diperlukan</t>
  </si>
  <si>
    <t>belanja modal kursi kantor terkendala penyedia yang tersedia di inaproc dan keterbatasan waktu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</si>
</sst>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3" formatCode="_-* #,##0.00_-;\-* #,##0.00_-;_-* &quot;-&quot;??_-;_-@_-"/>
    <numFmt numFmtId="164" formatCode="_(* #,##0.00_);_(* \(#,##0.00\);_(* &quot;-&quot;??_);_(@_)"/>
    <numFmt numFmtId="165" formatCode="_(* #,##0_);_(* \(#,##0\);_(* \-??_);_(@_)"/>
    <numFmt numFmtId="166" formatCode="_(* #,##0_);_(* \(#,##0\);_(* \-_);_(@_)"/>
    <numFmt numFmtId="167" formatCode="0.000"/>
    <numFmt numFmtId="168" formatCode="_(* #,##0.00_);_(* \(#,##0.00\);_(* \-_);_(@_)"/>
    <numFmt numFmtId="169" formatCode="_(* #,##0.00_);_(* \(#,##0.00\);_(* \-??_);_(@_)"/>
    <numFmt numFmtId="170" formatCode="#,##0_);\(#,##0\)"/>
  </numFmts>
  <fonts count="49" x14ac:knownFonts="1">
    <font>
      <sz val="10"/>
      <color rgb="FF000000"/>
      <name val="Calibri"/>
      <scheme val="minor"/>
    </font>
    <font>
      <b/>
      <sz val="11"/>
      <color theme="1"/>
      <name val="Calibri"/>
    </font>
    <font>
      <sz val="10"/>
      <name val="Calibri"/>
    </font>
    <font>
      <sz val="11"/>
      <color theme="1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theme="1"/>
      <name val="Arial Narrow"/>
    </font>
    <font>
      <sz val="11"/>
      <color rgb="FFFF0000"/>
      <name val="Calibri"/>
    </font>
    <font>
      <b/>
      <sz val="12"/>
      <color theme="1"/>
      <name val="Cambria"/>
    </font>
    <font>
      <b/>
      <sz val="12"/>
      <color rgb="FF000000"/>
      <name val="Calibri"/>
    </font>
    <font>
      <b/>
      <sz val="11"/>
      <color rgb="FF000000"/>
      <name val="Arial Narrow"/>
    </font>
    <font>
      <sz val="11"/>
      <color rgb="FF000000"/>
      <name val="Arial Narrow"/>
    </font>
    <font>
      <b/>
      <sz val="11"/>
      <color theme="1"/>
      <name val="Arial Narrow"/>
    </font>
    <font>
      <b/>
      <sz val="12"/>
      <color theme="1"/>
      <name val="Arial Narrow"/>
    </font>
    <font>
      <sz val="12"/>
      <color theme="1"/>
      <name val="Arial Narrow"/>
    </font>
    <font>
      <sz val="10"/>
      <color rgb="FF000000"/>
      <name val="Calibri"/>
      <scheme val="minor"/>
    </font>
    <font>
      <b/>
      <sz val="11"/>
      <color theme="1"/>
      <name val="Cambria"/>
    </font>
    <font>
      <sz val="10"/>
      <color theme="1"/>
      <name val="Arial Narrow"/>
    </font>
    <font>
      <b/>
      <sz val="10"/>
      <color theme="1"/>
      <name val="Arial Narrow"/>
    </font>
    <font>
      <b/>
      <sz val="14"/>
      <color theme="1"/>
      <name val="Arial Narrow"/>
    </font>
    <font>
      <sz val="12"/>
      <color theme="1"/>
      <name val="Cambria"/>
    </font>
    <font>
      <sz val="11"/>
      <color rgb="FFFFFFFF"/>
      <name val="Calibri"/>
    </font>
    <font>
      <sz val="10"/>
      <color rgb="FF000000"/>
      <name val="Arial Narrow"/>
    </font>
    <font>
      <sz val="11"/>
      <color rgb="FFFF0000"/>
      <name val="Arial Narrow"/>
    </font>
    <font>
      <b/>
      <sz val="11"/>
      <color rgb="FF000000"/>
      <name val="Cambria"/>
    </font>
    <font>
      <b/>
      <sz val="10"/>
      <color rgb="FF000000"/>
      <name val="Arial Narrow"/>
    </font>
    <font>
      <b/>
      <sz val="12"/>
      <color rgb="FF000000"/>
      <name val="Arial Narrow"/>
    </font>
    <font>
      <b/>
      <sz val="14"/>
      <color rgb="FF000000"/>
      <name val="Arial Narrow"/>
    </font>
    <font>
      <sz val="12"/>
      <color rgb="FF000000"/>
      <name val="Arial Narrow"/>
    </font>
    <font>
      <b/>
      <sz val="12"/>
      <color rgb="FF000000"/>
      <name val="Cambria"/>
    </font>
    <font>
      <sz val="12"/>
      <color rgb="FF000000"/>
      <name val="Cambria"/>
    </font>
    <font>
      <b/>
      <u/>
      <sz val="10"/>
      <color theme="1"/>
      <name val="Arial Narrow"/>
    </font>
    <font>
      <b/>
      <u/>
      <sz val="11"/>
      <color theme="1"/>
      <name val="Arial Narrow"/>
    </font>
    <font>
      <b/>
      <u/>
      <sz val="11"/>
      <color rgb="FF000000"/>
      <name val="Arial Narrow"/>
    </font>
    <font>
      <b/>
      <u/>
      <sz val="10"/>
      <color rgb="FF000000"/>
      <name val="Arial Narrow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</font>
    <font>
      <sz val="12"/>
      <name val="Calibri"/>
      <family val="2"/>
    </font>
    <font>
      <b/>
      <sz val="12"/>
      <color rgb="FF000000"/>
      <name val="Calibri"/>
      <family val="2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1E293B"/>
      <name val="Calibri"/>
      <family val="2"/>
      <scheme val="minor"/>
    </font>
    <font>
      <b/>
      <sz val="11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BDBDBD"/>
        <bgColor rgb="FFBDBDBD"/>
      </patternFill>
    </fill>
    <fill>
      <patternFill patternType="solid">
        <fgColor rgb="FFFFFF00"/>
        <bgColor rgb="FFFFFF00"/>
      </patternFill>
    </fill>
    <fill>
      <patternFill patternType="solid">
        <fgColor rgb="FFCCFFFF"/>
        <bgColor rgb="FFCCFFFF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theme="0"/>
      </patternFill>
    </fill>
    <fill>
      <patternFill patternType="solid">
        <fgColor theme="0"/>
        <bgColor rgb="FFB7E1CD"/>
      </patternFill>
    </fill>
    <fill>
      <patternFill patternType="solid">
        <fgColor theme="0" tint="-0.249977111117893"/>
        <bgColor theme="0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528">
    <xf numFmtId="0" fontId="0" fillId="0" borderId="0" xfId="0"/>
    <xf numFmtId="0" fontId="3" fillId="0" borderId="0" xfId="0" applyFont="1"/>
    <xf numFmtId="0" fontId="5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5" fillId="0" borderId="1" xfId="0" applyFont="1" applyBorder="1"/>
    <xf numFmtId="0" fontId="12" fillId="0" borderId="0" xfId="0" applyFont="1" applyAlignment="1">
      <alignment horizontal="center"/>
    </xf>
    <xf numFmtId="0" fontId="17" fillId="0" borderId="0" xfId="0" applyFont="1"/>
    <xf numFmtId="0" fontId="17" fillId="0" borderId="8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166" fontId="17" fillId="0" borderId="0" xfId="0" applyNumberFormat="1" applyFont="1"/>
    <xf numFmtId="0" fontId="17" fillId="0" borderId="1" xfId="0" applyFont="1" applyBorder="1" applyAlignment="1">
      <alignment vertical="center" wrapText="1"/>
    </xf>
    <xf numFmtId="166" fontId="17" fillId="0" borderId="1" xfId="0" applyNumberFormat="1" applyFont="1" applyBorder="1" applyAlignment="1">
      <alignment horizontal="center" vertical="center"/>
    </xf>
    <xf numFmtId="165" fontId="18" fillId="0" borderId="1" xfId="0" applyNumberFormat="1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165" fontId="18" fillId="0" borderId="0" xfId="0" applyNumberFormat="1" applyFont="1" applyAlignment="1">
      <alignment vertical="center"/>
    </xf>
    <xf numFmtId="0" fontId="18" fillId="0" borderId="0" xfId="0" applyFont="1"/>
    <xf numFmtId="0" fontId="17" fillId="0" borderId="0" xfId="0" applyFont="1" applyAlignment="1">
      <alignment horizontal="center"/>
    </xf>
    <xf numFmtId="165" fontId="17" fillId="0" borderId="0" xfId="0" applyNumberFormat="1" applyFont="1"/>
    <xf numFmtId="2" fontId="17" fillId="0" borderId="0" xfId="0" applyNumberFormat="1" applyFont="1"/>
    <xf numFmtId="0" fontId="17" fillId="0" borderId="14" xfId="0" applyFont="1" applyBorder="1" applyAlignment="1">
      <alignment horizontal="right"/>
    </xf>
    <xf numFmtId="168" fontId="17" fillId="0" borderId="1" xfId="0" applyNumberFormat="1" applyFont="1" applyBorder="1" applyAlignment="1">
      <alignment horizontal="center" vertical="center"/>
    </xf>
    <xf numFmtId="10" fontId="17" fillId="0" borderId="1" xfId="0" applyNumberFormat="1" applyFont="1" applyBorder="1" applyAlignment="1">
      <alignment vertical="center"/>
    </xf>
    <xf numFmtId="168" fontId="18" fillId="0" borderId="1" xfId="0" applyNumberFormat="1" applyFont="1" applyBorder="1" applyAlignment="1">
      <alignment horizontal="center" vertical="center"/>
    </xf>
    <xf numFmtId="10" fontId="18" fillId="0" borderId="1" xfId="0" applyNumberFormat="1" applyFont="1" applyBorder="1" applyAlignment="1">
      <alignment horizontal="right" vertical="center"/>
    </xf>
    <xf numFmtId="10" fontId="17" fillId="0" borderId="1" xfId="0" applyNumberFormat="1" applyFont="1" applyBorder="1" applyAlignment="1">
      <alignment horizontal="right" vertical="center"/>
    </xf>
    <xf numFmtId="166" fontId="17" fillId="0" borderId="1" xfId="0" applyNumberFormat="1" applyFont="1" applyBorder="1" applyAlignment="1">
      <alignment horizontal="right" vertical="center"/>
    </xf>
    <xf numFmtId="166" fontId="17" fillId="0" borderId="1" xfId="0" applyNumberFormat="1" applyFont="1" applyBorder="1"/>
    <xf numFmtId="0" fontId="17" fillId="0" borderId="1" xfId="0" applyFont="1" applyBorder="1"/>
    <xf numFmtId="10" fontId="18" fillId="0" borderId="1" xfId="0" applyNumberFormat="1" applyFont="1" applyBorder="1" applyAlignment="1">
      <alignment vertical="center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/>
    <xf numFmtId="0" fontId="6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6" fontId="6" fillId="0" borderId="1" xfId="0" applyNumberFormat="1" applyFont="1" applyBorder="1" applyAlignment="1">
      <alignment horizontal="center" vertical="center"/>
    </xf>
    <xf numFmtId="168" fontId="6" fillId="0" borderId="1" xfId="0" applyNumberFormat="1" applyFont="1" applyBorder="1" applyAlignment="1">
      <alignment horizontal="center" vertical="center"/>
    </xf>
    <xf numFmtId="165" fontId="12" fillId="0" borderId="1" xfId="0" applyNumberFormat="1" applyFont="1" applyBorder="1" applyAlignment="1">
      <alignment vertical="center"/>
    </xf>
    <xf numFmtId="169" fontId="12" fillId="0" borderId="1" xfId="0" applyNumberFormat="1" applyFont="1" applyBorder="1" applyAlignment="1">
      <alignment vertical="center"/>
    </xf>
    <xf numFmtId="169" fontId="12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5" fontId="12" fillId="0" borderId="0" xfId="0" applyNumberFormat="1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horizontal="center"/>
    </xf>
    <xf numFmtId="2" fontId="6" fillId="0" borderId="0" xfId="0" applyNumberFormat="1" applyFont="1"/>
    <xf numFmtId="0" fontId="14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166" fontId="13" fillId="0" borderId="1" xfId="0" applyNumberFormat="1" applyFont="1" applyBorder="1" applyAlignment="1">
      <alignment vertical="center" wrapText="1"/>
    </xf>
    <xf numFmtId="168" fontId="13" fillId="0" borderId="1" xfId="0" applyNumberFormat="1" applyFont="1" applyBorder="1" applyAlignment="1">
      <alignment vertical="center" wrapText="1"/>
    </xf>
    <xf numFmtId="169" fontId="13" fillId="0" borderId="1" xfId="0" applyNumberFormat="1" applyFont="1" applyBorder="1" applyAlignment="1">
      <alignment vertical="center"/>
    </xf>
    <xf numFmtId="169" fontId="13" fillId="0" borderId="1" xfId="0" applyNumberFormat="1" applyFont="1" applyBorder="1" applyAlignment="1">
      <alignment horizontal="center" vertical="center"/>
    </xf>
    <xf numFmtId="169" fontId="13" fillId="0" borderId="27" xfId="0" applyNumberFormat="1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166" fontId="14" fillId="0" borderId="1" xfId="0" applyNumberFormat="1" applyFont="1" applyBorder="1" applyAlignment="1">
      <alignment vertical="center" wrapText="1"/>
    </xf>
    <xf numFmtId="168" fontId="14" fillId="0" borderId="1" xfId="0" applyNumberFormat="1" applyFont="1" applyBorder="1" applyAlignment="1">
      <alignment vertical="center" wrapText="1"/>
    </xf>
    <xf numFmtId="169" fontId="14" fillId="0" borderId="1" xfId="0" applyNumberFormat="1" applyFont="1" applyBorder="1" applyAlignment="1">
      <alignment vertical="center"/>
    </xf>
    <xf numFmtId="168" fontId="14" fillId="0" borderId="1" xfId="0" applyNumberFormat="1" applyFont="1" applyBorder="1" applyAlignment="1">
      <alignment vertical="center"/>
    </xf>
    <xf numFmtId="165" fontId="14" fillId="0" borderId="1" xfId="0" applyNumberFormat="1" applyFont="1" applyBorder="1" applyAlignment="1">
      <alignment vertical="center"/>
    </xf>
    <xf numFmtId="168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/>
    <xf numFmtId="0" fontId="14" fillId="0" borderId="2" xfId="0" applyFont="1" applyBorder="1"/>
    <xf numFmtId="165" fontId="13" fillId="0" borderId="1" xfId="0" applyNumberFormat="1" applyFont="1" applyBorder="1" applyAlignment="1">
      <alignment vertical="center"/>
    </xf>
    <xf numFmtId="0" fontId="17" fillId="0" borderId="7" xfId="0" applyFont="1" applyBorder="1"/>
    <xf numFmtId="0" fontId="14" fillId="0" borderId="0" xfId="0" applyFont="1"/>
    <xf numFmtId="0" fontId="14" fillId="0" borderId="25" xfId="0" applyFont="1" applyBorder="1"/>
    <xf numFmtId="169" fontId="13" fillId="0" borderId="33" xfId="0" applyNumberFormat="1" applyFont="1" applyBorder="1" applyAlignment="1">
      <alignment vertical="center"/>
    </xf>
    <xf numFmtId="169" fontId="13" fillId="0" borderId="34" xfId="0" applyNumberFormat="1" applyFont="1" applyBorder="1" applyAlignment="1">
      <alignment vertical="center"/>
    </xf>
    <xf numFmtId="169" fontId="13" fillId="0" borderId="34" xfId="0" applyNumberFormat="1" applyFont="1" applyBorder="1" applyAlignment="1">
      <alignment horizontal="center" vertical="center"/>
    </xf>
    <xf numFmtId="169" fontId="13" fillId="0" borderId="35" xfId="0" applyNumberFormat="1" applyFont="1" applyBorder="1" applyAlignment="1">
      <alignment horizontal="center" vertical="center"/>
    </xf>
    <xf numFmtId="165" fontId="17" fillId="0" borderId="0" xfId="0" applyNumberFormat="1" applyFont="1" applyAlignment="1">
      <alignment horizontal="center"/>
    </xf>
    <xf numFmtId="0" fontId="20" fillId="0" borderId="0" xfId="0" applyFont="1"/>
    <xf numFmtId="2" fontId="17" fillId="0" borderId="0" xfId="0" applyNumberFormat="1" applyFont="1" applyAlignment="1">
      <alignment horizontal="center" vertical="center"/>
    </xf>
    <xf numFmtId="166" fontId="18" fillId="0" borderId="1" xfId="0" applyNumberFormat="1" applyFont="1" applyBorder="1" applyAlignment="1">
      <alignment horizontal="center" vertical="center" wrapText="1"/>
    </xf>
    <xf numFmtId="2" fontId="18" fillId="0" borderId="1" xfId="0" applyNumberFormat="1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" fontId="18" fillId="0" borderId="1" xfId="0" applyNumberFormat="1" applyFont="1" applyBorder="1" applyAlignment="1">
      <alignment horizontal="center" vertical="center"/>
    </xf>
    <xf numFmtId="166" fontId="18" fillId="0" borderId="1" xfId="0" applyNumberFormat="1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0" fontId="17" fillId="0" borderId="8" xfId="0" applyFont="1" applyBorder="1" applyAlignment="1">
      <alignment vertical="center" wrapText="1"/>
    </xf>
    <xf numFmtId="1" fontId="17" fillId="0" borderId="1" xfId="0" applyNumberFormat="1" applyFont="1" applyBorder="1" applyAlignment="1">
      <alignment horizontal="center" vertical="center"/>
    </xf>
    <xf numFmtId="166" fontId="17" fillId="0" borderId="8" xfId="0" applyNumberFormat="1" applyFont="1" applyBorder="1" applyAlignment="1">
      <alignment horizontal="center" vertical="center"/>
    </xf>
    <xf numFmtId="2" fontId="17" fillId="0" borderId="8" xfId="0" applyNumberFormat="1" applyFont="1" applyBorder="1" applyAlignment="1">
      <alignment horizontal="center" vertical="center"/>
    </xf>
    <xf numFmtId="169" fontId="17" fillId="0" borderId="1" xfId="0" applyNumberFormat="1" applyFont="1" applyBorder="1" applyAlignment="1">
      <alignment horizontal="center" vertical="center"/>
    </xf>
    <xf numFmtId="2" fontId="17" fillId="0" borderId="1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left" vertical="center" wrapText="1"/>
    </xf>
    <xf numFmtId="0" fontId="17" fillId="0" borderId="27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28" xfId="0" applyFont="1" applyBorder="1" applyAlignment="1">
      <alignment horizontal="center" vertical="center"/>
    </xf>
    <xf numFmtId="166" fontId="17" fillId="0" borderId="1" xfId="0" applyNumberFormat="1" applyFont="1" applyBorder="1" applyAlignment="1">
      <alignment vertical="center"/>
    </xf>
    <xf numFmtId="3" fontId="17" fillId="0" borderId="1" xfId="0" applyNumberFormat="1" applyFont="1" applyBorder="1" applyAlignment="1">
      <alignment horizontal="center" vertical="center"/>
    </xf>
    <xf numFmtId="37" fontId="17" fillId="0" borderId="1" xfId="0" applyNumberFormat="1" applyFont="1" applyBorder="1" applyAlignment="1">
      <alignment horizontal="center" vertical="center"/>
    </xf>
    <xf numFmtId="0" fontId="17" fillId="0" borderId="40" xfId="0" applyFont="1" applyBorder="1" applyAlignment="1">
      <alignment vertical="center" wrapText="1"/>
    </xf>
    <xf numFmtId="165" fontId="17" fillId="0" borderId="1" xfId="0" applyNumberFormat="1" applyFont="1" applyBorder="1" applyAlignment="1">
      <alignment horizontal="center" vertical="center"/>
    </xf>
    <xf numFmtId="167" fontId="17" fillId="0" borderId="1" xfId="0" applyNumberFormat="1" applyFont="1" applyBorder="1" applyAlignment="1">
      <alignment horizontal="center" vertical="center"/>
    </xf>
    <xf numFmtId="2" fontId="17" fillId="0" borderId="1" xfId="0" applyNumberFormat="1" applyFont="1" applyBorder="1" applyAlignment="1">
      <alignment vertical="center"/>
    </xf>
    <xf numFmtId="0" fontId="17" fillId="0" borderId="4" xfId="0" applyFont="1" applyBorder="1" applyAlignment="1">
      <alignment vertical="center" wrapText="1"/>
    </xf>
    <xf numFmtId="0" fontId="17" fillId="0" borderId="11" xfId="0" applyFont="1" applyBorder="1" applyAlignment="1">
      <alignment horizontal="left" vertical="center" wrapText="1"/>
    </xf>
    <xf numFmtId="4" fontId="17" fillId="0" borderId="1" xfId="0" applyNumberFormat="1" applyFont="1" applyBorder="1" applyAlignment="1">
      <alignment horizontal="center" vertical="center"/>
    </xf>
    <xf numFmtId="1" fontId="17" fillId="0" borderId="8" xfId="0" applyNumberFormat="1" applyFont="1" applyBorder="1" applyAlignment="1">
      <alignment horizontal="center" vertical="center"/>
    </xf>
    <xf numFmtId="166" fontId="17" fillId="0" borderId="8" xfId="0" applyNumberFormat="1" applyFont="1" applyBorder="1" applyAlignment="1">
      <alignment vertical="center"/>
    </xf>
    <xf numFmtId="0" fontId="17" fillId="0" borderId="35" xfId="0" applyFont="1" applyBorder="1" applyAlignment="1">
      <alignment vertical="center" wrapText="1"/>
    </xf>
    <xf numFmtId="166" fontId="18" fillId="0" borderId="1" xfId="0" applyNumberFormat="1" applyFont="1" applyBorder="1" applyAlignment="1">
      <alignment vertical="center"/>
    </xf>
    <xf numFmtId="168" fontId="17" fillId="0" borderId="1" xfId="0" applyNumberFormat="1" applyFont="1" applyBorder="1"/>
    <xf numFmtId="0" fontId="17" fillId="0" borderId="25" xfId="0" applyFont="1" applyBorder="1"/>
    <xf numFmtId="0" fontId="18" fillId="0" borderId="32" xfId="0" applyFont="1" applyBorder="1" applyAlignment="1">
      <alignment horizontal="center" vertical="center"/>
    </xf>
    <xf numFmtId="2" fontId="18" fillId="0" borderId="33" xfId="0" applyNumberFormat="1" applyFont="1" applyBorder="1" applyAlignment="1">
      <alignment horizontal="center" vertical="center"/>
    </xf>
    <xf numFmtId="166" fontId="18" fillId="0" borderId="33" xfId="0" applyNumberFormat="1" applyFont="1" applyBorder="1"/>
    <xf numFmtId="0" fontId="17" fillId="0" borderId="33" xfId="0" applyFont="1" applyBorder="1"/>
    <xf numFmtId="0" fontId="17" fillId="0" borderId="17" xfId="0" applyFont="1" applyBorder="1"/>
    <xf numFmtId="0" fontId="17" fillId="0" borderId="0" xfId="0" applyFont="1" applyAlignment="1">
      <alignment horizontal="center" vertical="center"/>
    </xf>
    <xf numFmtId="1" fontId="17" fillId="0" borderId="0" xfId="0" applyNumberFormat="1" applyFont="1" applyAlignment="1">
      <alignment horizontal="center" vertical="center"/>
    </xf>
    <xf numFmtId="1" fontId="17" fillId="0" borderId="0" xfId="0" applyNumberFormat="1" applyFont="1" applyAlignment="1">
      <alignment horizontal="center"/>
    </xf>
    <xf numFmtId="168" fontId="17" fillId="0" borderId="0" xfId="0" applyNumberFormat="1" applyFont="1"/>
    <xf numFmtId="0" fontId="5" fillId="0" borderId="0" xfId="0" applyFont="1" applyAlignment="1">
      <alignment horizontal="left" vertical="center"/>
    </xf>
    <xf numFmtId="166" fontId="5" fillId="0" borderId="0" xfId="0" applyNumberFormat="1" applyFont="1" applyAlignment="1">
      <alignment vertical="center"/>
    </xf>
    <xf numFmtId="166" fontId="4" fillId="0" borderId="1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left" vertical="center"/>
    </xf>
    <xf numFmtId="166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166" fontId="5" fillId="0" borderId="1" xfId="0" applyNumberFormat="1" applyFont="1" applyBorder="1" applyAlignment="1">
      <alignment horizontal="left" vertical="center" wrapText="1"/>
    </xf>
    <xf numFmtId="168" fontId="21" fillId="0" borderId="0" xfId="0" applyNumberFormat="1" applyFont="1" applyAlignment="1">
      <alignment vertical="center"/>
    </xf>
    <xf numFmtId="2" fontId="5" fillId="0" borderId="0" xfId="0" applyNumberFormat="1" applyFont="1"/>
    <xf numFmtId="0" fontId="22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0" fontId="11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45" xfId="0" applyFont="1" applyFill="1" applyBorder="1" applyAlignment="1">
      <alignment horizontal="center" vertical="center"/>
    </xf>
    <xf numFmtId="168" fontId="11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vertical="center" wrapText="1"/>
    </xf>
    <xf numFmtId="168" fontId="23" fillId="0" borderId="1" xfId="0" applyNumberFormat="1" applyFont="1" applyBorder="1" applyAlignment="1">
      <alignment horizontal="center" vertical="center"/>
    </xf>
    <xf numFmtId="0" fontId="23" fillId="0" borderId="0" xfId="0" applyFont="1"/>
    <xf numFmtId="0" fontId="7" fillId="0" borderId="0" xfId="0" applyFont="1"/>
    <xf numFmtId="169" fontId="12" fillId="6" borderId="1" xfId="0" applyNumberFormat="1" applyFont="1" applyFill="1" applyBorder="1" applyAlignment="1">
      <alignment vertical="center"/>
    </xf>
    <xf numFmtId="0" fontId="12" fillId="6" borderId="46" xfId="0" applyFont="1" applyFill="1" applyBorder="1" applyAlignment="1">
      <alignment horizontal="center" vertical="center"/>
    </xf>
    <xf numFmtId="165" fontId="12" fillId="6" borderId="46" xfId="0" applyNumberFormat="1" applyFont="1" applyFill="1" applyBorder="1" applyAlignment="1">
      <alignment vertical="center"/>
    </xf>
    <xf numFmtId="0" fontId="10" fillId="0" borderId="0" xfId="0" applyFont="1"/>
    <xf numFmtId="0" fontId="11" fillId="0" borderId="0" xfId="0" applyFont="1" applyAlignment="1">
      <alignment horizontal="center"/>
    </xf>
    <xf numFmtId="0" fontId="22" fillId="0" borderId="8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166" fontId="22" fillId="0" borderId="0" xfId="0" applyNumberFormat="1" applyFont="1"/>
    <xf numFmtId="0" fontId="22" fillId="0" borderId="1" xfId="0" applyFont="1" applyBorder="1" applyAlignment="1">
      <alignment vertical="center" wrapText="1"/>
    </xf>
    <xf numFmtId="166" fontId="22" fillId="0" borderId="1" xfId="0" applyNumberFormat="1" applyFont="1" applyBorder="1" applyAlignment="1">
      <alignment horizontal="center" vertical="center"/>
    </xf>
    <xf numFmtId="165" fontId="25" fillId="0" borderId="1" xfId="0" applyNumberFormat="1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165" fontId="25" fillId="0" borderId="0" xfId="0" applyNumberFormat="1" applyFont="1" applyAlignment="1">
      <alignment vertical="center"/>
    </xf>
    <xf numFmtId="0" fontId="25" fillId="0" borderId="0" xfId="0" applyFont="1"/>
    <xf numFmtId="0" fontId="22" fillId="0" borderId="0" xfId="0" applyFont="1" applyAlignment="1">
      <alignment horizontal="center"/>
    </xf>
    <xf numFmtId="165" fontId="22" fillId="0" borderId="0" xfId="0" applyNumberFormat="1" applyFont="1"/>
    <xf numFmtId="2" fontId="22" fillId="0" borderId="0" xfId="0" applyNumberFormat="1" applyFont="1"/>
    <xf numFmtId="0" fontId="22" fillId="0" borderId="14" xfId="0" applyFont="1" applyBorder="1" applyAlignment="1">
      <alignment horizontal="right"/>
    </xf>
    <xf numFmtId="168" fontId="22" fillId="0" borderId="1" xfId="0" applyNumberFormat="1" applyFont="1" applyBorder="1" applyAlignment="1">
      <alignment horizontal="center" vertical="center"/>
    </xf>
    <xf numFmtId="10" fontId="22" fillId="0" borderId="1" xfId="0" applyNumberFormat="1" applyFont="1" applyBorder="1" applyAlignment="1">
      <alignment vertical="center"/>
    </xf>
    <xf numFmtId="168" fontId="25" fillId="0" borderId="1" xfId="0" applyNumberFormat="1" applyFont="1" applyBorder="1" applyAlignment="1">
      <alignment horizontal="center" vertical="center"/>
    </xf>
    <xf numFmtId="10" fontId="25" fillId="0" borderId="1" xfId="0" applyNumberFormat="1" applyFont="1" applyBorder="1" applyAlignment="1">
      <alignment horizontal="right" vertical="center"/>
    </xf>
    <xf numFmtId="10" fontId="22" fillId="0" borderId="1" xfId="0" applyNumberFormat="1" applyFont="1" applyBorder="1" applyAlignment="1">
      <alignment horizontal="right" vertical="center"/>
    </xf>
    <xf numFmtId="166" fontId="22" fillId="0" borderId="1" xfId="0" applyNumberFormat="1" applyFont="1" applyBorder="1" applyAlignment="1">
      <alignment horizontal="right" vertical="center"/>
    </xf>
    <xf numFmtId="166" fontId="22" fillId="0" borderId="1" xfId="0" applyNumberFormat="1" applyFont="1" applyBorder="1"/>
    <xf numFmtId="0" fontId="22" fillId="0" borderId="1" xfId="0" applyFont="1" applyBorder="1"/>
    <xf numFmtId="10" fontId="25" fillId="0" borderId="1" xfId="0" applyNumberFormat="1" applyFont="1" applyBorder="1" applyAlignment="1">
      <alignment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66" fontId="11" fillId="0" borderId="1" xfId="0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vertical="center"/>
    </xf>
    <xf numFmtId="169" fontId="10" fillId="0" borderId="1" xfId="0" applyNumberFormat="1" applyFont="1" applyBorder="1" applyAlignment="1">
      <alignment vertical="center"/>
    </xf>
    <xf numFmtId="169" fontId="10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10" fillId="0" borderId="0" xfId="0" applyNumberFormat="1" applyFont="1" applyAlignment="1">
      <alignment vertical="center"/>
    </xf>
    <xf numFmtId="2" fontId="11" fillId="0" borderId="0" xfId="0" applyNumberFormat="1" applyFont="1"/>
    <xf numFmtId="0" fontId="28" fillId="0" borderId="11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28" fillId="0" borderId="27" xfId="0" applyFont="1" applyBorder="1" applyAlignment="1">
      <alignment horizontal="center" vertical="center"/>
    </xf>
    <xf numFmtId="0" fontId="28" fillId="0" borderId="28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/>
    </xf>
    <xf numFmtId="0" fontId="26" fillId="0" borderId="1" xfId="0" applyFont="1" applyBorder="1" applyAlignment="1">
      <alignment vertical="center" wrapText="1"/>
    </xf>
    <xf numFmtId="166" fontId="26" fillId="0" borderId="1" xfId="0" applyNumberFormat="1" applyFont="1" applyBorder="1" applyAlignment="1">
      <alignment vertical="center" wrapText="1"/>
    </xf>
    <xf numFmtId="168" fontId="26" fillId="0" borderId="1" xfId="0" applyNumberFormat="1" applyFont="1" applyBorder="1" applyAlignment="1">
      <alignment vertical="center" wrapText="1"/>
    </xf>
    <xf numFmtId="169" fontId="26" fillId="0" borderId="1" xfId="0" applyNumberFormat="1" applyFont="1" applyBorder="1" applyAlignment="1">
      <alignment vertical="center"/>
    </xf>
    <xf numFmtId="169" fontId="26" fillId="0" borderId="1" xfId="0" applyNumberFormat="1" applyFont="1" applyBorder="1" applyAlignment="1">
      <alignment horizontal="center" vertical="center"/>
    </xf>
    <xf numFmtId="169" fontId="26" fillId="0" borderId="27" xfId="0" applyNumberFormat="1" applyFont="1" applyBorder="1" applyAlignment="1">
      <alignment horizontal="center" vertical="center"/>
    </xf>
    <xf numFmtId="0" fontId="28" fillId="0" borderId="28" xfId="0" applyFont="1" applyBorder="1" applyAlignment="1">
      <alignment horizontal="center" vertical="center"/>
    </xf>
    <xf numFmtId="0" fontId="28" fillId="0" borderId="1" xfId="0" applyFont="1" applyBorder="1" applyAlignment="1">
      <alignment vertical="center" wrapText="1"/>
    </xf>
    <xf numFmtId="166" fontId="28" fillId="0" borderId="1" xfId="0" applyNumberFormat="1" applyFont="1" applyBorder="1" applyAlignment="1">
      <alignment vertical="center" wrapText="1"/>
    </xf>
    <xf numFmtId="168" fontId="28" fillId="0" borderId="1" xfId="0" applyNumberFormat="1" applyFont="1" applyBorder="1" applyAlignment="1">
      <alignment vertical="center" wrapText="1"/>
    </xf>
    <xf numFmtId="169" fontId="28" fillId="0" borderId="1" xfId="0" applyNumberFormat="1" applyFont="1" applyBorder="1" applyAlignment="1">
      <alignment vertical="center"/>
    </xf>
    <xf numFmtId="168" fontId="28" fillId="0" borderId="1" xfId="0" applyNumberFormat="1" applyFont="1" applyBorder="1" applyAlignment="1">
      <alignment vertical="center"/>
    </xf>
    <xf numFmtId="165" fontId="28" fillId="0" borderId="1" xfId="0" applyNumberFormat="1" applyFont="1" applyBorder="1" applyAlignment="1">
      <alignment vertical="center"/>
    </xf>
    <xf numFmtId="168" fontId="28" fillId="0" borderId="1" xfId="0" applyNumberFormat="1" applyFont="1" applyBorder="1" applyAlignment="1">
      <alignment horizontal="center" vertical="center"/>
    </xf>
    <xf numFmtId="0" fontId="28" fillId="0" borderId="1" xfId="0" applyFont="1" applyBorder="1"/>
    <xf numFmtId="0" fontId="28" fillId="0" borderId="2" xfId="0" applyFont="1" applyBorder="1"/>
    <xf numFmtId="165" fontId="26" fillId="0" borderId="1" xfId="0" applyNumberFormat="1" applyFont="1" applyBorder="1" applyAlignment="1">
      <alignment vertical="center"/>
    </xf>
    <xf numFmtId="0" fontId="22" fillId="0" borderId="7" xfId="0" applyFont="1" applyBorder="1"/>
    <xf numFmtId="0" fontId="28" fillId="0" borderId="0" xfId="0" applyFont="1"/>
    <xf numFmtId="0" fontId="28" fillId="0" borderId="25" xfId="0" applyFont="1" applyBorder="1"/>
    <xf numFmtId="169" fontId="26" fillId="0" borderId="33" xfId="0" applyNumberFormat="1" applyFont="1" applyBorder="1" applyAlignment="1">
      <alignment vertical="center"/>
    </xf>
    <xf numFmtId="169" fontId="26" fillId="0" borderId="34" xfId="0" applyNumberFormat="1" applyFont="1" applyBorder="1" applyAlignment="1">
      <alignment vertical="center"/>
    </xf>
    <xf numFmtId="169" fontId="26" fillId="0" borderId="34" xfId="0" applyNumberFormat="1" applyFont="1" applyBorder="1" applyAlignment="1">
      <alignment horizontal="center" vertical="center"/>
    </xf>
    <xf numFmtId="169" fontId="26" fillId="0" borderId="35" xfId="0" applyNumberFormat="1" applyFont="1" applyBorder="1" applyAlignment="1">
      <alignment horizontal="center" vertical="center"/>
    </xf>
    <xf numFmtId="165" fontId="22" fillId="0" borderId="0" xfId="0" applyNumberFormat="1" applyFont="1" applyAlignment="1">
      <alignment horizontal="center"/>
    </xf>
    <xf numFmtId="0" fontId="30" fillId="0" borderId="0" xfId="0" applyFont="1"/>
    <xf numFmtId="2" fontId="22" fillId="0" borderId="0" xfId="0" applyNumberFormat="1" applyFont="1" applyAlignment="1">
      <alignment horizontal="center" vertical="center"/>
    </xf>
    <xf numFmtId="166" fontId="25" fillId="0" borderId="1" xfId="0" applyNumberFormat="1" applyFont="1" applyBorder="1" applyAlignment="1">
      <alignment horizontal="center" vertical="center" wrapText="1"/>
    </xf>
    <xf numFmtId="2" fontId="25" fillId="0" borderId="1" xfId="0" applyNumberFormat="1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1" fontId="25" fillId="0" borderId="1" xfId="0" applyNumberFormat="1" applyFont="1" applyBorder="1" applyAlignment="1">
      <alignment horizontal="center" vertical="center"/>
    </xf>
    <xf numFmtId="166" fontId="25" fillId="0" borderId="1" xfId="0" applyNumberFormat="1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2" fillId="0" borderId="43" xfId="0" applyFont="1" applyBorder="1" applyAlignment="1">
      <alignment horizontal="center" vertical="center"/>
    </xf>
    <xf numFmtId="0" fontId="22" fillId="0" borderId="8" xfId="0" applyFont="1" applyBorder="1" applyAlignment="1">
      <alignment vertical="center" wrapText="1"/>
    </xf>
    <xf numFmtId="1" fontId="22" fillId="0" borderId="1" xfId="0" applyNumberFormat="1" applyFont="1" applyBorder="1" applyAlignment="1">
      <alignment horizontal="center" vertical="center"/>
    </xf>
    <xf numFmtId="166" fontId="22" fillId="0" borderId="8" xfId="0" applyNumberFormat="1" applyFont="1" applyBorder="1" applyAlignment="1">
      <alignment horizontal="center" vertical="center"/>
    </xf>
    <xf numFmtId="2" fontId="22" fillId="0" borderId="8" xfId="0" applyNumberFormat="1" applyFont="1" applyBorder="1" applyAlignment="1">
      <alignment horizontal="center" vertical="center"/>
    </xf>
    <xf numFmtId="169" fontId="22" fillId="0" borderId="1" xfId="0" applyNumberFormat="1" applyFont="1" applyBorder="1" applyAlignment="1">
      <alignment horizontal="center" vertical="center"/>
    </xf>
    <xf numFmtId="2" fontId="22" fillId="0" borderId="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left" vertical="center" wrapText="1"/>
    </xf>
    <xf numFmtId="0" fontId="22" fillId="0" borderId="27" xfId="0" applyFont="1" applyBorder="1" applyAlignment="1">
      <alignment vertical="center" wrapText="1"/>
    </xf>
    <xf numFmtId="0" fontId="22" fillId="0" borderId="44" xfId="0" applyFont="1" applyBorder="1" applyAlignment="1">
      <alignment vertical="center" wrapText="1"/>
    </xf>
    <xf numFmtId="0" fontId="22" fillId="0" borderId="28" xfId="0" applyFont="1" applyBorder="1" applyAlignment="1">
      <alignment horizontal="center" vertical="center"/>
    </xf>
    <xf numFmtId="166" fontId="22" fillId="0" borderId="1" xfId="0" applyNumberFormat="1" applyFont="1" applyBorder="1" applyAlignment="1">
      <alignment vertical="center"/>
    </xf>
    <xf numFmtId="3" fontId="22" fillId="0" borderId="1" xfId="0" applyNumberFormat="1" applyFont="1" applyBorder="1" applyAlignment="1">
      <alignment horizontal="center" vertical="center"/>
    </xf>
    <xf numFmtId="170" fontId="22" fillId="0" borderId="1" xfId="0" applyNumberFormat="1" applyFont="1" applyBorder="1" applyAlignment="1">
      <alignment horizontal="center" vertical="center"/>
    </xf>
    <xf numFmtId="0" fontId="22" fillId="0" borderId="40" xfId="0" applyFont="1" applyBorder="1" applyAlignment="1">
      <alignment vertical="center" wrapText="1"/>
    </xf>
    <xf numFmtId="165" fontId="22" fillId="0" borderId="1" xfId="0" applyNumberFormat="1" applyFont="1" applyBorder="1" applyAlignment="1">
      <alignment horizontal="center" vertical="center"/>
    </xf>
    <xf numFmtId="167" fontId="22" fillId="0" borderId="1" xfId="0" applyNumberFormat="1" applyFont="1" applyBorder="1" applyAlignment="1">
      <alignment horizontal="center" vertical="center"/>
    </xf>
    <xf numFmtId="2" fontId="22" fillId="0" borderId="1" xfId="0" applyNumberFormat="1" applyFont="1" applyBorder="1" applyAlignment="1">
      <alignment vertical="center"/>
    </xf>
    <xf numFmtId="0" fontId="22" fillId="0" borderId="4" xfId="0" applyFont="1" applyBorder="1" applyAlignment="1">
      <alignment vertical="center" wrapText="1"/>
    </xf>
    <xf numFmtId="0" fontId="22" fillId="0" borderId="11" xfId="0" applyFont="1" applyBorder="1" applyAlignment="1">
      <alignment horizontal="left" vertical="center" wrapText="1"/>
    </xf>
    <xf numFmtId="4" fontId="22" fillId="0" borderId="1" xfId="0" applyNumberFormat="1" applyFont="1" applyBorder="1" applyAlignment="1">
      <alignment horizontal="center" vertical="center"/>
    </xf>
    <xf numFmtId="1" fontId="22" fillId="0" borderId="8" xfId="0" applyNumberFormat="1" applyFont="1" applyBorder="1" applyAlignment="1">
      <alignment horizontal="center" vertical="center"/>
    </xf>
    <xf numFmtId="166" fontId="22" fillId="0" borderId="8" xfId="0" applyNumberFormat="1" applyFont="1" applyBorder="1" applyAlignment="1">
      <alignment vertical="center"/>
    </xf>
    <xf numFmtId="0" fontId="22" fillId="0" borderId="35" xfId="0" applyFont="1" applyBorder="1" applyAlignment="1">
      <alignment vertical="center" wrapText="1"/>
    </xf>
    <xf numFmtId="166" fontId="25" fillId="0" borderId="1" xfId="0" applyNumberFormat="1" applyFont="1" applyBorder="1" applyAlignment="1">
      <alignment vertical="center"/>
    </xf>
    <xf numFmtId="168" fontId="22" fillId="0" borderId="1" xfId="0" applyNumberFormat="1" applyFont="1" applyBorder="1"/>
    <xf numFmtId="0" fontId="22" fillId="0" borderId="25" xfId="0" applyFont="1" applyBorder="1"/>
    <xf numFmtId="0" fontId="25" fillId="0" borderId="32" xfId="0" applyFont="1" applyBorder="1" applyAlignment="1">
      <alignment horizontal="center" vertical="center"/>
    </xf>
    <xf numFmtId="2" fontId="25" fillId="0" borderId="33" xfId="0" applyNumberFormat="1" applyFont="1" applyBorder="1" applyAlignment="1">
      <alignment horizontal="center" vertical="center"/>
    </xf>
    <xf numFmtId="166" fontId="25" fillId="0" borderId="33" xfId="0" applyNumberFormat="1" applyFont="1" applyBorder="1"/>
    <xf numFmtId="0" fontId="22" fillId="0" borderId="33" xfId="0" applyFont="1" applyBorder="1"/>
    <xf numFmtId="0" fontId="22" fillId="0" borderId="17" xfId="0" applyFont="1" applyBorder="1"/>
    <xf numFmtId="0" fontId="22" fillId="0" borderId="0" xfId="0" applyFont="1" applyAlignment="1">
      <alignment horizontal="center" vertical="center"/>
    </xf>
    <xf numFmtId="1" fontId="22" fillId="0" borderId="0" xfId="0" applyNumberFormat="1" applyFont="1" applyAlignment="1">
      <alignment horizontal="center" vertical="center"/>
    </xf>
    <xf numFmtId="1" fontId="22" fillId="0" borderId="0" xfId="0" applyNumberFormat="1" applyFont="1" applyAlignment="1">
      <alignment horizontal="center"/>
    </xf>
    <xf numFmtId="168" fontId="22" fillId="0" borderId="0" xfId="0" applyNumberFormat="1" applyFont="1"/>
    <xf numFmtId="169" fontId="10" fillId="6" borderId="1" xfId="0" applyNumberFormat="1" applyFont="1" applyFill="1" applyBorder="1" applyAlignment="1">
      <alignment vertical="center"/>
    </xf>
    <xf numFmtId="0" fontId="10" fillId="6" borderId="46" xfId="0" applyFont="1" applyFill="1" applyBorder="1" applyAlignment="1">
      <alignment horizontal="center" vertical="center"/>
    </xf>
    <xf numFmtId="165" fontId="10" fillId="6" borderId="46" xfId="0" applyNumberFormat="1" applyFont="1" applyFill="1" applyBorder="1" applyAlignment="1">
      <alignment vertical="center"/>
    </xf>
    <xf numFmtId="10" fontId="3" fillId="2" borderId="0" xfId="0" applyNumberFormat="1" applyFont="1" applyFill="1"/>
    <xf numFmtId="10" fontId="0" fillId="0" borderId="0" xfId="0" applyNumberFormat="1"/>
    <xf numFmtId="0" fontId="35" fillId="2" borderId="0" xfId="0" applyFont="1" applyFill="1" applyAlignment="1">
      <alignment vertical="top"/>
    </xf>
    <xf numFmtId="0" fontId="36" fillId="2" borderId="0" xfId="0" applyFont="1" applyFill="1" applyAlignment="1">
      <alignment horizontal="left" vertical="top"/>
    </xf>
    <xf numFmtId="0" fontId="35" fillId="2" borderId="0" xfId="0" applyFont="1" applyFill="1"/>
    <xf numFmtId="0" fontId="37" fillId="0" borderId="0" xfId="0" applyFont="1"/>
    <xf numFmtId="0" fontId="35" fillId="2" borderId="0" xfId="0" applyFont="1" applyFill="1" applyAlignment="1">
      <alignment horizontal="left" vertical="top"/>
    </xf>
    <xf numFmtId="0" fontId="35" fillId="2" borderId="0" xfId="0" applyFont="1" applyFill="1" applyAlignment="1">
      <alignment horizontal="center" vertical="top"/>
    </xf>
    <xf numFmtId="10" fontId="35" fillId="2" borderId="0" xfId="0" applyNumberFormat="1" applyFont="1" applyFill="1" applyAlignment="1">
      <alignment horizontal="center" vertical="top"/>
    </xf>
    <xf numFmtId="0" fontId="38" fillId="2" borderId="1" xfId="0" applyFont="1" applyFill="1" applyBorder="1" applyAlignment="1">
      <alignment horizontal="center" vertical="center"/>
    </xf>
    <xf numFmtId="10" fontId="38" fillId="2" borderId="1" xfId="0" applyNumberFormat="1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horizontal="left" vertical="center"/>
    </xf>
    <xf numFmtId="0" fontId="38" fillId="2" borderId="4" xfId="0" applyFont="1" applyFill="1" applyBorder="1" applyAlignment="1">
      <alignment horizontal="center" vertical="center"/>
    </xf>
    <xf numFmtId="0" fontId="38" fillId="2" borderId="4" xfId="0" applyFont="1" applyFill="1" applyBorder="1" applyAlignment="1">
      <alignment horizontal="left" vertical="center"/>
    </xf>
    <xf numFmtId="0" fontId="38" fillId="2" borderId="4" xfId="0" applyFont="1" applyFill="1" applyBorder="1" applyAlignment="1">
      <alignment horizontal="left" vertical="center" wrapText="1"/>
    </xf>
    <xf numFmtId="164" fontId="40" fillId="2" borderId="4" xfId="0" applyNumberFormat="1" applyFont="1" applyFill="1" applyBorder="1" applyAlignment="1">
      <alignment horizontal="center" vertical="center"/>
    </xf>
    <xf numFmtId="9" fontId="40" fillId="2" borderId="4" xfId="0" applyNumberFormat="1" applyFont="1" applyFill="1" applyBorder="1" applyAlignment="1">
      <alignment horizontal="center" vertical="center"/>
    </xf>
    <xf numFmtId="0" fontId="40" fillId="2" borderId="4" xfId="0" applyFont="1" applyFill="1" applyBorder="1" applyAlignment="1">
      <alignment horizontal="center" vertical="center"/>
    </xf>
    <xf numFmtId="0" fontId="36" fillId="2" borderId="4" xfId="0" applyFont="1" applyFill="1" applyBorder="1" applyAlignment="1">
      <alignment horizontal="center" vertical="center"/>
    </xf>
    <xf numFmtId="0" fontId="35" fillId="2" borderId="4" xfId="0" applyFont="1" applyFill="1" applyBorder="1" applyAlignment="1">
      <alignment horizontal="center" vertical="center"/>
    </xf>
    <xf numFmtId="0" fontId="35" fillId="2" borderId="4" xfId="0" applyFont="1" applyFill="1" applyBorder="1" applyAlignment="1">
      <alignment horizontal="left" vertical="center"/>
    </xf>
    <xf numFmtId="0" fontId="35" fillId="3" borderId="4" xfId="0" applyFont="1" applyFill="1" applyBorder="1" applyAlignment="1">
      <alignment horizontal="center" vertical="center"/>
    </xf>
    <xf numFmtId="0" fontId="35" fillId="3" borderId="4" xfId="0" applyFont="1" applyFill="1" applyBorder="1" applyAlignment="1">
      <alignment horizontal="left" vertical="center"/>
    </xf>
    <xf numFmtId="0" fontId="38" fillId="3" borderId="4" xfId="0" applyFont="1" applyFill="1" applyBorder="1" applyAlignment="1">
      <alignment horizontal="center" vertical="center"/>
    </xf>
    <xf numFmtId="0" fontId="35" fillId="3" borderId="45" xfId="0" applyFont="1" applyFill="1" applyBorder="1" applyAlignment="1">
      <alignment horizontal="left" vertical="center" wrapText="1"/>
    </xf>
    <xf numFmtId="4" fontId="42" fillId="0" borderId="48" xfId="0" applyNumberFormat="1" applyFont="1" applyBorder="1" applyAlignment="1">
      <alignment vertical="center"/>
    </xf>
    <xf numFmtId="39" fontId="43" fillId="7" borderId="47" xfId="0" applyNumberFormat="1" applyFont="1" applyFill="1" applyBorder="1" applyAlignment="1">
      <alignment vertical="center"/>
    </xf>
    <xf numFmtId="0" fontId="36" fillId="3" borderId="1" xfId="0" applyFont="1" applyFill="1" applyBorder="1" applyAlignment="1">
      <alignment horizontal="center" vertical="center"/>
    </xf>
    <xf numFmtId="43" fontId="43" fillId="0" borderId="47" xfId="1" applyFont="1" applyBorder="1" applyAlignment="1">
      <alignment vertical="center"/>
    </xf>
    <xf numFmtId="0" fontId="36" fillId="3" borderId="5" xfId="0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left" vertical="center" wrapText="1"/>
    </xf>
    <xf numFmtId="0" fontId="36" fillId="2" borderId="1" xfId="0" applyFont="1" applyFill="1" applyBorder="1" applyAlignment="1">
      <alignment horizontal="left" vertical="center" wrapText="1"/>
    </xf>
    <xf numFmtId="4" fontId="42" fillId="0" borderId="49" xfId="0" applyNumberFormat="1" applyFont="1" applyBorder="1" applyAlignment="1">
      <alignment vertical="center"/>
    </xf>
    <xf numFmtId="0" fontId="36" fillId="3" borderId="1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center" vertical="center" wrapText="1"/>
    </xf>
    <xf numFmtId="0" fontId="35" fillId="3" borderId="45" xfId="0" applyFont="1" applyFill="1" applyBorder="1" applyAlignment="1">
      <alignment horizontal="left" vertical="center"/>
    </xf>
    <xf numFmtId="0" fontId="35" fillId="3" borderId="16" xfId="0" applyFont="1" applyFill="1" applyBorder="1" applyAlignment="1">
      <alignment horizontal="center" vertical="center"/>
    </xf>
    <xf numFmtId="0" fontId="35" fillId="3" borderId="16" xfId="0" applyFont="1" applyFill="1" applyBorder="1" applyAlignment="1">
      <alignment horizontal="left" vertical="center"/>
    </xf>
    <xf numFmtId="0" fontId="38" fillId="3" borderId="16" xfId="0" applyFont="1" applyFill="1" applyBorder="1" applyAlignment="1">
      <alignment horizontal="center" vertical="center"/>
    </xf>
    <xf numFmtId="0" fontId="35" fillId="3" borderId="1" xfId="0" applyFont="1" applyFill="1" applyBorder="1" applyAlignment="1">
      <alignment horizontal="left" vertical="center"/>
    </xf>
    <xf numFmtId="164" fontId="35" fillId="3" borderId="1" xfId="0" applyNumberFormat="1" applyFont="1" applyFill="1" applyBorder="1" applyAlignment="1">
      <alignment horizontal="center" vertical="center"/>
    </xf>
    <xf numFmtId="164" fontId="36" fillId="3" borderId="1" xfId="0" applyNumberFormat="1" applyFont="1" applyFill="1" applyBorder="1" applyAlignment="1">
      <alignment horizontal="center" vertical="center"/>
    </xf>
    <xf numFmtId="10" fontId="36" fillId="3" borderId="1" xfId="0" applyNumberFormat="1" applyFont="1" applyFill="1" applyBorder="1" applyAlignment="1">
      <alignment horizontal="center" vertical="center"/>
    </xf>
    <xf numFmtId="0" fontId="38" fillId="3" borderId="1" xfId="0" applyFont="1" applyFill="1" applyBorder="1" applyAlignment="1">
      <alignment horizontal="left" vertical="center" wrapText="1"/>
    </xf>
    <xf numFmtId="9" fontId="36" fillId="3" borderId="1" xfId="0" applyNumberFormat="1" applyFont="1" applyFill="1" applyBorder="1" applyAlignment="1">
      <alignment horizontal="center" vertical="center"/>
    </xf>
    <xf numFmtId="43" fontId="36" fillId="3" borderId="1" xfId="1" applyFont="1" applyFill="1" applyBorder="1" applyAlignment="1">
      <alignment horizontal="center" vertical="center"/>
    </xf>
    <xf numFmtId="0" fontId="35" fillId="3" borderId="1" xfId="0" applyFont="1" applyFill="1" applyBorder="1" applyAlignment="1">
      <alignment horizontal="left" vertical="center" wrapText="1"/>
    </xf>
    <xf numFmtId="4" fontId="42" fillId="7" borderId="49" xfId="0" applyNumberFormat="1" applyFont="1" applyFill="1" applyBorder="1"/>
    <xf numFmtId="0" fontId="36" fillId="2" borderId="1" xfId="0" applyFont="1" applyFill="1" applyBorder="1" applyAlignment="1">
      <alignment horizontal="center" vertical="center"/>
    </xf>
    <xf numFmtId="4" fontId="42" fillId="7" borderId="49" xfId="0" applyNumberFormat="1" applyFont="1" applyFill="1" applyBorder="1" applyAlignment="1">
      <alignment horizontal="right" vertical="center" wrapText="1"/>
    </xf>
    <xf numFmtId="164" fontId="35" fillId="3" borderId="1" xfId="0" applyNumberFormat="1" applyFont="1" applyFill="1" applyBorder="1" applyAlignment="1">
      <alignment horizontal="left" vertical="center"/>
    </xf>
    <xf numFmtId="164" fontId="38" fillId="3" borderId="1" xfId="0" applyNumberFormat="1" applyFont="1" applyFill="1" applyBorder="1" applyAlignment="1">
      <alignment horizontal="center" vertical="center"/>
    </xf>
    <xf numFmtId="164" fontId="40" fillId="3" borderId="1" xfId="0" applyNumberFormat="1" applyFont="1" applyFill="1" applyBorder="1" applyAlignment="1">
      <alignment horizontal="center" vertical="center"/>
    </xf>
    <xf numFmtId="39" fontId="43" fillId="0" borderId="49" xfId="0" applyNumberFormat="1" applyFont="1" applyBorder="1" applyAlignment="1">
      <alignment vertical="center"/>
    </xf>
    <xf numFmtId="39" fontId="43" fillId="0" borderId="47" xfId="0" applyNumberFormat="1" applyFont="1" applyBorder="1" applyAlignment="1">
      <alignment vertical="center"/>
    </xf>
    <xf numFmtId="39" fontId="43" fillId="7" borderId="49" xfId="0" applyNumberFormat="1" applyFont="1" applyFill="1" applyBorder="1" applyAlignment="1">
      <alignment vertical="center"/>
    </xf>
    <xf numFmtId="0" fontId="36" fillId="3" borderId="1" xfId="0" applyFont="1" applyFill="1" applyBorder="1" applyAlignment="1">
      <alignment horizontal="left" vertical="center"/>
    </xf>
    <xf numFmtId="164" fontId="38" fillId="3" borderId="1" xfId="0" applyNumberFormat="1" applyFont="1" applyFill="1" applyBorder="1" applyAlignment="1">
      <alignment horizontal="center" vertical="center" wrapText="1"/>
    </xf>
    <xf numFmtId="164" fontId="40" fillId="3" borderId="1" xfId="0" applyNumberFormat="1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left" vertical="center"/>
    </xf>
    <xf numFmtId="0" fontId="36" fillId="3" borderId="45" xfId="0" applyFont="1" applyFill="1" applyBorder="1" applyAlignment="1">
      <alignment horizontal="left" vertical="center" wrapText="1"/>
    </xf>
    <xf numFmtId="0" fontId="40" fillId="2" borderId="1" xfId="0" applyFont="1" applyFill="1" applyBorder="1" applyAlignment="1">
      <alignment horizontal="left" vertical="center" wrapText="1"/>
    </xf>
    <xf numFmtId="9" fontId="40" fillId="3" borderId="1" xfId="0" applyNumberFormat="1" applyFont="1" applyFill="1" applyBorder="1" applyAlignment="1">
      <alignment horizontal="center" vertical="center"/>
    </xf>
    <xf numFmtId="0" fontId="40" fillId="3" borderId="1" xfId="0" applyFont="1" applyFill="1" applyBorder="1" applyAlignment="1">
      <alignment horizontal="center" vertical="center"/>
    </xf>
    <xf numFmtId="0" fontId="40" fillId="3" borderId="45" xfId="0" applyFont="1" applyFill="1" applyBorder="1" applyAlignment="1">
      <alignment horizontal="left" vertical="center" wrapText="1"/>
    </xf>
    <xf numFmtId="0" fontId="45" fillId="7" borderId="50" xfId="0" applyFont="1" applyFill="1" applyBorder="1" applyAlignment="1">
      <alignment vertical="center" wrapText="1"/>
    </xf>
    <xf numFmtId="3" fontId="36" fillId="3" borderId="1" xfId="0" applyNumberFormat="1" applyFont="1" applyFill="1" applyBorder="1" applyAlignment="1">
      <alignment horizontal="center" vertical="center"/>
    </xf>
    <xf numFmtId="0" fontId="35" fillId="2" borderId="46" xfId="0" applyFont="1" applyFill="1" applyBorder="1" applyAlignment="1">
      <alignment horizontal="center" vertical="top"/>
    </xf>
    <xf numFmtId="0" fontId="38" fillId="3" borderId="2" xfId="0" applyFont="1" applyFill="1" applyBorder="1" applyAlignment="1">
      <alignment horizontal="center" vertical="center" wrapText="1"/>
    </xf>
    <xf numFmtId="0" fontId="39" fillId="0" borderId="5" xfId="0" applyFont="1" applyBorder="1"/>
    <xf numFmtId="0" fontId="39" fillId="0" borderId="3" xfId="0" applyFont="1" applyBorder="1"/>
    <xf numFmtId="0" fontId="36" fillId="2" borderId="1" xfId="0" applyFont="1" applyFill="1" applyBorder="1" applyAlignment="1">
      <alignment horizontal="left" vertical="center" wrapText="1"/>
    </xf>
    <xf numFmtId="0" fontId="39" fillId="0" borderId="1" xfId="0" applyFont="1" applyBorder="1"/>
    <xf numFmtId="0" fontId="36" fillId="3" borderId="1" xfId="0" applyFont="1" applyFill="1" applyBorder="1" applyAlignment="1">
      <alignment horizontal="left" vertical="center" wrapText="1"/>
    </xf>
    <xf numFmtId="0" fontId="38" fillId="2" borderId="2" xfId="0" applyFont="1" applyFill="1" applyBorder="1" applyAlignment="1">
      <alignment horizontal="center" vertical="center"/>
    </xf>
    <xf numFmtId="0" fontId="39" fillId="4" borderId="3" xfId="0" applyFont="1" applyFill="1" applyBorder="1"/>
    <xf numFmtId="0" fontId="16" fillId="0" borderId="0" xfId="0" applyFont="1" applyAlignment="1">
      <alignment horizontal="center" wrapText="1"/>
    </xf>
    <xf numFmtId="0" fontId="0" fillId="0" borderId="0" xfId="0"/>
    <xf numFmtId="0" fontId="16" fillId="0" borderId="0" xfId="0" applyFont="1" applyAlignment="1">
      <alignment horizontal="center"/>
    </xf>
    <xf numFmtId="0" fontId="17" fillId="0" borderId="8" xfId="0" applyFont="1" applyBorder="1" applyAlignment="1">
      <alignment horizontal="center" vertical="center" wrapText="1"/>
    </xf>
    <xf numFmtId="0" fontId="2" fillId="0" borderId="4" xfId="0" applyFont="1" applyBorder="1"/>
    <xf numFmtId="0" fontId="2" fillId="0" borderId="11" xfId="0" applyFont="1" applyBorder="1"/>
    <xf numFmtId="0" fontId="17" fillId="0" borderId="2" xfId="0" applyFont="1" applyBorder="1" applyAlignment="1">
      <alignment horizontal="center" vertical="center"/>
    </xf>
    <xf numFmtId="0" fontId="2" fillId="0" borderId="5" xfId="0" applyFont="1" applyBorder="1"/>
    <xf numFmtId="0" fontId="2" fillId="0" borderId="3" xfId="0" applyFont="1" applyBorder="1"/>
    <xf numFmtId="0" fontId="17" fillId="0" borderId="8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2" fillId="0" borderId="10" xfId="0" applyFont="1" applyBorder="1"/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2" fillId="0" borderId="15" xfId="0" applyFont="1" applyBorder="1"/>
    <xf numFmtId="0" fontId="2" fillId="0" borderId="7" xfId="0" applyFont="1" applyBorder="1"/>
    <xf numFmtId="0" fontId="2" fillId="0" borderId="6" xfId="0" applyFont="1" applyBorder="1"/>
    <xf numFmtId="0" fontId="17" fillId="0" borderId="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13" xfId="0" applyFont="1" applyBorder="1"/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7" fillId="0" borderId="14" xfId="0" applyFont="1" applyBorder="1" applyAlignment="1">
      <alignment horizontal="right"/>
    </xf>
    <xf numFmtId="0" fontId="2" fillId="0" borderId="14" xfId="0" applyFont="1" applyBorder="1"/>
    <xf numFmtId="0" fontId="6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165" fontId="13" fillId="0" borderId="30" xfId="0" applyNumberFormat="1" applyFont="1" applyBorder="1" applyAlignment="1">
      <alignment horizontal="right"/>
    </xf>
    <xf numFmtId="0" fontId="2" fillId="0" borderId="31" xfId="0" applyFont="1" applyBorder="1"/>
    <xf numFmtId="0" fontId="2" fillId="0" borderId="32" xfId="0" applyFont="1" applyBorder="1"/>
    <xf numFmtId="0" fontId="19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14" fillId="0" borderId="18" xfId="0" applyFont="1" applyBorder="1" applyAlignment="1">
      <alignment horizontal="center" vertical="center" wrapText="1"/>
    </xf>
    <xf numFmtId="0" fontId="2" fillId="0" borderId="24" xfId="0" applyFont="1" applyBorder="1"/>
    <xf numFmtId="0" fontId="2" fillId="0" borderId="26" xfId="0" applyFont="1" applyBorder="1"/>
    <xf numFmtId="0" fontId="14" fillId="0" borderId="20" xfId="0" applyFont="1" applyBorder="1" applyAlignment="1">
      <alignment horizontal="center" vertical="center"/>
    </xf>
    <xf numFmtId="0" fontId="2" fillId="0" borderId="21" xfId="0" applyFont="1" applyBorder="1"/>
    <xf numFmtId="0" fontId="2" fillId="0" borderId="22" xfId="0" applyFont="1" applyBorder="1"/>
    <xf numFmtId="0" fontId="14" fillId="0" borderId="20" xfId="0" applyFont="1" applyBorder="1" applyAlignment="1">
      <alignment horizontal="center" vertical="center" wrapText="1"/>
    </xf>
    <xf numFmtId="0" fontId="2" fillId="0" borderId="23" xfId="0" applyFont="1" applyBorder="1"/>
    <xf numFmtId="0" fontId="2" fillId="0" borderId="25" xfId="0" applyFont="1" applyBorder="1"/>
    <xf numFmtId="0" fontId="17" fillId="0" borderId="43" xfId="0" applyFont="1" applyBorder="1" applyAlignment="1">
      <alignment horizontal="center" vertical="center"/>
    </xf>
    <xf numFmtId="0" fontId="17" fillId="0" borderId="8" xfId="0" applyFont="1" applyBorder="1" applyAlignment="1">
      <alignment vertical="center" wrapText="1"/>
    </xf>
    <xf numFmtId="0" fontId="17" fillId="0" borderId="8" xfId="0" applyFont="1" applyBorder="1" applyAlignment="1">
      <alignment horizontal="left" vertical="center" wrapText="1"/>
    </xf>
    <xf numFmtId="2" fontId="17" fillId="0" borderId="8" xfId="0" applyNumberFormat="1" applyFont="1" applyBorder="1" applyAlignment="1">
      <alignment horizontal="center" vertical="center"/>
    </xf>
    <xf numFmtId="0" fontId="17" fillId="0" borderId="44" xfId="0" applyFont="1" applyBorder="1" applyAlignment="1">
      <alignment vertical="center" wrapText="1"/>
    </xf>
    <xf numFmtId="0" fontId="2" fillId="0" borderId="40" xfId="0" applyFont="1" applyBorder="1"/>
    <xf numFmtId="0" fontId="2" fillId="0" borderId="41" xfId="0" applyFont="1" applyBorder="1"/>
    <xf numFmtId="166" fontId="17" fillId="0" borderId="8" xfId="0" applyNumberFormat="1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8" fillId="0" borderId="29" xfId="0" applyFont="1" applyBorder="1" applyAlignment="1">
      <alignment horizontal="left" vertical="center"/>
    </xf>
    <xf numFmtId="0" fontId="2" fillId="0" borderId="42" xfId="0" applyFont="1" applyBorder="1"/>
    <xf numFmtId="0" fontId="18" fillId="0" borderId="39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left" vertical="center" wrapText="1"/>
    </xf>
    <xf numFmtId="166" fontId="18" fillId="0" borderId="8" xfId="0" applyNumberFormat="1" applyFont="1" applyBorder="1" applyAlignment="1">
      <alignment horizontal="center" vertical="center" wrapText="1"/>
    </xf>
    <xf numFmtId="166" fontId="18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2" fontId="18" fillId="0" borderId="19" xfId="0" applyNumberFormat="1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2" fillId="0" borderId="37" xfId="0" applyFont="1" applyBorder="1"/>
    <xf numFmtId="0" fontId="2" fillId="0" borderId="38" xfId="0" applyFont="1" applyBorder="1"/>
    <xf numFmtId="2" fontId="18" fillId="0" borderId="8" xfId="0" applyNumberFormat="1" applyFont="1" applyBorder="1" applyAlignment="1">
      <alignment horizontal="center" vertical="center" wrapText="1"/>
    </xf>
    <xf numFmtId="2" fontId="18" fillId="0" borderId="20" xfId="0" applyNumberFormat="1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166" fontId="4" fillId="0" borderId="2" xfId="0" applyNumberFormat="1" applyFont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1" fillId="5" borderId="8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wrapText="1"/>
    </xf>
    <xf numFmtId="0" fontId="24" fillId="0" borderId="0" xfId="0" applyFont="1" applyAlignment="1">
      <alignment horizontal="center"/>
    </xf>
    <xf numFmtId="0" fontId="22" fillId="0" borderId="8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6" fillId="0" borderId="0" xfId="0" applyFont="1" applyAlignment="1">
      <alignment horizontal="center" wrapText="1"/>
    </xf>
    <xf numFmtId="0" fontId="26" fillId="0" borderId="0" xfId="0" applyFont="1" applyAlignment="1">
      <alignment horizontal="center"/>
    </xf>
    <xf numFmtId="0" fontId="22" fillId="0" borderId="2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right"/>
    </xf>
    <xf numFmtId="0" fontId="11" fillId="0" borderId="8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165" fontId="26" fillId="0" borderId="30" xfId="0" applyNumberFormat="1" applyFont="1" applyBorder="1" applyAlignment="1">
      <alignment horizontal="right"/>
    </xf>
    <xf numFmtId="0" fontId="27" fillId="0" borderId="0" xfId="0" applyFont="1" applyAlignment="1">
      <alignment horizontal="center" wrapText="1"/>
    </xf>
    <xf numFmtId="0" fontId="27" fillId="0" borderId="0" xfId="0" applyFont="1" applyAlignment="1">
      <alignment horizontal="center"/>
    </xf>
    <xf numFmtId="0" fontId="28" fillId="0" borderId="18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43" xfId="0" applyFont="1" applyBorder="1" applyAlignment="1">
      <alignment horizontal="center" vertical="center"/>
    </xf>
    <xf numFmtId="0" fontId="22" fillId="0" borderId="8" xfId="0" applyFont="1" applyBorder="1" applyAlignment="1">
      <alignment vertical="center" wrapText="1"/>
    </xf>
    <xf numFmtId="0" fontId="22" fillId="0" borderId="8" xfId="0" applyFont="1" applyBorder="1" applyAlignment="1">
      <alignment horizontal="left" vertical="center" wrapText="1"/>
    </xf>
    <xf numFmtId="2" fontId="22" fillId="0" borderId="8" xfId="0" applyNumberFormat="1" applyFont="1" applyBorder="1" applyAlignment="1">
      <alignment horizontal="center" vertical="center"/>
    </xf>
    <xf numFmtId="0" fontId="22" fillId="0" borderId="44" xfId="0" applyFont="1" applyBorder="1" applyAlignment="1">
      <alignment vertical="center" wrapText="1"/>
    </xf>
    <xf numFmtId="166" fontId="22" fillId="0" borderId="8" xfId="0" applyNumberFormat="1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5" fillId="0" borderId="30" xfId="0" applyFont="1" applyBorder="1" applyAlignment="1">
      <alignment horizontal="center" vertical="center"/>
    </xf>
    <xf numFmtId="0" fontId="25" fillId="0" borderId="29" xfId="0" applyFont="1" applyBorder="1" applyAlignment="1">
      <alignment horizontal="left" vertical="center"/>
    </xf>
    <xf numFmtId="0" fontId="25" fillId="0" borderId="39" xfId="0" applyFont="1" applyBorder="1" applyAlignment="1">
      <alignment horizontal="center" vertical="center" wrapText="1"/>
    </xf>
    <xf numFmtId="0" fontId="22" fillId="0" borderId="44" xfId="0" applyFont="1" applyBorder="1" applyAlignment="1">
      <alignment horizontal="left" vertical="center" wrapText="1"/>
    </xf>
    <xf numFmtId="166" fontId="25" fillId="0" borderId="8" xfId="0" applyNumberFormat="1" applyFont="1" applyBorder="1" applyAlignment="1">
      <alignment horizontal="center" vertical="center" wrapText="1"/>
    </xf>
    <xf numFmtId="166" fontId="25" fillId="0" borderId="2" xfId="0" applyNumberFormat="1" applyFont="1" applyBorder="1" applyAlignment="1">
      <alignment horizontal="center" vertical="center" wrapText="1"/>
    </xf>
    <xf numFmtId="0" fontId="29" fillId="0" borderId="0" xfId="0" applyFont="1" applyAlignment="1">
      <alignment horizontal="center"/>
    </xf>
    <xf numFmtId="0" fontId="25" fillId="0" borderId="18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 wrapText="1"/>
    </xf>
    <xf numFmtId="2" fontId="25" fillId="0" borderId="19" xfId="0" applyNumberFormat="1" applyFont="1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 wrapText="1"/>
    </xf>
    <xf numFmtId="2" fontId="25" fillId="0" borderId="8" xfId="0" applyNumberFormat="1" applyFont="1" applyBorder="1" applyAlignment="1">
      <alignment horizontal="center" vertical="center" wrapText="1"/>
    </xf>
    <xf numFmtId="2" fontId="25" fillId="0" borderId="20" xfId="0" applyNumberFormat="1" applyFont="1" applyBorder="1" applyAlignment="1">
      <alignment horizontal="center" vertical="center" wrapText="1"/>
    </xf>
    <xf numFmtId="0" fontId="22" fillId="0" borderId="44" xfId="0" applyFont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/>
    </xf>
    <xf numFmtId="164" fontId="35" fillId="3" borderId="5" xfId="0" applyNumberFormat="1" applyFont="1" applyFill="1" applyBorder="1" applyAlignment="1">
      <alignment horizontal="center" vertical="center"/>
    </xf>
    <xf numFmtId="4" fontId="47" fillId="0" borderId="0" xfId="0" applyNumberFormat="1" applyFont="1" applyAlignment="1">
      <alignment vertical="center"/>
    </xf>
    <xf numFmtId="39" fontId="46" fillId="0" borderId="47" xfId="0" applyNumberFormat="1" applyFont="1" applyBorder="1" applyAlignment="1">
      <alignment vertical="center"/>
    </xf>
    <xf numFmtId="3" fontId="47" fillId="0" borderId="47" xfId="0" applyNumberFormat="1" applyFont="1" applyBorder="1" applyAlignment="1">
      <alignment vertical="center"/>
    </xf>
    <xf numFmtId="43" fontId="40" fillId="2" borderId="4" xfId="0" applyNumberFormat="1" applyFont="1" applyFill="1" applyBorder="1" applyAlignment="1">
      <alignment horizontal="center" vertical="center"/>
    </xf>
    <xf numFmtId="0" fontId="48" fillId="2" borderId="1" xfId="0" applyFont="1" applyFill="1" applyBorder="1" applyAlignment="1">
      <alignment horizontal="left" vertical="center"/>
    </xf>
    <xf numFmtId="0" fontId="36" fillId="2" borderId="1" xfId="0" applyFont="1" applyFill="1" applyBorder="1" applyAlignment="1">
      <alignment vertical="center" wrapText="1"/>
    </xf>
    <xf numFmtId="0" fontId="39" fillId="0" borderId="1" xfId="0" applyFont="1" applyBorder="1" applyAlignment="1"/>
    <xf numFmtId="0" fontId="39" fillId="0" borderId="1" xfId="0" applyFont="1" applyBorder="1" applyAlignment="1">
      <alignment wrapText="1"/>
    </xf>
    <xf numFmtId="0" fontId="38" fillId="8" borderId="7" xfId="0" applyFont="1" applyFill="1" applyBorder="1" applyAlignment="1">
      <alignment horizontal="left" vertical="center" wrapText="1"/>
    </xf>
    <xf numFmtId="4" fontId="41" fillId="9" borderId="48" xfId="0" applyNumberFormat="1" applyFont="1" applyFill="1" applyBorder="1" applyAlignment="1">
      <alignment horizontal="center" vertical="center" wrapText="1"/>
    </xf>
    <xf numFmtId="164" fontId="40" fillId="8" borderId="51" xfId="0" applyNumberFormat="1" applyFont="1" applyFill="1" applyBorder="1" applyAlignment="1">
      <alignment horizontal="center" vertical="center"/>
    </xf>
    <xf numFmtId="9" fontId="40" fillId="8" borderId="16" xfId="0" applyNumberFormat="1" applyFont="1" applyFill="1" applyBorder="1" applyAlignment="1">
      <alignment horizontal="center" vertical="center"/>
    </xf>
    <xf numFmtId="0" fontId="36" fillId="8" borderId="4" xfId="0" applyFont="1" applyFill="1" applyBorder="1" applyAlignment="1">
      <alignment horizontal="center" vertical="center"/>
    </xf>
    <xf numFmtId="0" fontId="39" fillId="8" borderId="7" xfId="0" applyFont="1" applyFill="1" applyBorder="1"/>
    <xf numFmtId="4" fontId="41" fillId="9" borderId="53" xfId="0" applyNumberFormat="1" applyFont="1" applyFill="1" applyBorder="1" applyAlignment="1">
      <alignment horizontal="center" vertical="center" wrapText="1"/>
    </xf>
    <xf numFmtId="164" fontId="40" fillId="8" borderId="52" xfId="0" applyNumberFormat="1" applyFont="1" applyFill="1" applyBorder="1" applyAlignment="1">
      <alignment horizontal="center" vertical="center"/>
    </xf>
    <xf numFmtId="9" fontId="40" fillId="8" borderId="11" xfId="0" applyNumberFormat="1" applyFont="1" applyFill="1" applyBorder="1" applyAlignment="1">
      <alignment horizontal="center" vertical="center"/>
    </xf>
    <xf numFmtId="0" fontId="39" fillId="8" borderId="4" xfId="0" applyFont="1" applyFill="1" applyBorder="1"/>
    <xf numFmtId="0" fontId="38" fillId="10" borderId="1" xfId="0" applyFont="1" applyFill="1" applyBorder="1" applyAlignment="1">
      <alignment horizontal="left" vertical="center" wrapText="1"/>
    </xf>
    <xf numFmtId="4" fontId="41" fillId="9" borderId="49" xfId="0" applyNumberFormat="1" applyFont="1" applyFill="1" applyBorder="1" applyAlignment="1">
      <alignment horizontal="right" vertical="center" wrapText="1"/>
    </xf>
    <xf numFmtId="39" fontId="44" fillId="9" borderId="47" xfId="0" applyNumberFormat="1" applyFont="1" applyFill="1" applyBorder="1" applyAlignment="1">
      <alignment vertical="center"/>
    </xf>
    <xf numFmtId="9" fontId="36" fillId="10" borderId="1" xfId="0" applyNumberFormat="1" applyFont="1" applyFill="1" applyBorder="1" applyAlignment="1">
      <alignment horizontal="center" vertical="center"/>
    </xf>
    <xf numFmtId="0" fontId="36" fillId="10" borderId="1" xfId="0" applyFont="1" applyFill="1" applyBorder="1" applyAlignment="1">
      <alignment horizontal="center" vertical="center"/>
    </xf>
    <xf numFmtId="0" fontId="36" fillId="11" borderId="1" xfId="0" applyFont="1" applyFill="1" applyBorder="1" applyAlignment="1">
      <alignment horizontal="center" vertical="center"/>
    </xf>
    <xf numFmtId="0" fontId="36" fillId="11" borderId="1" xfId="0" applyFont="1" applyFill="1" applyBorder="1" applyAlignment="1">
      <alignment horizontal="left" vertical="center" wrapText="1"/>
    </xf>
    <xf numFmtId="0" fontId="38" fillId="12" borderId="1" xfId="0" applyFont="1" applyFill="1" applyBorder="1" applyAlignment="1">
      <alignment horizontal="left" vertical="center" wrapText="1"/>
    </xf>
    <xf numFmtId="4" fontId="41" fillId="13" borderId="49" xfId="0" applyNumberFormat="1" applyFont="1" applyFill="1" applyBorder="1" applyAlignment="1">
      <alignment horizontal="right" vertical="center" wrapText="1"/>
    </xf>
    <xf numFmtId="39" fontId="44" fillId="13" borderId="47" xfId="0" applyNumberFormat="1" applyFont="1" applyFill="1" applyBorder="1" applyAlignment="1">
      <alignment vertical="center"/>
    </xf>
    <xf numFmtId="0" fontId="36" fillId="12" borderId="1" xfId="0" applyFont="1" applyFill="1" applyBorder="1" applyAlignment="1">
      <alignment horizontal="center" vertical="center"/>
    </xf>
    <xf numFmtId="43" fontId="36" fillId="12" borderId="1" xfId="1" applyFont="1" applyFill="1" applyBorder="1" applyAlignment="1">
      <alignment horizontal="center" vertical="center"/>
    </xf>
    <xf numFmtId="9" fontId="36" fillId="12" borderId="1" xfId="0" applyNumberFormat="1" applyFont="1" applyFill="1" applyBorder="1" applyAlignment="1">
      <alignment horizontal="center" vertical="center"/>
    </xf>
    <xf numFmtId="164" fontId="38" fillId="12" borderId="1" xfId="0" applyNumberFormat="1" applyFont="1" applyFill="1" applyBorder="1" applyAlignment="1">
      <alignment horizontal="center" vertical="center"/>
    </xf>
    <xf numFmtId="164" fontId="40" fillId="12" borderId="1" xfId="0" applyNumberFormat="1" applyFont="1" applyFill="1" applyBorder="1" applyAlignment="1">
      <alignment horizontal="center" vertical="center"/>
    </xf>
    <xf numFmtId="39" fontId="44" fillId="13" borderId="49" xfId="0" applyNumberFormat="1" applyFont="1" applyFill="1" applyBorder="1" applyAlignment="1">
      <alignment vertical="center"/>
    </xf>
    <xf numFmtId="0" fontId="38" fillId="12" borderId="50" xfId="0" applyFont="1" applyFill="1" applyBorder="1" applyAlignment="1">
      <alignment vertical="center" wrapText="1"/>
    </xf>
    <xf numFmtId="39" fontId="44" fillId="13" borderId="49" xfId="0" applyNumberFormat="1" applyFont="1" applyFill="1" applyBorder="1" applyAlignment="1">
      <alignment horizontal="center" vertical="center"/>
    </xf>
    <xf numFmtId="39" fontId="44" fillId="13" borderId="47" xfId="0" applyNumberFormat="1" applyFont="1" applyFill="1" applyBorder="1" applyAlignment="1">
      <alignment horizontal="center" vertical="center"/>
    </xf>
    <xf numFmtId="9" fontId="40" fillId="12" borderId="1" xfId="0" applyNumberFormat="1" applyFont="1" applyFill="1" applyBorder="1" applyAlignment="1">
      <alignment horizontal="center" vertical="center"/>
    </xf>
    <xf numFmtId="0" fontId="40" fillId="12" borderId="1" xfId="0" applyFont="1" applyFill="1" applyBorder="1" applyAlignment="1">
      <alignment horizontal="center" vertical="center"/>
    </xf>
    <xf numFmtId="164" fontId="36" fillId="12" borderId="1" xfId="0" applyNumberFormat="1" applyFont="1" applyFill="1" applyBorder="1" applyAlignment="1">
      <alignment horizontal="center" vertical="center"/>
    </xf>
    <xf numFmtId="164" fontId="36" fillId="3" borderId="1" xfId="0" applyNumberFormat="1" applyFont="1" applyFill="1" applyBorder="1" applyAlignment="1">
      <alignment horizontal="left" vertical="center" wrapText="1"/>
    </xf>
    <xf numFmtId="43" fontId="40" fillId="12" borderId="1" xfId="1" applyFont="1" applyFill="1" applyBorder="1" applyAlignment="1">
      <alignment horizontal="center" vertical="center"/>
    </xf>
    <xf numFmtId="43" fontId="40" fillId="3" borderId="1" xfId="1" applyFont="1" applyFill="1" applyBorder="1" applyAlignment="1">
      <alignment horizontal="center" vertical="center"/>
    </xf>
    <xf numFmtId="43" fontId="40" fillId="8" borderId="16" xfId="1" applyFont="1" applyFill="1" applyBorder="1" applyAlignment="1">
      <alignment horizontal="center" vertical="center"/>
    </xf>
    <xf numFmtId="43" fontId="40" fillId="8" borderId="11" xfId="1" applyFont="1" applyFill="1" applyBorder="1" applyAlignment="1">
      <alignment horizontal="center" vertical="center"/>
    </xf>
    <xf numFmtId="43" fontId="40" fillId="10" borderId="1" xfId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4">
    <dxf>
      <fill>
        <patternFill patternType="solid">
          <fgColor theme="0"/>
          <bgColor theme="0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theme="0"/>
          <bgColor theme="0"/>
        </patternFill>
      </fill>
    </dxf>
  </dxfs>
  <tableStyles count="1">
    <tableStyle name="BAG KESRA-style" pivot="0" count="2" xr9:uid="{00000000-0011-0000-FFFF-FFFF00000000}">
      <tableStyleElement type="firstRowStripe" dxfId="3"/>
      <tableStyleElement type="secondRow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000000"/>
                </a:solidFill>
                <a:latin typeface="Cambria"/>
              </a:defRPr>
            </a:pPr>
            <a:r>
              <a:rPr sz="1400" b="0" i="0">
                <a:solidFill>
                  <a:srgbClr val="000000"/>
                </a:solidFill>
                <a:latin typeface="Cambria"/>
              </a:rPr>
              <a:t>Gambar 2.1.
Konsistensi Program Antardokumen</a:t>
            </a:r>
          </a:p>
        </c:rich>
      </c:tx>
      <c:overlay val="0"/>
    </c:title>
    <c:autoTitleDeleted val="0"/>
    <c:plotArea>
      <c:layout>
        <c:manualLayout>
          <c:xMode val="edge"/>
          <c:yMode val="edge"/>
          <c:x val="4.2533799179705324E-2"/>
          <c:y val="0.235085324232082"/>
          <c:w val="0.93483214339966558"/>
          <c:h val="0.7649146757679175"/>
        </c:manualLayout>
      </c:layout>
      <c:barChart>
        <c:barDir val="col"/>
        <c:grouping val="clustered"/>
        <c:varyColors val="1"/>
        <c:ser>
          <c:idx val="0"/>
          <c:order val="0"/>
          <c:tx>
            <c:strRef>
              <c:f>'Sheet2 (1)'!$F$8</c:f>
              <c:strCache>
                <c:ptCount val="1"/>
                <c:pt idx="0">
                  <c:v>Konsistensi (%)</c:v>
                </c:pt>
              </c:strCache>
            </c:strRef>
          </c:tx>
          <c:invertIfNegative val="1"/>
          <c:cat>
            <c:strRef>
              <c:f>'Sheet2 (1)'!$G$7:$I$7</c:f>
              <c:strCache>
                <c:ptCount val="3"/>
                <c:pt idx="0">
                  <c:v>RKPD - RPJMD</c:v>
                </c:pt>
                <c:pt idx="1">
                  <c:v>APBD - RKPD</c:v>
                </c:pt>
                <c:pt idx="2">
                  <c:v>APBD - RPJMD</c:v>
                </c:pt>
              </c:strCache>
            </c:strRef>
          </c:cat>
          <c:val>
            <c:numRef>
              <c:f>'Sheet2 (1)'!$G$8:$I$8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A8-41FB-BB90-343681EF46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7905982"/>
        <c:axId val="647941727"/>
      </c:barChart>
      <c:catAx>
        <c:axId val="37790598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Cambria"/>
              </a:defRPr>
            </a:pPr>
            <a:endParaRPr lang="en-US"/>
          </a:p>
        </c:txPr>
        <c:crossAx val="647941727"/>
        <c:crosses val="autoZero"/>
        <c:auto val="1"/>
        <c:lblAlgn val="ctr"/>
        <c:lblOffset val="100"/>
        <c:noMultiLvlLbl val="1"/>
      </c:catAx>
      <c:valAx>
        <c:axId val="647941727"/>
        <c:scaling>
          <c:orientation val="minMax"/>
        </c:scaling>
        <c:delete val="0"/>
        <c:axPos val="l"/>
        <c:numFmt formatCode="0.00" sourceLinked="1"/>
        <c:majorTickMark val="cross"/>
        <c:minorTickMark val="cross"/>
        <c:tickLblPos val="nextTo"/>
        <c:spPr>
          <a:ln>
            <a:noFill/>
          </a:ln>
        </c:spPr>
        <c:crossAx val="377905982"/>
        <c:crosses val="autoZero"/>
        <c:crossBetween val="between"/>
      </c:valAx>
      <c:spPr>
        <a:solidFill>
          <a:srgbClr val="FFFFFF"/>
        </a:solidFill>
      </c:spPr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000000"/>
                </a:solidFill>
                <a:latin typeface="Cambria"/>
              </a:defRPr>
            </a:pPr>
            <a:r>
              <a:rPr sz="1400" b="0" i="0">
                <a:solidFill>
                  <a:srgbClr val="000000"/>
                </a:solidFill>
                <a:latin typeface="Cambria"/>
              </a:rPr>
              <a:t>Gambar 2.1.
Konsistensi Program Antardokumen</a:t>
            </a:r>
          </a:p>
        </c:rich>
      </c:tx>
      <c:overlay val="0"/>
    </c:title>
    <c:autoTitleDeleted val="0"/>
    <c:plotArea>
      <c:layout>
        <c:manualLayout>
          <c:xMode val="edge"/>
          <c:yMode val="edge"/>
          <c:x val="4.2533799179705324E-2"/>
          <c:y val="0.235085324232082"/>
          <c:w val="0.93483214339966558"/>
          <c:h val="0.7649146757679175"/>
        </c:manualLayout>
      </c:layout>
      <c:barChart>
        <c:barDir val="col"/>
        <c:grouping val="clustered"/>
        <c:varyColors val="1"/>
        <c:ser>
          <c:idx val="0"/>
          <c:order val="0"/>
          <c:tx>
            <c:strRef>
              <c:f>'Sheet2 (1) (1)'!$F$8</c:f>
              <c:strCache>
                <c:ptCount val="1"/>
                <c:pt idx="0">
                  <c:v>Konsistensi (%)</c:v>
                </c:pt>
              </c:strCache>
            </c:strRef>
          </c:tx>
          <c:invertIfNegative val="1"/>
          <c:cat>
            <c:strRef>
              <c:f>'Sheet2 (1) (1)'!$G$7:$I$7</c:f>
              <c:strCache>
                <c:ptCount val="3"/>
                <c:pt idx="0">
                  <c:v>RKPD - RPJMD</c:v>
                </c:pt>
                <c:pt idx="1">
                  <c:v>APBD - RKPD</c:v>
                </c:pt>
                <c:pt idx="2">
                  <c:v>APBD - RPJMD</c:v>
                </c:pt>
              </c:strCache>
            </c:strRef>
          </c:cat>
          <c:val>
            <c:numRef>
              <c:f>'Sheet2 (1) (1)'!$G$8:$I$8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E79-4501-B69D-DBF5D346D8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01951902"/>
        <c:axId val="922047948"/>
      </c:barChart>
      <c:catAx>
        <c:axId val="180195190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Cambria"/>
              </a:defRPr>
            </a:pPr>
            <a:endParaRPr lang="en-US"/>
          </a:p>
        </c:txPr>
        <c:crossAx val="922047948"/>
        <c:crosses val="autoZero"/>
        <c:auto val="1"/>
        <c:lblAlgn val="ctr"/>
        <c:lblOffset val="100"/>
        <c:noMultiLvlLbl val="1"/>
      </c:catAx>
      <c:valAx>
        <c:axId val="922047948"/>
        <c:scaling>
          <c:orientation val="minMax"/>
        </c:scaling>
        <c:delete val="0"/>
        <c:axPos val="l"/>
        <c:numFmt formatCode="0.00" sourceLinked="1"/>
        <c:majorTickMark val="cross"/>
        <c:minorTickMark val="cross"/>
        <c:tickLblPos val="nextTo"/>
        <c:spPr>
          <a:ln>
            <a:noFill/>
          </a:ln>
        </c:spPr>
        <c:crossAx val="1801951902"/>
        <c:crosses val="autoZero"/>
        <c:crossBetween val="between"/>
      </c:valAx>
      <c:spPr>
        <a:solidFill>
          <a:srgbClr val="FFFFFF"/>
        </a:solidFill>
      </c:spPr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000000"/>
                </a:solidFill>
                <a:latin typeface="Cambria"/>
              </a:defRPr>
            </a:pPr>
            <a:r>
              <a:rPr sz="1400" b="0" i="0">
                <a:solidFill>
                  <a:srgbClr val="000000"/>
                </a:solidFill>
                <a:latin typeface="Cambria"/>
              </a:rPr>
              <a:t>Gambar 2.1.
Konsistensi Program Antardokumen</a:t>
            </a:r>
          </a:p>
        </c:rich>
      </c:tx>
      <c:overlay val="0"/>
    </c:title>
    <c:autoTitleDeleted val="0"/>
    <c:plotArea>
      <c:layout>
        <c:manualLayout>
          <c:xMode val="edge"/>
          <c:yMode val="edge"/>
          <c:x val="4.2644274306413099E-2"/>
          <c:y val="0.235131778667035"/>
          <c:w val="0.93463406602453303"/>
          <c:h val="0.76431626880088299"/>
        </c:manualLayout>
      </c:layout>
      <c:barChart>
        <c:barDir val="col"/>
        <c:grouping val="clustered"/>
        <c:varyColors val="1"/>
        <c:ser>
          <c:idx val="0"/>
          <c:order val="0"/>
          <c:tx>
            <c:strRef>
              <c:f>'Sheet2 (1) (2)'!$F$8</c:f>
              <c:strCache>
                <c:ptCount val="1"/>
                <c:pt idx="0">
                  <c:v>Konsistensi (%)</c:v>
                </c:pt>
              </c:strCache>
            </c:strRef>
          </c:tx>
          <c:invertIfNegative val="1"/>
          <c:cat>
            <c:strRef>
              <c:f>'Sheet2 (1) (2)'!$G$7:$I$7</c:f>
              <c:strCache>
                <c:ptCount val="3"/>
                <c:pt idx="0">
                  <c:v>RKPD - RPJMD</c:v>
                </c:pt>
                <c:pt idx="1">
                  <c:v>APBD - RKPD</c:v>
                </c:pt>
                <c:pt idx="2">
                  <c:v>APBD - RPJMD</c:v>
                </c:pt>
              </c:strCache>
            </c:strRef>
          </c:cat>
          <c:val>
            <c:numRef>
              <c:f>'Sheet2 (1) (2)'!$G$8:$I$8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B5-4F4B-A6D5-13B5F4DF15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85979597"/>
        <c:axId val="255400010"/>
      </c:barChart>
      <c:catAx>
        <c:axId val="158597959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0"/>
        <c:majorTickMark val="cross"/>
        <c:minorTickMark val="cross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Cambria"/>
              </a:defRPr>
            </a:pPr>
            <a:endParaRPr lang="en-US"/>
          </a:p>
        </c:txPr>
        <c:crossAx val="255400010"/>
        <c:crosses val="autoZero"/>
        <c:auto val="1"/>
        <c:lblAlgn val="ctr"/>
        <c:lblOffset val="100"/>
        <c:noMultiLvlLbl val="1"/>
      </c:catAx>
      <c:valAx>
        <c:axId val="255400010"/>
        <c:scaling>
          <c:orientation val="minMax"/>
        </c:scaling>
        <c:delete val="0"/>
        <c:axPos val="l"/>
        <c:numFmt formatCode="0.00" sourceLinked="1"/>
        <c:majorTickMark val="cross"/>
        <c:minorTickMark val="cross"/>
        <c:tickLblPos val="nextTo"/>
        <c:spPr>
          <a:ln>
            <a:noFill/>
          </a:ln>
        </c:spPr>
        <c:crossAx val="1585979597"/>
        <c:crosses val="autoZero"/>
        <c:crossBetween val="between"/>
      </c:valAx>
      <c:spPr>
        <a:solidFill>
          <a:srgbClr val="FFFFFF"/>
        </a:solidFill>
      </c:spPr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000000"/>
                </a:solidFill>
                <a:latin typeface="Cambria"/>
              </a:defRPr>
            </a:pPr>
            <a:r>
              <a:rPr sz="1400" b="0" i="0">
                <a:solidFill>
                  <a:srgbClr val="000000"/>
                </a:solidFill>
                <a:latin typeface="Cambria"/>
              </a:rPr>
              <a:t>Gambar 2.1.
Konsistensi Program Antardokumen</a:t>
            </a:r>
          </a:p>
        </c:rich>
      </c:tx>
      <c:overlay val="0"/>
    </c:title>
    <c:autoTitleDeleted val="0"/>
    <c:plotArea>
      <c:layout>
        <c:manualLayout>
          <c:xMode val="edge"/>
          <c:yMode val="edge"/>
          <c:x val="4.2644274306413099E-2"/>
          <c:y val="0.235131778667035"/>
          <c:w val="0.93463406602453303"/>
          <c:h val="0.76431626880088299"/>
        </c:manualLayout>
      </c:layout>
      <c:barChart>
        <c:barDir val="col"/>
        <c:grouping val="clustered"/>
        <c:varyColors val="1"/>
        <c:ser>
          <c:idx val="0"/>
          <c:order val="0"/>
          <c:tx>
            <c:strRef>
              <c:f>'Sheet2 (1) (1) (1)'!$F$8</c:f>
              <c:strCache>
                <c:ptCount val="1"/>
                <c:pt idx="0">
                  <c:v>Konsistensi (%)</c:v>
                </c:pt>
              </c:strCache>
            </c:strRef>
          </c:tx>
          <c:invertIfNegative val="1"/>
          <c:cat>
            <c:strRef>
              <c:f>'Sheet2 (1) (1) (1)'!$G$7:$I$7</c:f>
              <c:strCache>
                <c:ptCount val="3"/>
                <c:pt idx="0">
                  <c:v>RKPD - RPJMD</c:v>
                </c:pt>
                <c:pt idx="1">
                  <c:v>APBD - RKPD</c:v>
                </c:pt>
                <c:pt idx="2">
                  <c:v>APBD - RPJMD</c:v>
                </c:pt>
              </c:strCache>
            </c:strRef>
          </c:cat>
          <c:val>
            <c:numRef>
              <c:f>'Sheet2 (1) (1) (1)'!$G$8:$I$8</c:f>
              <c:numCache>
                <c:formatCode>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44-4371-961C-E800DD24FD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6910581"/>
        <c:axId val="590163978"/>
      </c:barChart>
      <c:catAx>
        <c:axId val="199691058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0"/>
        <c:majorTickMark val="cross"/>
        <c:minorTickMark val="cross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Cambria"/>
              </a:defRPr>
            </a:pPr>
            <a:endParaRPr lang="en-US"/>
          </a:p>
        </c:txPr>
        <c:crossAx val="590163978"/>
        <c:crosses val="autoZero"/>
        <c:auto val="1"/>
        <c:lblAlgn val="ctr"/>
        <c:lblOffset val="100"/>
        <c:noMultiLvlLbl val="1"/>
      </c:catAx>
      <c:valAx>
        <c:axId val="590163978"/>
        <c:scaling>
          <c:orientation val="minMax"/>
        </c:scaling>
        <c:delete val="0"/>
        <c:axPos val="l"/>
        <c:numFmt formatCode="0.00" sourceLinked="1"/>
        <c:majorTickMark val="cross"/>
        <c:minorTickMark val="cross"/>
        <c:tickLblPos val="nextTo"/>
        <c:spPr>
          <a:ln>
            <a:noFill/>
          </a:ln>
        </c:spPr>
        <c:crossAx val="1996910581"/>
        <c:crosses val="autoZero"/>
        <c:crossBetween val="between"/>
      </c:valAx>
      <c:spPr>
        <a:solidFill>
          <a:srgbClr val="FFFFFF"/>
        </a:solidFill>
      </c:spPr>
    </c:plotArea>
    <c:plotVisOnly val="1"/>
    <c:dispBlanksAs val="zero"/>
    <c:showDLblsOverMax val="1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104775</xdr:colOff>
      <xdr:row>7</xdr:row>
      <xdr:rowOff>9525</xdr:rowOff>
    </xdr:from>
    <xdr:ext cx="4381500" cy="26098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4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104775</xdr:colOff>
      <xdr:row>7</xdr:row>
      <xdr:rowOff>9525</xdr:rowOff>
    </xdr:from>
    <xdr:ext cx="4381500" cy="2609850"/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4C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95250</xdr:colOff>
      <xdr:row>7</xdr:row>
      <xdr:rowOff>0</xdr:rowOff>
    </xdr:from>
    <xdr:ext cx="4524375" cy="2600325"/>
    <xdr:graphicFrame macro="">
      <xdr:nvGraphicFramePr>
        <xdr:cNvPr id="3" name="Chart 3">
          <a:extLst>
            <a:ext uri="{FF2B5EF4-FFF2-40B4-BE49-F238E27FC236}">
              <a16:creationId xmlns:a16="http://schemas.microsoft.com/office/drawing/2014/main" id="{00000000-0008-0000-5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95250</xdr:colOff>
      <xdr:row>7</xdr:row>
      <xdr:rowOff>0</xdr:rowOff>
    </xdr:from>
    <xdr:ext cx="4524375" cy="2600325"/>
    <xdr:graphicFrame macro="">
      <xdr:nvGraphicFramePr>
        <xdr:cNvPr id="4" name="Chart 4">
          <a:extLst>
            <a:ext uri="{FF2B5EF4-FFF2-40B4-BE49-F238E27FC236}">
              <a16:creationId xmlns:a16="http://schemas.microsoft.com/office/drawing/2014/main" id="{00000000-0008-0000-5E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outlinePr summaryBelow="0" summaryRight="0"/>
    <pageSetUpPr fitToPage="1"/>
  </sheetPr>
  <dimension ref="A1:Z1019"/>
  <sheetViews>
    <sheetView tabSelected="1" zoomScale="90" zoomScaleNormal="90" workbookViewId="0">
      <pane ySplit="1" topLeftCell="A53" activePane="bottomLeft" state="frozen"/>
      <selection pane="bottomLeft" activeCell="J39" sqref="J39"/>
    </sheetView>
  </sheetViews>
  <sheetFormatPr defaultColWidth="14.44140625" defaultRowHeight="15" customHeight="1" x14ac:dyDescent="0.3"/>
  <cols>
    <col min="1" max="1" width="5.5546875" customWidth="1"/>
    <col min="2" max="2" width="23.44140625" customWidth="1"/>
    <col min="3" max="3" width="4.88671875" customWidth="1"/>
    <col min="4" max="4" width="19.6640625" customWidth="1"/>
    <col min="5" max="5" width="4.5546875" customWidth="1"/>
    <col min="6" max="6" width="41.44140625" customWidth="1"/>
    <col min="7" max="7" width="21.33203125" customWidth="1"/>
    <col min="8" max="8" width="18.109375" customWidth="1"/>
    <col min="10" max="10" width="14.44140625" style="276"/>
    <col min="11" max="11" width="17.5546875" customWidth="1"/>
    <col min="12" max="12" width="39" customWidth="1"/>
    <col min="13" max="13" width="48.5546875" customWidth="1"/>
  </cols>
  <sheetData>
    <row r="1" spans="1:26" s="280" customFormat="1" ht="15.75" customHeight="1" x14ac:dyDescent="0.3">
      <c r="A1" s="277"/>
      <c r="B1" s="342" t="s">
        <v>654</v>
      </c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278"/>
      <c r="N1" s="279"/>
      <c r="O1" s="279"/>
      <c r="P1" s="279"/>
      <c r="Q1" s="279"/>
      <c r="R1" s="279"/>
      <c r="S1" s="279"/>
      <c r="T1" s="279"/>
      <c r="U1" s="279"/>
      <c r="V1" s="279"/>
      <c r="W1" s="279"/>
      <c r="X1" s="279"/>
      <c r="Y1" s="279"/>
      <c r="Z1" s="279"/>
    </row>
    <row r="2" spans="1:26" s="280" customFormat="1" ht="15.75" customHeight="1" x14ac:dyDescent="0.3">
      <c r="A2" s="277"/>
      <c r="B2" s="281"/>
      <c r="C2" s="277"/>
      <c r="D2" s="277"/>
      <c r="E2" s="277"/>
      <c r="F2" s="277"/>
      <c r="G2" s="277"/>
      <c r="H2" s="277"/>
      <c r="I2" s="282"/>
      <c r="J2" s="283"/>
      <c r="K2" s="282"/>
      <c r="L2" s="278"/>
      <c r="M2" s="278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 t="s">
        <v>63</v>
      </c>
    </row>
    <row r="3" spans="1:26" s="280" customFormat="1" ht="15.75" customHeight="1" x14ac:dyDescent="0.3">
      <c r="A3" s="284" t="s">
        <v>44</v>
      </c>
      <c r="B3" s="486" t="s">
        <v>0</v>
      </c>
      <c r="C3" s="349" t="s">
        <v>1</v>
      </c>
      <c r="D3" s="350"/>
      <c r="E3" s="349" t="s">
        <v>2</v>
      </c>
      <c r="F3" s="350"/>
      <c r="G3" s="284" t="s">
        <v>3</v>
      </c>
      <c r="H3" s="284" t="s">
        <v>4</v>
      </c>
      <c r="I3" s="284" t="s">
        <v>5</v>
      </c>
      <c r="J3" s="285" t="s">
        <v>6</v>
      </c>
      <c r="K3" s="284" t="s">
        <v>7</v>
      </c>
      <c r="L3" s="286" t="s">
        <v>8</v>
      </c>
      <c r="M3" s="286" t="s">
        <v>9</v>
      </c>
      <c r="N3" s="279"/>
      <c r="O3" s="279"/>
      <c r="P3" s="279"/>
      <c r="Q3" s="279"/>
      <c r="R3" s="279"/>
      <c r="S3" s="279"/>
      <c r="T3" s="279"/>
      <c r="U3" s="279"/>
      <c r="V3" s="279"/>
      <c r="W3" s="279"/>
      <c r="X3" s="279"/>
      <c r="Y3" s="279"/>
      <c r="Z3" s="279"/>
    </row>
    <row r="4" spans="1:26" s="280" customFormat="1" ht="45" customHeight="1" x14ac:dyDescent="0.3">
      <c r="A4" s="287" t="s">
        <v>10</v>
      </c>
      <c r="B4" s="288" t="s">
        <v>79</v>
      </c>
      <c r="C4" s="287" t="s">
        <v>11</v>
      </c>
      <c r="D4" s="289" t="s">
        <v>96</v>
      </c>
      <c r="E4" s="287" t="s">
        <v>10</v>
      </c>
      <c r="F4" s="289" t="s">
        <v>12</v>
      </c>
      <c r="G4" s="290">
        <f>G5+G11+G16+G20+G29+G33+G39+G44+G47+G52+G56+G60</f>
        <v>6282641119</v>
      </c>
      <c r="H4" s="290">
        <f>H66</f>
        <v>5390394938</v>
      </c>
      <c r="I4" s="291">
        <v>1</v>
      </c>
      <c r="J4" s="485">
        <f>J66</f>
        <v>85.798230965291594</v>
      </c>
      <c r="K4" s="292"/>
      <c r="L4" s="293"/>
      <c r="M4" s="293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</row>
    <row r="5" spans="1:26" s="280" customFormat="1" ht="15.75" customHeight="1" x14ac:dyDescent="0.3">
      <c r="A5" s="294"/>
      <c r="B5" s="295"/>
      <c r="C5" s="294"/>
      <c r="D5" s="294"/>
      <c r="E5" s="287"/>
      <c r="F5" s="490" t="s">
        <v>13</v>
      </c>
      <c r="G5" s="491">
        <f>G7+G8+G9</f>
        <v>155297000</v>
      </c>
      <c r="H5" s="492">
        <f>SUM(H7:H9)</f>
        <v>136538038</v>
      </c>
      <c r="I5" s="493"/>
      <c r="J5" s="525">
        <f>H5/G5*100</f>
        <v>87.920589579966119</v>
      </c>
      <c r="K5" s="494"/>
      <c r="L5" s="293"/>
      <c r="M5" s="293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</row>
    <row r="6" spans="1:26" s="280" customFormat="1" ht="15.75" customHeight="1" x14ac:dyDescent="0.3">
      <c r="A6" s="294"/>
      <c r="B6" s="295"/>
      <c r="C6" s="294"/>
      <c r="D6" s="294"/>
      <c r="E6" s="287"/>
      <c r="F6" s="495"/>
      <c r="G6" s="496"/>
      <c r="H6" s="497"/>
      <c r="I6" s="498"/>
      <c r="J6" s="526"/>
      <c r="K6" s="499"/>
      <c r="L6" s="293"/>
      <c r="M6" s="293"/>
      <c r="N6" s="279"/>
      <c r="O6" s="279"/>
      <c r="P6" s="279"/>
      <c r="Q6" s="279"/>
      <c r="R6" s="279"/>
      <c r="S6" s="279"/>
      <c r="T6" s="279"/>
      <c r="U6" s="279"/>
      <c r="V6" s="279"/>
      <c r="W6" s="279"/>
      <c r="X6" s="279"/>
      <c r="Y6" s="279"/>
      <c r="Z6" s="279"/>
    </row>
    <row r="7" spans="1:26" s="280" customFormat="1" ht="33.6" customHeight="1" x14ac:dyDescent="0.3">
      <c r="A7" s="296"/>
      <c r="B7" s="297"/>
      <c r="C7" s="296"/>
      <c r="D7" s="296"/>
      <c r="E7" s="298"/>
      <c r="F7" s="299" t="s">
        <v>14</v>
      </c>
      <c r="G7" s="300">
        <v>73352000</v>
      </c>
      <c r="H7" s="301">
        <v>68092924</v>
      </c>
      <c r="I7" s="302">
        <v>33</v>
      </c>
      <c r="J7" s="303">
        <f>H7/G7*100</f>
        <v>92.830357727123996</v>
      </c>
      <c r="K7" s="304" t="s">
        <v>56</v>
      </c>
      <c r="L7" s="305"/>
      <c r="M7" s="306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79"/>
      <c r="Z7" s="279"/>
    </row>
    <row r="8" spans="1:26" s="280" customFormat="1" ht="41.4" customHeight="1" x14ac:dyDescent="0.3">
      <c r="A8" s="296"/>
      <c r="B8" s="297"/>
      <c r="C8" s="296"/>
      <c r="D8" s="296"/>
      <c r="E8" s="298"/>
      <c r="F8" s="299" t="s">
        <v>97</v>
      </c>
      <c r="G8" s="307">
        <v>45000000</v>
      </c>
      <c r="H8" s="301">
        <v>40575114</v>
      </c>
      <c r="I8" s="302">
        <v>12</v>
      </c>
      <c r="J8" s="303">
        <f t="shared" ref="J8:J9" si="0">H8/G8*100</f>
        <v>90.16691999999999</v>
      </c>
      <c r="K8" s="304" t="s">
        <v>50</v>
      </c>
      <c r="L8" s="308"/>
      <c r="M8" s="309"/>
      <c r="N8" s="279"/>
      <c r="O8" s="279"/>
      <c r="P8" s="279"/>
      <c r="Q8" s="279"/>
      <c r="R8" s="279"/>
      <c r="S8" s="279"/>
      <c r="T8" s="279"/>
      <c r="U8" s="279"/>
      <c r="V8" s="279"/>
      <c r="W8" s="279"/>
      <c r="X8" s="279"/>
      <c r="Y8" s="279"/>
      <c r="Z8" s="279"/>
    </row>
    <row r="9" spans="1:26" s="280" customFormat="1" ht="18" customHeight="1" x14ac:dyDescent="0.3">
      <c r="A9" s="296"/>
      <c r="B9" s="297"/>
      <c r="C9" s="296"/>
      <c r="D9" s="296"/>
      <c r="E9" s="298"/>
      <c r="F9" s="310" t="s">
        <v>40</v>
      </c>
      <c r="G9" s="307">
        <v>36945000</v>
      </c>
      <c r="H9" s="301">
        <v>27870000</v>
      </c>
      <c r="I9" s="302">
        <v>5</v>
      </c>
      <c r="J9" s="303">
        <f t="shared" si="0"/>
        <v>75.436459602111256</v>
      </c>
      <c r="K9" s="302" t="s">
        <v>82</v>
      </c>
      <c r="L9" s="308"/>
      <c r="M9" s="309"/>
      <c r="N9" s="279"/>
      <c r="O9" s="279"/>
      <c r="P9" s="279"/>
      <c r="Q9" s="279"/>
      <c r="R9" s="279"/>
      <c r="S9" s="279"/>
      <c r="T9" s="279"/>
      <c r="U9" s="279"/>
      <c r="V9" s="279"/>
      <c r="W9" s="279"/>
      <c r="X9" s="279"/>
      <c r="Y9" s="279"/>
      <c r="Z9" s="279"/>
    </row>
    <row r="10" spans="1:26" s="280" customFormat="1" ht="9.75" customHeight="1" x14ac:dyDescent="0.3">
      <c r="A10" s="311"/>
      <c r="B10" s="312"/>
      <c r="C10" s="311"/>
      <c r="D10" s="311"/>
      <c r="E10" s="313"/>
      <c r="F10" s="314"/>
      <c r="G10" s="315"/>
      <c r="H10" s="316"/>
      <c r="I10" s="302"/>
      <c r="J10" s="317"/>
      <c r="K10" s="302"/>
      <c r="L10" s="308"/>
      <c r="M10" s="309"/>
      <c r="N10" s="279"/>
      <c r="O10" s="279"/>
      <c r="P10" s="279"/>
      <c r="Q10" s="279"/>
      <c r="R10" s="279"/>
      <c r="S10" s="279"/>
      <c r="T10" s="279"/>
      <c r="U10" s="279"/>
      <c r="V10" s="279"/>
      <c r="W10" s="279"/>
      <c r="X10" s="279"/>
      <c r="Y10" s="279"/>
      <c r="Z10" s="279"/>
    </row>
    <row r="11" spans="1:26" s="280" customFormat="1" ht="15.75" customHeight="1" x14ac:dyDescent="0.3">
      <c r="A11" s="296"/>
      <c r="B11" s="297"/>
      <c r="C11" s="296"/>
      <c r="D11" s="296"/>
      <c r="E11" s="298"/>
      <c r="F11" s="500" t="s">
        <v>15</v>
      </c>
      <c r="G11" s="501">
        <f>G12+G13+G14</f>
        <v>3821695333</v>
      </c>
      <c r="H11" s="502">
        <f>H12+H13+H14</f>
        <v>3282335928</v>
      </c>
      <c r="I11" s="503"/>
      <c r="J11" s="527">
        <f>H11/G11*100</f>
        <v>85.886907301514086</v>
      </c>
      <c r="K11" s="504"/>
      <c r="L11" s="308"/>
      <c r="M11" s="309"/>
      <c r="N11" s="279"/>
      <c r="O11" s="279"/>
      <c r="P11" s="279"/>
      <c r="Q11" s="279"/>
      <c r="R11" s="279"/>
      <c r="S11" s="279"/>
      <c r="T11" s="279"/>
      <c r="U11" s="279"/>
      <c r="V11" s="279"/>
      <c r="W11" s="279"/>
      <c r="X11" s="279"/>
      <c r="Y11" s="279"/>
      <c r="Z11" s="279"/>
    </row>
    <row r="12" spans="1:26" s="280" customFormat="1" ht="38.4" customHeight="1" x14ac:dyDescent="0.3">
      <c r="A12" s="296"/>
      <c r="B12" s="297"/>
      <c r="C12" s="296"/>
      <c r="D12" s="296"/>
      <c r="E12" s="298"/>
      <c r="F12" s="321" t="s">
        <v>16</v>
      </c>
      <c r="G12" s="322">
        <v>3636937333</v>
      </c>
      <c r="H12" s="301">
        <v>3108153928</v>
      </c>
      <c r="I12" s="302">
        <v>14</v>
      </c>
      <c r="J12" s="320">
        <f t="shared" ref="J12:J14" si="1">H12/G12*100</f>
        <v>85.460750170148728</v>
      </c>
      <c r="K12" s="302" t="s">
        <v>50</v>
      </c>
      <c r="L12" s="522" t="s">
        <v>662</v>
      </c>
      <c r="M12" s="306" t="s">
        <v>663</v>
      </c>
      <c r="N12" s="279"/>
      <c r="O12" s="279"/>
      <c r="P12" s="279"/>
      <c r="Q12" s="279"/>
      <c r="R12" s="279"/>
      <c r="S12" s="279"/>
      <c r="T12" s="279"/>
      <c r="U12" s="279"/>
      <c r="V12" s="279"/>
      <c r="W12" s="279"/>
      <c r="X12" s="279"/>
      <c r="Y12" s="279"/>
      <c r="Z12" s="279"/>
    </row>
    <row r="13" spans="1:26" s="280" customFormat="1" ht="15.75" customHeight="1" x14ac:dyDescent="0.3">
      <c r="A13" s="296"/>
      <c r="B13" s="297"/>
      <c r="C13" s="296"/>
      <c r="D13" s="296"/>
      <c r="E13" s="298"/>
      <c r="F13" s="321" t="s">
        <v>17</v>
      </c>
      <c r="G13" s="324">
        <v>153258000</v>
      </c>
      <c r="H13" s="301">
        <v>144652000</v>
      </c>
      <c r="I13" s="302">
        <v>12</v>
      </c>
      <c r="J13" s="320">
        <f t="shared" si="1"/>
        <v>94.3846324498558</v>
      </c>
      <c r="K13" s="302" t="s">
        <v>50</v>
      </c>
      <c r="L13" s="308"/>
      <c r="M13" s="309"/>
      <c r="N13" s="279"/>
      <c r="O13" s="279"/>
      <c r="P13" s="279"/>
      <c r="Q13" s="279"/>
      <c r="R13" s="279"/>
      <c r="S13" s="279"/>
      <c r="T13" s="279"/>
      <c r="U13" s="279"/>
      <c r="V13" s="279"/>
      <c r="W13" s="279"/>
      <c r="X13" s="279"/>
      <c r="Y13" s="279"/>
      <c r="Z13" s="279"/>
    </row>
    <row r="14" spans="1:26" s="280" customFormat="1" ht="31.5" customHeight="1" x14ac:dyDescent="0.3">
      <c r="A14" s="296"/>
      <c r="B14" s="297"/>
      <c r="C14" s="296"/>
      <c r="D14" s="296"/>
      <c r="E14" s="298"/>
      <c r="F14" s="321" t="s">
        <v>98</v>
      </c>
      <c r="G14" s="324">
        <v>31500000</v>
      </c>
      <c r="H14" s="301">
        <v>29530000</v>
      </c>
      <c r="I14" s="302">
        <v>12</v>
      </c>
      <c r="J14" s="320">
        <f t="shared" si="1"/>
        <v>93.746031746031747</v>
      </c>
      <c r="K14" s="505" t="s">
        <v>50</v>
      </c>
      <c r="L14" s="506"/>
      <c r="M14" s="309"/>
      <c r="N14" s="279"/>
      <c r="O14" s="279"/>
      <c r="P14" s="279"/>
      <c r="Q14" s="279"/>
      <c r="R14" s="279"/>
      <c r="S14" s="279"/>
      <c r="T14" s="279"/>
      <c r="U14" s="279"/>
      <c r="V14" s="279"/>
      <c r="W14" s="279"/>
      <c r="X14" s="279"/>
      <c r="Y14" s="279"/>
      <c r="Z14" s="279"/>
    </row>
    <row r="15" spans="1:26" s="280" customFormat="1" ht="11.25" customHeight="1" x14ac:dyDescent="0.3">
      <c r="A15" s="296"/>
      <c r="B15" s="297"/>
      <c r="C15" s="296"/>
      <c r="D15" s="296"/>
      <c r="E15" s="298"/>
      <c r="F15" s="321"/>
      <c r="G15" s="325"/>
      <c r="H15" s="316"/>
      <c r="I15" s="302"/>
      <c r="J15" s="317"/>
      <c r="K15" s="302"/>
      <c r="L15" s="308"/>
      <c r="M15" s="30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</row>
    <row r="16" spans="1:26" s="280" customFormat="1" ht="31.5" customHeight="1" x14ac:dyDescent="0.3">
      <c r="A16" s="296"/>
      <c r="B16" s="297"/>
      <c r="C16" s="296"/>
      <c r="D16" s="296"/>
      <c r="E16" s="298"/>
      <c r="F16" s="507" t="s">
        <v>99</v>
      </c>
      <c r="G16" s="508">
        <f>G17+G18</f>
        <v>205500000</v>
      </c>
      <c r="H16" s="509">
        <f>H17+H18</f>
        <v>177469181</v>
      </c>
      <c r="I16" s="510"/>
      <c r="J16" s="523">
        <f>H16/G16*100</f>
        <v>86.359698783454988</v>
      </c>
      <c r="K16" s="510"/>
      <c r="L16" s="308"/>
      <c r="M16" s="309"/>
      <c r="N16" s="279"/>
      <c r="O16" s="279"/>
      <c r="P16" s="279"/>
      <c r="Q16" s="279"/>
      <c r="R16" s="279"/>
      <c r="S16" s="279"/>
      <c r="T16" s="279"/>
      <c r="U16" s="279"/>
      <c r="V16" s="279"/>
      <c r="W16" s="279"/>
      <c r="X16" s="279"/>
      <c r="Y16" s="279"/>
      <c r="Z16" s="279"/>
    </row>
    <row r="17" spans="1:26" s="280" customFormat="1" ht="31.5" customHeight="1" x14ac:dyDescent="0.3">
      <c r="A17" s="296"/>
      <c r="B17" s="297"/>
      <c r="C17" s="296"/>
      <c r="D17" s="296"/>
      <c r="E17" s="298"/>
      <c r="F17" s="321" t="s">
        <v>68</v>
      </c>
      <c r="G17" s="324">
        <v>33000000</v>
      </c>
      <c r="H17" s="301">
        <v>31898400</v>
      </c>
      <c r="I17" s="302">
        <v>56</v>
      </c>
      <c r="J17" s="320">
        <f t="shared" ref="J17:J18" si="2">H17/G17*100</f>
        <v>96.661818181818177</v>
      </c>
      <c r="K17" s="302" t="s">
        <v>69</v>
      </c>
      <c r="L17" s="308"/>
      <c r="M17" s="309"/>
      <c r="N17" s="279"/>
      <c r="O17" s="279"/>
      <c r="P17" s="279"/>
      <c r="Q17" s="279"/>
      <c r="R17" s="279"/>
      <c r="S17" s="279"/>
      <c r="T17" s="279"/>
      <c r="U17" s="279"/>
      <c r="V17" s="279"/>
      <c r="W17" s="279"/>
      <c r="X17" s="279"/>
      <c r="Y17" s="279"/>
      <c r="Z17" s="279"/>
    </row>
    <row r="18" spans="1:26" s="280" customFormat="1" ht="79.2" customHeight="1" x14ac:dyDescent="0.3">
      <c r="A18" s="296"/>
      <c r="B18" s="297"/>
      <c r="C18" s="296"/>
      <c r="D18" s="296"/>
      <c r="E18" s="298"/>
      <c r="F18" s="321" t="s">
        <v>100</v>
      </c>
      <c r="G18" s="324">
        <v>172500000</v>
      </c>
      <c r="H18" s="301">
        <v>145570781</v>
      </c>
      <c r="I18" s="302">
        <v>15</v>
      </c>
      <c r="J18" s="320">
        <f t="shared" si="2"/>
        <v>84.388858550724635</v>
      </c>
      <c r="K18" s="302" t="s">
        <v>51</v>
      </c>
      <c r="L18" s="305"/>
      <c r="M18" s="309"/>
      <c r="N18" s="279"/>
      <c r="O18" s="279"/>
      <c r="P18" s="279"/>
      <c r="Q18" s="279"/>
      <c r="R18" s="279"/>
      <c r="S18" s="279"/>
      <c r="T18" s="279"/>
      <c r="U18" s="279"/>
      <c r="V18" s="279"/>
      <c r="W18" s="279"/>
      <c r="X18" s="279"/>
      <c r="Y18" s="279"/>
      <c r="Z18" s="279"/>
    </row>
    <row r="19" spans="1:26" s="280" customFormat="1" ht="9" customHeight="1" x14ac:dyDescent="0.3">
      <c r="A19" s="296"/>
      <c r="B19" s="297"/>
      <c r="C19" s="296"/>
      <c r="D19" s="296"/>
      <c r="E19" s="298"/>
      <c r="F19" s="318"/>
      <c r="G19" s="326"/>
      <c r="H19" s="327"/>
      <c r="I19" s="319"/>
      <c r="J19" s="317"/>
      <c r="K19" s="302"/>
      <c r="L19" s="308"/>
      <c r="M19" s="309"/>
      <c r="N19" s="279"/>
      <c r="O19" s="279"/>
      <c r="P19" s="279"/>
      <c r="Q19" s="279"/>
      <c r="R19" s="279"/>
      <c r="S19" s="279"/>
      <c r="T19" s="279"/>
      <c r="U19" s="279"/>
      <c r="V19" s="279"/>
      <c r="W19" s="279"/>
      <c r="X19" s="279"/>
      <c r="Y19" s="279"/>
      <c r="Z19" s="279"/>
    </row>
    <row r="20" spans="1:26" s="280" customFormat="1" ht="15.75" customHeight="1" x14ac:dyDescent="0.3">
      <c r="A20" s="296"/>
      <c r="B20" s="297"/>
      <c r="C20" s="296"/>
      <c r="D20" s="296"/>
      <c r="E20" s="298"/>
      <c r="F20" s="507" t="s">
        <v>18</v>
      </c>
      <c r="G20" s="508">
        <f>G21+G22+G23+G24+G25+G26+G27</f>
        <v>299695016</v>
      </c>
      <c r="H20" s="509">
        <f>H21+H22+H23+H24+H25+H26+H27</f>
        <v>251633216</v>
      </c>
      <c r="I20" s="512"/>
      <c r="J20" s="523">
        <f>H20/G20*100</f>
        <v>83.963096670249598</v>
      </c>
      <c r="K20" s="510"/>
      <c r="L20" s="308"/>
      <c r="M20" s="309"/>
      <c r="N20" s="279"/>
      <c r="O20" s="279"/>
      <c r="P20" s="279"/>
      <c r="Q20" s="279"/>
      <c r="R20" s="279"/>
      <c r="S20" s="279"/>
      <c r="T20" s="279"/>
      <c r="U20" s="279"/>
      <c r="V20" s="279"/>
      <c r="W20" s="279"/>
      <c r="X20" s="279"/>
      <c r="Y20" s="279"/>
      <c r="Z20" s="279"/>
    </row>
    <row r="21" spans="1:26" s="280" customFormat="1" ht="26.4" customHeight="1" x14ac:dyDescent="0.3">
      <c r="A21" s="296"/>
      <c r="B21" s="297"/>
      <c r="C21" s="296"/>
      <c r="D21" s="296"/>
      <c r="E21" s="298"/>
      <c r="F21" s="321" t="s">
        <v>19</v>
      </c>
      <c r="G21" s="328">
        <v>5000000</v>
      </c>
      <c r="H21" s="329">
        <v>3666750</v>
      </c>
      <c r="I21" s="302">
        <v>5</v>
      </c>
      <c r="J21" s="320">
        <f t="shared" ref="J21:J27" si="3">H21/G21*100</f>
        <v>73.334999999999994</v>
      </c>
      <c r="K21" s="302" t="s">
        <v>52</v>
      </c>
      <c r="L21" s="305"/>
      <c r="M21" s="487"/>
      <c r="N21" s="279"/>
      <c r="O21" s="279"/>
      <c r="P21" s="279"/>
      <c r="Q21" s="279"/>
      <c r="R21" s="279"/>
      <c r="S21" s="279"/>
      <c r="T21" s="279"/>
      <c r="U21" s="279"/>
      <c r="V21" s="279"/>
      <c r="W21" s="279"/>
      <c r="X21" s="279"/>
      <c r="Y21" s="279"/>
      <c r="Z21" s="279"/>
    </row>
    <row r="22" spans="1:26" s="280" customFormat="1" ht="15.75" customHeight="1" x14ac:dyDescent="0.3">
      <c r="A22" s="296"/>
      <c r="B22" s="297"/>
      <c r="C22" s="296"/>
      <c r="D22" s="296"/>
      <c r="E22" s="298"/>
      <c r="F22" s="321" t="s">
        <v>41</v>
      </c>
      <c r="G22" s="330">
        <v>108984016</v>
      </c>
      <c r="H22" s="329">
        <v>104053586</v>
      </c>
      <c r="I22" s="302">
        <v>12</v>
      </c>
      <c r="J22" s="320">
        <f t="shared" si="3"/>
        <v>95.476006316375788</v>
      </c>
      <c r="K22" s="302" t="s">
        <v>52</v>
      </c>
      <c r="L22" s="305"/>
      <c r="M22" s="488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</row>
    <row r="23" spans="1:26" s="280" customFormat="1" ht="15.75" customHeight="1" x14ac:dyDescent="0.3">
      <c r="A23" s="296"/>
      <c r="B23" s="297"/>
      <c r="C23" s="296"/>
      <c r="D23" s="296"/>
      <c r="E23" s="298"/>
      <c r="F23" s="321" t="s">
        <v>20</v>
      </c>
      <c r="G23" s="328">
        <v>11936000</v>
      </c>
      <c r="H23" s="329">
        <v>6335000</v>
      </c>
      <c r="I23" s="302">
        <v>12</v>
      </c>
      <c r="J23" s="320">
        <f t="shared" si="3"/>
        <v>53.074731903485251</v>
      </c>
      <c r="K23" s="302" t="s">
        <v>50</v>
      </c>
      <c r="L23" s="305"/>
      <c r="M23" s="488"/>
      <c r="N23" s="279"/>
      <c r="O23" s="279"/>
      <c r="P23" s="279"/>
      <c r="Q23" s="279"/>
      <c r="R23" s="279"/>
      <c r="S23" s="279"/>
      <c r="T23" s="279"/>
      <c r="U23" s="279"/>
      <c r="V23" s="279"/>
      <c r="W23" s="279"/>
      <c r="X23" s="279"/>
      <c r="Y23" s="279"/>
      <c r="Z23" s="279"/>
    </row>
    <row r="24" spans="1:26" s="280" customFormat="1" ht="15.75" customHeight="1" x14ac:dyDescent="0.3">
      <c r="A24" s="296"/>
      <c r="B24" s="297"/>
      <c r="C24" s="296"/>
      <c r="D24" s="296"/>
      <c r="E24" s="298"/>
      <c r="F24" s="321" t="s">
        <v>21</v>
      </c>
      <c r="G24" s="328">
        <v>91050000</v>
      </c>
      <c r="H24" s="329">
        <v>58417600</v>
      </c>
      <c r="I24" s="302">
        <v>12</v>
      </c>
      <c r="J24" s="320">
        <f t="shared" si="3"/>
        <v>64.159912136188908</v>
      </c>
      <c r="K24" s="302" t="s">
        <v>51</v>
      </c>
      <c r="L24" s="305"/>
      <c r="M24" s="488"/>
      <c r="N24" s="279"/>
      <c r="O24" s="279"/>
      <c r="P24" s="279"/>
      <c r="Q24" s="279"/>
      <c r="R24" s="279"/>
      <c r="S24" s="279"/>
      <c r="T24" s="279"/>
      <c r="U24" s="279"/>
      <c r="V24" s="279"/>
      <c r="W24" s="279"/>
      <c r="X24" s="279"/>
      <c r="Y24" s="279"/>
      <c r="Z24" s="279"/>
    </row>
    <row r="25" spans="1:26" s="280" customFormat="1" ht="64.2" customHeight="1" x14ac:dyDescent="0.3">
      <c r="A25" s="296"/>
      <c r="B25" s="297"/>
      <c r="C25" s="296"/>
      <c r="D25" s="296"/>
      <c r="E25" s="298"/>
      <c r="F25" s="321" t="s">
        <v>22</v>
      </c>
      <c r="G25" s="328">
        <v>2225000</v>
      </c>
      <c r="H25" s="329">
        <v>1100000</v>
      </c>
      <c r="I25" s="302">
        <v>2225</v>
      </c>
      <c r="J25" s="320">
        <f t="shared" si="3"/>
        <v>49.438202247191008</v>
      </c>
      <c r="K25" s="302" t="s">
        <v>46</v>
      </c>
      <c r="L25" s="305" t="s">
        <v>660</v>
      </c>
      <c r="M25" s="489" t="s">
        <v>661</v>
      </c>
      <c r="N25" s="279"/>
      <c r="O25" s="279"/>
      <c r="P25" s="279"/>
      <c r="Q25" s="279"/>
      <c r="R25" s="279"/>
      <c r="S25" s="279"/>
      <c r="T25" s="279"/>
      <c r="U25" s="279"/>
      <c r="V25" s="279"/>
      <c r="W25" s="279"/>
      <c r="X25" s="279"/>
      <c r="Y25" s="279"/>
      <c r="Z25" s="279"/>
    </row>
    <row r="26" spans="1:26" s="280" customFormat="1" ht="32.4" customHeight="1" x14ac:dyDescent="0.3">
      <c r="A26" s="296"/>
      <c r="B26" s="297"/>
      <c r="C26" s="296"/>
      <c r="D26" s="296"/>
      <c r="E26" s="298"/>
      <c r="F26" s="321" t="s">
        <v>23</v>
      </c>
      <c r="G26" s="328">
        <v>1000000</v>
      </c>
      <c r="H26" s="329">
        <v>0</v>
      </c>
      <c r="I26" s="302">
        <v>2</v>
      </c>
      <c r="J26" s="320">
        <f t="shared" si="3"/>
        <v>0</v>
      </c>
      <c r="K26" s="304" t="s">
        <v>101</v>
      </c>
      <c r="L26" s="305"/>
      <c r="M26" s="488"/>
      <c r="N26" s="279"/>
      <c r="O26" s="279"/>
      <c r="P26" s="279"/>
      <c r="Q26" s="279"/>
      <c r="R26" s="279"/>
      <c r="S26" s="279"/>
      <c r="T26" s="279"/>
      <c r="U26" s="279"/>
      <c r="V26" s="279"/>
      <c r="W26" s="279"/>
      <c r="X26" s="279"/>
      <c r="Y26" s="279"/>
      <c r="Z26" s="279"/>
    </row>
    <row r="27" spans="1:26" s="280" customFormat="1" ht="30" customHeight="1" x14ac:dyDescent="0.3">
      <c r="A27" s="296"/>
      <c r="B27" s="297"/>
      <c r="C27" s="296"/>
      <c r="D27" s="296"/>
      <c r="E27" s="298"/>
      <c r="F27" s="321" t="s">
        <v>24</v>
      </c>
      <c r="G27" s="328">
        <v>79500000</v>
      </c>
      <c r="H27" s="329">
        <v>78060280</v>
      </c>
      <c r="I27" s="302">
        <v>12</v>
      </c>
      <c r="J27" s="320">
        <f t="shared" si="3"/>
        <v>98.189031446540881</v>
      </c>
      <c r="K27" s="302" t="s">
        <v>50</v>
      </c>
      <c r="L27" s="305"/>
      <c r="M27" s="488"/>
      <c r="N27" s="279"/>
      <c r="O27" s="279"/>
      <c r="P27" s="279"/>
      <c r="Q27" s="279"/>
      <c r="R27" s="279"/>
      <c r="S27" s="279"/>
      <c r="T27" s="279"/>
      <c r="U27" s="279"/>
      <c r="V27" s="279"/>
      <c r="W27" s="279"/>
      <c r="X27" s="279"/>
      <c r="Y27" s="279"/>
      <c r="Z27" s="279"/>
    </row>
    <row r="28" spans="1:26" s="280" customFormat="1" ht="12.6" customHeight="1" x14ac:dyDescent="0.3">
      <c r="A28" s="296"/>
      <c r="B28" s="297"/>
      <c r="C28" s="296"/>
      <c r="D28" s="296"/>
      <c r="E28" s="298"/>
      <c r="F28" s="318"/>
      <c r="G28" s="315"/>
      <c r="H28" s="316"/>
      <c r="I28" s="302"/>
      <c r="J28" s="317"/>
      <c r="K28" s="302"/>
      <c r="L28" s="305"/>
      <c r="M28" s="306"/>
      <c r="N28" s="279"/>
      <c r="O28" s="279"/>
      <c r="P28" s="279"/>
      <c r="Q28" s="279"/>
      <c r="R28" s="279"/>
      <c r="S28" s="279"/>
      <c r="T28" s="279"/>
      <c r="U28" s="279"/>
      <c r="V28" s="279"/>
      <c r="W28" s="279"/>
      <c r="X28" s="279"/>
      <c r="Y28" s="279"/>
      <c r="Z28" s="279"/>
    </row>
    <row r="29" spans="1:26" s="280" customFormat="1" ht="31.5" customHeight="1" x14ac:dyDescent="0.3">
      <c r="A29" s="296"/>
      <c r="B29" s="297"/>
      <c r="C29" s="296"/>
      <c r="D29" s="296"/>
      <c r="E29" s="298"/>
      <c r="F29" s="507" t="s">
        <v>42</v>
      </c>
      <c r="G29" s="513">
        <f>G30+G31</f>
        <v>428000000</v>
      </c>
      <c r="H29" s="509">
        <f>H30+H31</f>
        <v>374339002</v>
      </c>
      <c r="I29" s="510"/>
      <c r="J29" s="523">
        <f>H29/G29*100</f>
        <v>87.462383644859813</v>
      </c>
      <c r="K29" s="510"/>
      <c r="L29" s="305"/>
      <c r="M29" s="306"/>
      <c r="N29" s="279"/>
      <c r="O29" s="279"/>
      <c r="P29" s="279"/>
      <c r="Q29" s="279"/>
      <c r="R29" s="279"/>
      <c r="S29" s="279"/>
      <c r="T29" s="279"/>
      <c r="U29" s="279"/>
      <c r="V29" s="279"/>
      <c r="W29" s="279"/>
      <c r="X29" s="279"/>
      <c r="Y29" s="279"/>
      <c r="Z29" s="279"/>
    </row>
    <row r="30" spans="1:26" s="280" customFormat="1" ht="31.5" customHeight="1" x14ac:dyDescent="0.3">
      <c r="A30" s="311"/>
      <c r="B30" s="312"/>
      <c r="C30" s="311"/>
      <c r="D30" s="311"/>
      <c r="E30" s="313"/>
      <c r="F30" s="321" t="s">
        <v>655</v>
      </c>
      <c r="G30" s="481">
        <v>420000000</v>
      </c>
      <c r="H30" s="301">
        <v>374339002</v>
      </c>
      <c r="I30" s="302">
        <v>4</v>
      </c>
      <c r="J30" s="320">
        <f>H30/G30*100</f>
        <v>89.128333809523809</v>
      </c>
      <c r="K30" s="302" t="s">
        <v>53</v>
      </c>
      <c r="L30" s="305"/>
      <c r="M30" s="306"/>
      <c r="N30" s="279"/>
      <c r="O30" s="279"/>
      <c r="P30" s="279"/>
      <c r="Q30" s="279"/>
      <c r="R30" s="279"/>
      <c r="S30" s="279"/>
      <c r="T30" s="279"/>
      <c r="U30" s="279"/>
      <c r="V30" s="279"/>
      <c r="W30" s="279"/>
      <c r="X30" s="279"/>
      <c r="Y30" s="279"/>
      <c r="Z30" s="279"/>
    </row>
    <row r="31" spans="1:26" s="280" customFormat="1" ht="66.599999999999994" customHeight="1" x14ac:dyDescent="0.3">
      <c r="A31" s="296"/>
      <c r="B31" s="297"/>
      <c r="C31" s="296"/>
      <c r="D31" s="296"/>
      <c r="E31" s="298"/>
      <c r="F31" s="321" t="s">
        <v>43</v>
      </c>
      <c r="G31" s="330">
        <v>8000000</v>
      </c>
      <c r="H31" s="301">
        <v>0</v>
      </c>
      <c r="I31" s="302">
        <v>5</v>
      </c>
      <c r="J31" s="320">
        <f t="shared" ref="J31:J66" si="4">H31/G31*100</f>
        <v>0</v>
      </c>
      <c r="K31" s="302" t="s">
        <v>53</v>
      </c>
      <c r="L31" s="305" t="s">
        <v>664</v>
      </c>
      <c r="M31" s="489" t="s">
        <v>661</v>
      </c>
      <c r="N31" s="279"/>
      <c r="O31" s="279"/>
      <c r="P31" s="279"/>
      <c r="Q31" s="279"/>
      <c r="R31" s="279"/>
      <c r="S31" s="279"/>
      <c r="T31" s="279"/>
      <c r="U31" s="279"/>
      <c r="V31" s="279"/>
      <c r="W31" s="279"/>
      <c r="X31" s="279"/>
      <c r="Y31" s="279"/>
      <c r="Z31" s="279"/>
    </row>
    <row r="32" spans="1:26" s="280" customFormat="1" ht="15.75" customHeight="1" x14ac:dyDescent="0.3">
      <c r="A32" s="296"/>
      <c r="B32" s="297"/>
      <c r="C32" s="296"/>
      <c r="D32" s="296"/>
      <c r="E32" s="298"/>
      <c r="F32" s="507"/>
      <c r="G32" s="513"/>
      <c r="H32" s="514"/>
      <c r="I32" s="512"/>
      <c r="J32" s="511"/>
      <c r="K32" s="510"/>
      <c r="L32" s="331"/>
      <c r="M32" s="323"/>
      <c r="N32" s="279"/>
      <c r="O32" s="279"/>
      <c r="P32" s="279"/>
      <c r="Q32" s="279"/>
      <c r="R32" s="279"/>
      <c r="S32" s="279"/>
      <c r="T32" s="279"/>
      <c r="U32" s="279"/>
      <c r="V32" s="279"/>
      <c r="W32" s="279"/>
      <c r="X32" s="279"/>
      <c r="Y32" s="279"/>
      <c r="Z32" s="279"/>
    </row>
    <row r="33" spans="1:26" s="280" customFormat="1" ht="27" customHeight="1" x14ac:dyDescent="0.3">
      <c r="A33" s="296"/>
      <c r="B33" s="297"/>
      <c r="C33" s="296"/>
      <c r="D33" s="296"/>
      <c r="E33" s="298"/>
      <c r="F33" s="507" t="s">
        <v>25</v>
      </c>
      <c r="G33" s="515">
        <f>G34+G35+G36+G37</f>
        <v>330100000</v>
      </c>
      <c r="H33" s="509">
        <f>H34+H35+H36+H37</f>
        <v>294033244</v>
      </c>
      <c r="I33" s="512"/>
      <c r="J33" s="523">
        <f t="shared" si="4"/>
        <v>89.073990911844888</v>
      </c>
      <c r="K33" s="510"/>
      <c r="L33" s="331"/>
      <c r="M33" s="323"/>
      <c r="N33" s="279"/>
      <c r="O33" s="279"/>
      <c r="P33" s="279"/>
      <c r="Q33" s="279"/>
      <c r="R33" s="279"/>
      <c r="S33" s="279"/>
      <c r="T33" s="279"/>
      <c r="U33" s="279"/>
      <c r="V33" s="279"/>
      <c r="W33" s="279"/>
      <c r="X33" s="279"/>
      <c r="Y33" s="279"/>
      <c r="Z33" s="279"/>
    </row>
    <row r="34" spans="1:26" s="280" customFormat="1" ht="15.75" customHeight="1" x14ac:dyDescent="0.3">
      <c r="A34" s="296"/>
      <c r="B34" s="297"/>
      <c r="C34" s="296"/>
      <c r="D34" s="296"/>
      <c r="E34" s="298"/>
      <c r="F34" s="321" t="s">
        <v>26</v>
      </c>
      <c r="G34" s="328">
        <v>2500000</v>
      </c>
      <c r="H34" s="329">
        <v>2100000</v>
      </c>
      <c r="I34" s="302">
        <v>175</v>
      </c>
      <c r="J34" s="320">
        <f t="shared" si="4"/>
        <v>84</v>
      </c>
      <c r="K34" s="302" t="s">
        <v>46</v>
      </c>
      <c r="L34" s="331"/>
      <c r="M34" s="323"/>
      <c r="N34" s="279"/>
      <c r="O34" s="279"/>
      <c r="P34" s="279"/>
      <c r="Q34" s="279"/>
      <c r="R34" s="279"/>
      <c r="S34" s="279"/>
      <c r="T34" s="279"/>
      <c r="U34" s="279"/>
      <c r="V34" s="279"/>
      <c r="W34" s="279"/>
      <c r="X34" s="279"/>
      <c r="Y34" s="279"/>
      <c r="Z34" s="279"/>
    </row>
    <row r="35" spans="1:26" s="280" customFormat="1" ht="70.2" customHeight="1" x14ac:dyDescent="0.3">
      <c r="A35" s="296"/>
      <c r="B35" s="297"/>
      <c r="C35" s="296"/>
      <c r="D35" s="296"/>
      <c r="E35" s="298"/>
      <c r="F35" s="321" t="s">
        <v>27</v>
      </c>
      <c r="G35" s="328">
        <v>50000000</v>
      </c>
      <c r="H35" s="329">
        <v>24207000</v>
      </c>
      <c r="I35" s="302">
        <v>12</v>
      </c>
      <c r="J35" s="320">
        <f t="shared" si="4"/>
        <v>48.414000000000001</v>
      </c>
      <c r="K35" s="302" t="s">
        <v>50</v>
      </c>
      <c r="L35" s="305" t="s">
        <v>656</v>
      </c>
      <c r="M35" s="306" t="s">
        <v>657</v>
      </c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  <c r="Z35" s="279"/>
    </row>
    <row r="36" spans="1:26" s="280" customFormat="1" ht="30.6" customHeight="1" x14ac:dyDescent="0.3">
      <c r="A36" s="296"/>
      <c r="B36" s="297"/>
      <c r="C36" s="296"/>
      <c r="D36" s="296"/>
      <c r="E36" s="298"/>
      <c r="F36" s="321" t="s">
        <v>28</v>
      </c>
      <c r="G36" s="328">
        <v>12000000</v>
      </c>
      <c r="H36" s="329">
        <v>6487200</v>
      </c>
      <c r="I36" s="302">
        <v>2</v>
      </c>
      <c r="J36" s="320">
        <f t="shared" si="4"/>
        <v>54.059999999999995</v>
      </c>
      <c r="K36" s="302" t="s">
        <v>82</v>
      </c>
      <c r="L36" s="331"/>
      <c r="M36" s="323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</row>
    <row r="37" spans="1:26" s="280" customFormat="1" ht="15.75" customHeight="1" x14ac:dyDescent="0.3">
      <c r="A37" s="296"/>
      <c r="B37" s="297"/>
      <c r="C37" s="296"/>
      <c r="D37" s="296"/>
      <c r="E37" s="298"/>
      <c r="F37" s="321" t="s">
        <v>29</v>
      </c>
      <c r="G37" s="328">
        <v>265600000</v>
      </c>
      <c r="H37" s="329">
        <v>261239044</v>
      </c>
      <c r="I37" s="302">
        <v>12</v>
      </c>
      <c r="J37" s="320">
        <f t="shared" si="4"/>
        <v>98.358073795180729</v>
      </c>
      <c r="K37" s="302" t="s">
        <v>50</v>
      </c>
      <c r="L37" s="331"/>
      <c r="M37" s="323"/>
      <c r="N37" s="279"/>
      <c r="O37" s="279"/>
      <c r="P37" s="279"/>
      <c r="Q37" s="279"/>
      <c r="R37" s="279"/>
      <c r="S37" s="279"/>
      <c r="T37" s="279"/>
      <c r="U37" s="279"/>
      <c r="V37" s="279"/>
      <c r="W37" s="279"/>
      <c r="X37" s="279"/>
      <c r="Y37" s="279"/>
      <c r="Z37" s="279"/>
    </row>
    <row r="38" spans="1:26" s="280" customFormat="1" ht="15.75" customHeight="1" x14ac:dyDescent="0.3">
      <c r="A38" s="296"/>
      <c r="B38" s="297"/>
      <c r="C38" s="296"/>
      <c r="D38" s="296"/>
      <c r="E38" s="298"/>
      <c r="F38" s="318"/>
      <c r="G38" s="332"/>
      <c r="H38" s="333"/>
      <c r="I38" s="319"/>
      <c r="J38" s="320"/>
      <c r="K38" s="302"/>
      <c r="L38" s="331"/>
      <c r="M38" s="334"/>
      <c r="N38" s="279"/>
      <c r="O38" s="279"/>
      <c r="P38" s="279"/>
      <c r="Q38" s="279"/>
      <c r="R38" s="279"/>
      <c r="S38" s="279"/>
      <c r="T38" s="279"/>
      <c r="U38" s="279"/>
      <c r="V38" s="279"/>
      <c r="W38" s="279"/>
      <c r="X38" s="279"/>
      <c r="Y38" s="279"/>
      <c r="Z38" s="279"/>
    </row>
    <row r="39" spans="1:26" s="280" customFormat="1" ht="34.950000000000003" customHeight="1" x14ac:dyDescent="0.3">
      <c r="A39" s="296"/>
      <c r="B39" s="297"/>
      <c r="C39" s="296"/>
      <c r="D39" s="296"/>
      <c r="E39" s="298"/>
      <c r="F39" s="516" t="s">
        <v>30</v>
      </c>
      <c r="G39" s="515">
        <f>G40+G41+G42</f>
        <v>220299560</v>
      </c>
      <c r="H39" s="509">
        <f>H40+H41+H42</f>
        <v>142323580</v>
      </c>
      <c r="I39" s="512"/>
      <c r="J39" s="523">
        <f t="shared" si="4"/>
        <v>64.604568433999603</v>
      </c>
      <c r="K39" s="510"/>
      <c r="L39" s="331"/>
      <c r="M39" s="334"/>
      <c r="N39" s="279"/>
      <c r="O39" s="279"/>
      <c r="P39" s="279"/>
      <c r="Q39" s="279"/>
      <c r="R39" s="279"/>
      <c r="S39" s="279"/>
      <c r="T39" s="279"/>
      <c r="U39" s="279"/>
      <c r="V39" s="279"/>
      <c r="W39" s="279"/>
      <c r="X39" s="279"/>
      <c r="Y39" s="279"/>
      <c r="Z39" s="279"/>
    </row>
    <row r="40" spans="1:26" s="280" customFormat="1" ht="64.2" customHeight="1" x14ac:dyDescent="0.3">
      <c r="A40" s="296"/>
      <c r="B40" s="297"/>
      <c r="C40" s="296"/>
      <c r="D40" s="296"/>
      <c r="E40" s="298"/>
      <c r="F40" s="321" t="s">
        <v>31</v>
      </c>
      <c r="G40" s="328">
        <v>140000000</v>
      </c>
      <c r="H40" s="328">
        <v>125898580</v>
      </c>
      <c r="I40" s="302">
        <v>8</v>
      </c>
      <c r="J40" s="320">
        <f t="shared" si="4"/>
        <v>89.92755714285714</v>
      </c>
      <c r="K40" s="302" t="s">
        <v>53</v>
      </c>
      <c r="L40" s="305"/>
      <c r="M40" s="348"/>
      <c r="N40" s="279"/>
      <c r="O40" s="279"/>
      <c r="P40" s="279"/>
      <c r="Q40" s="279"/>
      <c r="R40" s="279"/>
      <c r="S40" s="279"/>
      <c r="T40" s="279"/>
      <c r="U40" s="279"/>
      <c r="V40" s="279"/>
      <c r="W40" s="279"/>
      <c r="X40" s="279"/>
      <c r="Y40" s="279"/>
      <c r="Z40" s="279"/>
    </row>
    <row r="41" spans="1:26" s="280" customFormat="1" ht="15.75" customHeight="1" x14ac:dyDescent="0.3">
      <c r="A41" s="296"/>
      <c r="B41" s="297"/>
      <c r="C41" s="296"/>
      <c r="D41" s="296"/>
      <c r="E41" s="298"/>
      <c r="F41" s="321" t="s">
        <v>32</v>
      </c>
      <c r="G41" s="328">
        <v>21000000</v>
      </c>
      <c r="H41" s="328">
        <v>12110000</v>
      </c>
      <c r="I41" s="302">
        <v>3</v>
      </c>
      <c r="J41" s="320">
        <f t="shared" si="4"/>
        <v>57.666666666666664</v>
      </c>
      <c r="K41" s="302" t="s">
        <v>53</v>
      </c>
      <c r="L41" s="305"/>
      <c r="M41" s="347"/>
      <c r="N41" s="279"/>
      <c r="O41" s="279"/>
      <c r="P41" s="279"/>
      <c r="Q41" s="279"/>
      <c r="R41" s="279"/>
      <c r="S41" s="279"/>
      <c r="T41" s="279"/>
      <c r="U41" s="279"/>
      <c r="V41" s="279"/>
      <c r="W41" s="279"/>
      <c r="X41" s="279"/>
      <c r="Y41" s="279"/>
      <c r="Z41" s="279"/>
    </row>
    <row r="42" spans="1:26" s="280" customFormat="1" ht="92.4" customHeight="1" x14ac:dyDescent="0.3">
      <c r="A42" s="296"/>
      <c r="B42" s="297"/>
      <c r="C42" s="296"/>
      <c r="D42" s="296"/>
      <c r="E42" s="298"/>
      <c r="F42" s="321" t="s">
        <v>33</v>
      </c>
      <c r="G42" s="328">
        <v>59299560</v>
      </c>
      <c r="H42" s="328">
        <v>4315000</v>
      </c>
      <c r="I42" s="302">
        <v>2</v>
      </c>
      <c r="J42" s="320">
        <f t="shared" si="4"/>
        <v>7.2766138568313155</v>
      </c>
      <c r="K42" s="302" t="s">
        <v>52</v>
      </c>
      <c r="L42" s="335" t="s">
        <v>658</v>
      </c>
      <c r="M42" s="306" t="s">
        <v>657</v>
      </c>
      <c r="N42" s="279"/>
      <c r="O42" s="279"/>
      <c r="P42" s="279"/>
      <c r="Q42" s="279"/>
      <c r="R42" s="279"/>
      <c r="S42" s="279"/>
      <c r="T42" s="279"/>
      <c r="U42" s="279"/>
      <c r="V42" s="279"/>
      <c r="W42" s="279"/>
      <c r="X42" s="279"/>
      <c r="Y42" s="279"/>
      <c r="Z42" s="279"/>
    </row>
    <row r="43" spans="1:26" s="280" customFormat="1" ht="12.75" customHeight="1" x14ac:dyDescent="0.3">
      <c r="A43" s="296"/>
      <c r="B43" s="297"/>
      <c r="C43" s="296"/>
      <c r="D43" s="296"/>
      <c r="E43" s="298"/>
      <c r="F43" s="318"/>
      <c r="G43" s="326"/>
      <c r="H43" s="327"/>
      <c r="I43" s="337"/>
      <c r="J43" s="320"/>
      <c r="K43" s="338"/>
      <c r="L43" s="339"/>
      <c r="M43" s="336"/>
      <c r="N43" s="279"/>
      <c r="O43" s="279"/>
      <c r="P43" s="279"/>
      <c r="Q43" s="279"/>
      <c r="R43" s="279"/>
      <c r="S43" s="279"/>
      <c r="T43" s="279"/>
      <c r="U43" s="279"/>
      <c r="V43" s="279"/>
      <c r="W43" s="279"/>
      <c r="X43" s="279"/>
      <c r="Y43" s="279"/>
      <c r="Z43" s="279"/>
    </row>
    <row r="44" spans="1:26" s="280" customFormat="1" ht="31.5" customHeight="1" x14ac:dyDescent="0.3">
      <c r="A44" s="296"/>
      <c r="B44" s="297"/>
      <c r="C44" s="296"/>
      <c r="D44" s="296"/>
      <c r="E44" s="298" t="s">
        <v>34</v>
      </c>
      <c r="F44" s="507" t="s">
        <v>86</v>
      </c>
      <c r="G44" s="517">
        <f>G45</f>
        <v>211308210</v>
      </c>
      <c r="H44" s="518">
        <f>H45</f>
        <v>181394899</v>
      </c>
      <c r="I44" s="519"/>
      <c r="J44" s="523">
        <f t="shared" si="4"/>
        <v>85.843753538965657</v>
      </c>
      <c r="K44" s="520"/>
      <c r="L44" s="339"/>
      <c r="M44" s="336"/>
      <c r="N44" s="279"/>
      <c r="O44" s="279"/>
      <c r="P44" s="279"/>
      <c r="Q44" s="279"/>
      <c r="R44" s="279"/>
      <c r="S44" s="279"/>
      <c r="T44" s="279"/>
      <c r="U44" s="279"/>
      <c r="V44" s="279"/>
      <c r="W44" s="279"/>
      <c r="X44" s="279"/>
      <c r="Y44" s="279"/>
      <c r="Z44" s="279"/>
    </row>
    <row r="45" spans="1:26" s="280" customFormat="1" ht="29.4" customHeight="1" x14ac:dyDescent="0.3">
      <c r="A45" s="296"/>
      <c r="B45" s="297"/>
      <c r="C45" s="296"/>
      <c r="D45" s="296"/>
      <c r="E45" s="298"/>
      <c r="F45" s="321" t="s">
        <v>102</v>
      </c>
      <c r="G45" s="328">
        <v>211308210</v>
      </c>
      <c r="H45" s="328">
        <v>181394899</v>
      </c>
      <c r="I45" s="302">
        <v>12</v>
      </c>
      <c r="J45" s="320">
        <f t="shared" si="4"/>
        <v>85.843753538965657</v>
      </c>
      <c r="K45" s="338" t="s">
        <v>82</v>
      </c>
      <c r="L45" s="339"/>
      <c r="M45" s="336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</row>
    <row r="46" spans="1:26" s="280" customFormat="1" ht="15.75" customHeight="1" x14ac:dyDescent="0.3">
      <c r="A46" s="296"/>
      <c r="B46" s="297"/>
      <c r="C46" s="296"/>
      <c r="D46" s="296"/>
      <c r="E46" s="298"/>
      <c r="F46" s="318"/>
      <c r="G46" s="326"/>
      <c r="H46" s="327"/>
      <c r="I46" s="337"/>
      <c r="J46" s="320"/>
      <c r="K46" s="338"/>
      <c r="L46" s="339"/>
      <c r="M46" s="336"/>
      <c r="N46" s="279"/>
      <c r="O46" s="279"/>
      <c r="P46" s="279"/>
      <c r="Q46" s="279"/>
      <c r="R46" s="279"/>
      <c r="S46" s="279"/>
      <c r="T46" s="279"/>
      <c r="U46" s="279"/>
      <c r="V46" s="279"/>
      <c r="W46" s="279"/>
      <c r="X46" s="279"/>
      <c r="Y46" s="279"/>
      <c r="Z46" s="279"/>
    </row>
    <row r="47" spans="1:26" s="280" customFormat="1" ht="27" customHeight="1" x14ac:dyDescent="0.3">
      <c r="A47" s="296"/>
      <c r="B47" s="297"/>
      <c r="C47" s="296"/>
      <c r="D47" s="296"/>
      <c r="E47" s="298" t="s">
        <v>36</v>
      </c>
      <c r="F47" s="507" t="s">
        <v>80</v>
      </c>
      <c r="G47" s="513">
        <f>G48</f>
        <v>146750000</v>
      </c>
      <c r="H47" s="514">
        <f>H48</f>
        <v>130016960</v>
      </c>
      <c r="I47" s="519"/>
      <c r="J47" s="523">
        <f t="shared" si="4"/>
        <v>88.597587734241912</v>
      </c>
      <c r="K47" s="520"/>
      <c r="L47" s="339"/>
      <c r="M47" s="336"/>
      <c r="N47" s="279"/>
      <c r="O47" s="279"/>
      <c r="P47" s="279"/>
      <c r="Q47" s="279"/>
      <c r="R47" s="279"/>
      <c r="S47" s="279"/>
      <c r="T47" s="279"/>
      <c r="U47" s="279"/>
      <c r="V47" s="279"/>
      <c r="W47" s="279"/>
      <c r="X47" s="279"/>
      <c r="Y47" s="279"/>
      <c r="Z47" s="279"/>
    </row>
    <row r="48" spans="1:26" s="280" customFormat="1" ht="15.75" customHeight="1" x14ac:dyDescent="0.3">
      <c r="A48" s="296"/>
      <c r="B48" s="297"/>
      <c r="C48" s="296"/>
      <c r="D48" s="296"/>
      <c r="E48" s="298"/>
      <c r="F48" s="507" t="s">
        <v>81</v>
      </c>
      <c r="G48" s="515">
        <f>G49+G50</f>
        <v>146750000</v>
      </c>
      <c r="H48" s="509">
        <f>H49+H50</f>
        <v>130016960</v>
      </c>
      <c r="I48" s="519"/>
      <c r="J48" s="523">
        <f t="shared" si="4"/>
        <v>88.597587734241912</v>
      </c>
      <c r="K48" s="520"/>
      <c r="L48" s="335"/>
      <c r="M48" s="306"/>
      <c r="N48" s="279"/>
      <c r="O48" s="279"/>
      <c r="P48" s="279"/>
      <c r="Q48" s="279"/>
      <c r="R48" s="279"/>
      <c r="S48" s="279"/>
      <c r="T48" s="279"/>
      <c r="U48" s="279"/>
      <c r="V48" s="279"/>
      <c r="W48" s="279"/>
      <c r="X48" s="279"/>
      <c r="Y48" s="279"/>
      <c r="Z48" s="279"/>
    </row>
    <row r="49" spans="1:26" s="280" customFormat="1" ht="28.2" customHeight="1" x14ac:dyDescent="0.3">
      <c r="A49" s="296"/>
      <c r="B49" s="297"/>
      <c r="C49" s="296"/>
      <c r="D49" s="296"/>
      <c r="E49" s="298"/>
      <c r="F49" s="321" t="s">
        <v>91</v>
      </c>
      <c r="G49" s="330">
        <v>25000000</v>
      </c>
      <c r="H49" s="329">
        <v>24994000</v>
      </c>
      <c r="I49" s="302">
        <v>5</v>
      </c>
      <c r="J49" s="320">
        <f t="shared" si="4"/>
        <v>99.975999999999999</v>
      </c>
      <c r="K49" s="302" t="s">
        <v>70</v>
      </c>
      <c r="L49" s="348"/>
      <c r="M49" s="346"/>
      <c r="N49" s="279"/>
      <c r="O49" s="279"/>
      <c r="P49" s="279"/>
      <c r="Q49" s="279"/>
      <c r="R49" s="279"/>
      <c r="S49" s="279"/>
      <c r="T49" s="279"/>
      <c r="U49" s="279"/>
      <c r="V49" s="279"/>
      <c r="W49" s="279"/>
      <c r="X49" s="279"/>
      <c r="Y49" s="279"/>
      <c r="Z49" s="279"/>
    </row>
    <row r="50" spans="1:26" s="280" customFormat="1" ht="57.6" customHeight="1" x14ac:dyDescent="0.3">
      <c r="A50" s="296"/>
      <c r="B50" s="297"/>
      <c r="C50" s="296"/>
      <c r="D50" s="296"/>
      <c r="E50" s="298"/>
      <c r="F50" s="321" t="s">
        <v>92</v>
      </c>
      <c r="G50" s="330">
        <v>121750000</v>
      </c>
      <c r="H50" s="330">
        <v>105022960</v>
      </c>
      <c r="I50" s="302">
        <v>3</v>
      </c>
      <c r="J50" s="320">
        <f t="shared" si="4"/>
        <v>86.261158110882945</v>
      </c>
      <c r="K50" s="302" t="s">
        <v>51</v>
      </c>
      <c r="L50" s="347"/>
      <c r="M50" s="347"/>
      <c r="N50" s="279"/>
      <c r="O50" s="279"/>
      <c r="P50" s="279"/>
      <c r="Q50" s="279"/>
      <c r="R50" s="279"/>
      <c r="S50" s="279"/>
      <c r="T50" s="279"/>
      <c r="U50" s="279"/>
      <c r="V50" s="279"/>
      <c r="W50" s="279"/>
      <c r="X50" s="279"/>
      <c r="Y50" s="279"/>
      <c r="Z50" s="279"/>
    </row>
    <row r="51" spans="1:26" s="280" customFormat="1" ht="15.75" customHeight="1" x14ac:dyDescent="0.3">
      <c r="A51" s="296"/>
      <c r="B51" s="297"/>
      <c r="C51" s="296"/>
      <c r="D51" s="296"/>
      <c r="E51" s="298"/>
      <c r="F51" s="318"/>
      <c r="G51" s="326"/>
      <c r="H51" s="316"/>
      <c r="I51" s="319"/>
      <c r="J51" s="320"/>
      <c r="K51" s="302"/>
      <c r="L51" s="305"/>
      <c r="M51" s="306"/>
      <c r="N51" s="279"/>
      <c r="O51" s="279"/>
      <c r="P51" s="279"/>
      <c r="Q51" s="279"/>
      <c r="R51" s="279"/>
      <c r="S51" s="279"/>
      <c r="T51" s="279"/>
      <c r="U51" s="279"/>
      <c r="V51" s="279"/>
      <c r="W51" s="279"/>
      <c r="X51" s="279"/>
      <c r="Y51" s="279"/>
      <c r="Z51" s="279"/>
    </row>
    <row r="52" spans="1:26" s="280" customFormat="1" ht="31.8" customHeight="1" x14ac:dyDescent="0.3">
      <c r="A52" s="296"/>
      <c r="B52" s="297"/>
      <c r="C52" s="296"/>
      <c r="D52" s="296"/>
      <c r="E52" s="298" t="s">
        <v>38</v>
      </c>
      <c r="F52" s="507" t="s">
        <v>83</v>
      </c>
      <c r="G52" s="513">
        <f>G53</f>
        <v>70964000</v>
      </c>
      <c r="H52" s="521">
        <f>H53</f>
        <v>65551700</v>
      </c>
      <c r="I52" s="512"/>
      <c r="J52" s="523">
        <f t="shared" si="4"/>
        <v>92.373175131052363</v>
      </c>
      <c r="K52" s="510"/>
      <c r="L52" s="305"/>
      <c r="M52" s="306"/>
      <c r="N52" s="279"/>
      <c r="O52" s="279"/>
      <c r="P52" s="279"/>
      <c r="Q52" s="279"/>
      <c r="R52" s="279"/>
      <c r="S52" s="279"/>
      <c r="T52" s="279"/>
      <c r="U52" s="279"/>
      <c r="V52" s="279"/>
      <c r="W52" s="279"/>
      <c r="X52" s="279"/>
      <c r="Y52" s="279"/>
      <c r="Z52" s="279"/>
    </row>
    <row r="53" spans="1:26" s="280" customFormat="1" ht="51.6" customHeight="1" x14ac:dyDescent="0.3">
      <c r="A53" s="296"/>
      <c r="B53" s="297"/>
      <c r="C53" s="296"/>
      <c r="D53" s="296"/>
      <c r="E53" s="298"/>
      <c r="F53" s="507" t="s">
        <v>103</v>
      </c>
      <c r="G53" s="515">
        <f>G54</f>
        <v>70964000</v>
      </c>
      <c r="H53" s="509">
        <f>SUM(H54)</f>
        <v>65551700</v>
      </c>
      <c r="I53" s="512"/>
      <c r="J53" s="523">
        <f t="shared" si="4"/>
        <v>92.373175131052363</v>
      </c>
      <c r="K53" s="510"/>
      <c r="L53" s="305"/>
      <c r="M53" s="306"/>
      <c r="N53" s="279"/>
      <c r="O53" s="279"/>
      <c r="P53" s="279"/>
      <c r="Q53" s="279"/>
      <c r="R53" s="279"/>
      <c r="S53" s="279"/>
      <c r="T53" s="279"/>
      <c r="U53" s="279"/>
      <c r="V53" s="279"/>
      <c r="W53" s="279"/>
      <c r="X53" s="279"/>
      <c r="Y53" s="279"/>
      <c r="Z53" s="279"/>
    </row>
    <row r="54" spans="1:26" s="280" customFormat="1" ht="42.6" customHeight="1" x14ac:dyDescent="0.3">
      <c r="A54" s="296"/>
      <c r="B54" s="297"/>
      <c r="C54" s="296"/>
      <c r="D54" s="296"/>
      <c r="E54" s="298"/>
      <c r="F54" s="321" t="s">
        <v>87</v>
      </c>
      <c r="G54" s="330">
        <v>70964000</v>
      </c>
      <c r="H54" s="330">
        <v>65551700</v>
      </c>
      <c r="I54" s="302">
        <v>12</v>
      </c>
      <c r="J54" s="320">
        <f t="shared" si="4"/>
        <v>92.373175131052363</v>
      </c>
      <c r="K54" s="302" t="s">
        <v>50</v>
      </c>
      <c r="L54" s="305"/>
      <c r="M54" s="306"/>
      <c r="N54" s="279"/>
      <c r="O54" s="279"/>
      <c r="P54" s="279"/>
      <c r="Q54" s="279"/>
      <c r="R54" s="279"/>
      <c r="S54" s="279"/>
      <c r="T54" s="279"/>
      <c r="U54" s="279"/>
      <c r="V54" s="279"/>
      <c r="W54" s="279"/>
      <c r="X54" s="279"/>
      <c r="Y54" s="279"/>
      <c r="Z54" s="279"/>
    </row>
    <row r="55" spans="1:26" s="280" customFormat="1" ht="15.75" customHeight="1" x14ac:dyDescent="0.3">
      <c r="A55" s="296"/>
      <c r="B55" s="297"/>
      <c r="C55" s="296"/>
      <c r="D55" s="296"/>
      <c r="E55" s="298"/>
      <c r="F55" s="318"/>
      <c r="G55" s="326"/>
      <c r="H55" s="316"/>
      <c r="I55" s="319"/>
      <c r="J55" s="320"/>
      <c r="K55" s="302"/>
      <c r="L55" s="305"/>
      <c r="M55" s="306"/>
      <c r="N55" s="279"/>
      <c r="O55" s="279"/>
      <c r="P55" s="279"/>
      <c r="Q55" s="279"/>
      <c r="R55" s="279"/>
      <c r="S55" s="279"/>
      <c r="T55" s="279"/>
      <c r="U55" s="279"/>
      <c r="V55" s="279"/>
      <c r="W55" s="279"/>
      <c r="X55" s="279"/>
      <c r="Y55" s="279"/>
      <c r="Z55" s="279"/>
    </row>
    <row r="56" spans="1:26" s="280" customFormat="1" ht="34.950000000000003" customHeight="1" x14ac:dyDescent="0.3">
      <c r="A56" s="296"/>
      <c r="B56" s="297"/>
      <c r="C56" s="296"/>
      <c r="D56" s="296"/>
      <c r="E56" s="298" t="s">
        <v>49</v>
      </c>
      <c r="F56" s="507" t="s">
        <v>88</v>
      </c>
      <c r="G56" s="513">
        <f>G57</f>
        <v>220608000</v>
      </c>
      <c r="H56" s="521">
        <f>H57</f>
        <v>204472100</v>
      </c>
      <c r="I56" s="512"/>
      <c r="J56" s="523">
        <f t="shared" si="4"/>
        <v>92.68571402668988</v>
      </c>
      <c r="K56" s="510"/>
      <c r="L56" s="305"/>
      <c r="M56" s="306"/>
      <c r="N56" s="279"/>
      <c r="O56" s="279"/>
      <c r="P56" s="279"/>
      <c r="Q56" s="279"/>
      <c r="R56" s="279"/>
      <c r="S56" s="279"/>
      <c r="T56" s="279"/>
      <c r="U56" s="279"/>
      <c r="V56" s="279"/>
      <c r="W56" s="279"/>
      <c r="X56" s="279"/>
      <c r="Y56" s="279"/>
      <c r="Z56" s="279"/>
    </row>
    <row r="57" spans="1:26" s="280" customFormat="1" ht="34.950000000000003" customHeight="1" x14ac:dyDescent="0.3">
      <c r="A57" s="296"/>
      <c r="B57" s="297"/>
      <c r="C57" s="296"/>
      <c r="D57" s="296"/>
      <c r="E57" s="296"/>
      <c r="F57" s="507" t="s">
        <v>89</v>
      </c>
      <c r="G57" s="515">
        <f>G58</f>
        <v>220608000</v>
      </c>
      <c r="H57" s="509">
        <f>H58</f>
        <v>204472100</v>
      </c>
      <c r="I57" s="512"/>
      <c r="J57" s="523">
        <f t="shared" si="4"/>
        <v>92.68571402668988</v>
      </c>
      <c r="K57" s="510"/>
      <c r="L57" s="305"/>
      <c r="M57" s="306"/>
      <c r="N57" s="279"/>
      <c r="O57" s="279"/>
      <c r="P57" s="279"/>
      <c r="Q57" s="279"/>
      <c r="R57" s="279"/>
      <c r="S57" s="279"/>
      <c r="T57" s="279"/>
      <c r="U57" s="279"/>
      <c r="V57" s="279"/>
      <c r="W57" s="279"/>
      <c r="X57" s="279"/>
      <c r="Y57" s="279"/>
      <c r="Z57" s="279"/>
    </row>
    <row r="58" spans="1:26" s="280" customFormat="1" ht="34.950000000000003" customHeight="1" x14ac:dyDescent="0.3">
      <c r="A58" s="296"/>
      <c r="B58" s="297"/>
      <c r="C58" s="296"/>
      <c r="D58" s="296"/>
      <c r="E58" s="296"/>
      <c r="F58" s="321" t="s">
        <v>84</v>
      </c>
      <c r="G58" s="330">
        <v>220608000</v>
      </c>
      <c r="H58" s="330">
        <v>204472100</v>
      </c>
      <c r="I58" s="302">
        <v>1000</v>
      </c>
      <c r="J58" s="320">
        <f t="shared" si="4"/>
        <v>92.68571402668988</v>
      </c>
      <c r="K58" s="302" t="s">
        <v>51</v>
      </c>
      <c r="L58" s="305"/>
      <c r="M58" s="306"/>
      <c r="N58" s="279"/>
      <c r="O58" s="279"/>
      <c r="P58" s="279"/>
      <c r="Q58" s="279"/>
      <c r="R58" s="279"/>
      <c r="S58" s="279"/>
      <c r="T58" s="279"/>
      <c r="U58" s="279"/>
      <c r="V58" s="279"/>
      <c r="W58" s="279"/>
      <c r="X58" s="279"/>
      <c r="Y58" s="279"/>
      <c r="Z58" s="279"/>
    </row>
    <row r="59" spans="1:26" s="280" customFormat="1" ht="15.75" customHeight="1" x14ac:dyDescent="0.3">
      <c r="A59" s="296"/>
      <c r="B59" s="297"/>
      <c r="C59" s="296"/>
      <c r="D59" s="296"/>
      <c r="E59" s="298"/>
      <c r="F59" s="318"/>
      <c r="G59" s="326"/>
      <c r="H59" s="327"/>
      <c r="I59" s="319"/>
      <c r="J59" s="320"/>
      <c r="K59" s="302"/>
      <c r="L59" s="331"/>
      <c r="M59" s="334"/>
      <c r="N59" s="279"/>
      <c r="O59" s="279"/>
      <c r="P59" s="279"/>
      <c r="Q59" s="279"/>
      <c r="R59" s="279"/>
      <c r="S59" s="279"/>
      <c r="T59" s="279"/>
      <c r="U59" s="279"/>
      <c r="V59" s="279"/>
      <c r="W59" s="279"/>
      <c r="X59" s="279"/>
      <c r="Y59" s="279"/>
      <c r="Z59" s="279"/>
    </row>
    <row r="60" spans="1:26" s="280" customFormat="1" ht="34.950000000000003" customHeight="1" x14ac:dyDescent="0.3">
      <c r="A60" s="296"/>
      <c r="B60" s="297"/>
      <c r="C60" s="296"/>
      <c r="D60" s="296"/>
      <c r="E60" s="298" t="s">
        <v>54</v>
      </c>
      <c r="F60" s="507" t="s">
        <v>90</v>
      </c>
      <c r="G60" s="513">
        <f>G61</f>
        <v>172424000</v>
      </c>
      <c r="H60" s="514">
        <f>H61</f>
        <v>150287090</v>
      </c>
      <c r="I60" s="512"/>
      <c r="J60" s="523">
        <f t="shared" si="4"/>
        <v>87.161352247946922</v>
      </c>
      <c r="K60" s="510"/>
      <c r="L60" s="331"/>
      <c r="M60" s="334"/>
      <c r="N60" s="279"/>
      <c r="O60" s="279"/>
      <c r="P60" s="279"/>
      <c r="Q60" s="279"/>
      <c r="R60" s="279"/>
      <c r="S60" s="279"/>
      <c r="T60" s="279"/>
      <c r="U60" s="279"/>
      <c r="V60" s="279"/>
      <c r="W60" s="279"/>
      <c r="X60" s="279"/>
      <c r="Y60" s="279"/>
      <c r="Z60" s="279"/>
    </row>
    <row r="61" spans="1:26" s="280" customFormat="1" ht="40.799999999999997" customHeight="1" x14ac:dyDescent="0.3">
      <c r="A61" s="296"/>
      <c r="B61" s="297"/>
      <c r="C61" s="296"/>
      <c r="D61" s="296"/>
      <c r="E61" s="296"/>
      <c r="F61" s="507" t="s">
        <v>93</v>
      </c>
      <c r="G61" s="515">
        <f>G63+G64+G65+G62</f>
        <v>172424000</v>
      </c>
      <c r="H61" s="509">
        <f>H62+H63+H64+H65</f>
        <v>150287090</v>
      </c>
      <c r="I61" s="512"/>
      <c r="J61" s="523">
        <f t="shared" si="4"/>
        <v>87.161352247946922</v>
      </c>
      <c r="K61" s="510"/>
      <c r="L61" s="331"/>
      <c r="M61" s="334"/>
      <c r="N61" s="279"/>
      <c r="O61" s="279"/>
      <c r="P61" s="279"/>
      <c r="Q61" s="279"/>
      <c r="R61" s="279"/>
      <c r="S61" s="279"/>
      <c r="T61" s="279"/>
      <c r="U61" s="279"/>
      <c r="V61" s="279"/>
      <c r="W61" s="279"/>
      <c r="X61" s="279"/>
      <c r="Y61" s="279"/>
      <c r="Z61" s="279"/>
    </row>
    <row r="62" spans="1:26" s="280" customFormat="1" ht="34.950000000000003" customHeight="1" x14ac:dyDescent="0.3">
      <c r="A62" s="311"/>
      <c r="B62" s="312"/>
      <c r="C62" s="311"/>
      <c r="D62" s="311"/>
      <c r="E62" s="311"/>
      <c r="F62" s="340" t="s">
        <v>653</v>
      </c>
      <c r="G62" s="330">
        <v>42500000</v>
      </c>
      <c r="H62" s="484">
        <v>35786090</v>
      </c>
      <c r="I62" s="302">
        <v>5</v>
      </c>
      <c r="J62" s="320">
        <f t="shared" si="4"/>
        <v>84.202564705882352</v>
      </c>
      <c r="K62" s="302" t="s">
        <v>70</v>
      </c>
      <c r="L62" s="331"/>
      <c r="M62" s="334"/>
      <c r="N62" s="279"/>
      <c r="O62" s="279"/>
      <c r="P62" s="279"/>
      <c r="Q62" s="279"/>
      <c r="R62" s="279"/>
      <c r="S62" s="279"/>
      <c r="T62" s="279"/>
      <c r="U62" s="279"/>
      <c r="V62" s="279"/>
      <c r="W62" s="279"/>
      <c r="X62" s="279"/>
      <c r="Y62" s="279"/>
      <c r="Z62" s="279"/>
    </row>
    <row r="63" spans="1:26" s="280" customFormat="1" ht="34.950000000000003" customHeight="1" x14ac:dyDescent="0.3">
      <c r="A63" s="296"/>
      <c r="B63" s="297"/>
      <c r="C63" s="296"/>
      <c r="D63" s="296"/>
      <c r="E63" s="296"/>
      <c r="F63" s="321" t="s">
        <v>94</v>
      </c>
      <c r="G63" s="330">
        <v>81728000</v>
      </c>
      <c r="H63" s="482">
        <v>67946000</v>
      </c>
      <c r="I63" s="302">
        <v>5</v>
      </c>
      <c r="J63" s="320">
        <f t="shared" si="4"/>
        <v>83.136746280344553</v>
      </c>
      <c r="K63" s="302" t="s">
        <v>70</v>
      </c>
      <c r="L63" s="305"/>
      <c r="M63" s="306"/>
      <c r="N63" s="279"/>
      <c r="O63" s="279"/>
      <c r="P63" s="279"/>
      <c r="Q63" s="279"/>
      <c r="R63" s="279"/>
      <c r="S63" s="279"/>
      <c r="T63" s="279"/>
      <c r="U63" s="279"/>
      <c r="V63" s="279"/>
      <c r="W63" s="279"/>
      <c r="X63" s="279"/>
      <c r="Y63" s="279"/>
      <c r="Z63" s="279"/>
    </row>
    <row r="64" spans="1:26" s="280" customFormat="1" ht="46.2" customHeight="1" x14ac:dyDescent="0.3">
      <c r="A64" s="296"/>
      <c r="B64" s="297"/>
      <c r="C64" s="296"/>
      <c r="D64" s="296"/>
      <c r="E64" s="296"/>
      <c r="F64" s="321" t="s">
        <v>85</v>
      </c>
      <c r="G64" s="330">
        <v>1000000</v>
      </c>
      <c r="H64" s="483">
        <v>0</v>
      </c>
      <c r="I64" s="341">
        <v>2</v>
      </c>
      <c r="J64" s="320">
        <f t="shared" si="4"/>
        <v>0</v>
      </c>
      <c r="K64" s="302" t="s">
        <v>70</v>
      </c>
      <c r="L64" s="305" t="s">
        <v>659</v>
      </c>
      <c r="M64" s="306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</row>
    <row r="65" spans="1:26" s="280" customFormat="1" ht="34.950000000000003" customHeight="1" x14ac:dyDescent="0.3">
      <c r="A65" s="296"/>
      <c r="B65" s="297"/>
      <c r="C65" s="296"/>
      <c r="D65" s="296"/>
      <c r="E65" s="296"/>
      <c r="F65" s="321" t="s">
        <v>95</v>
      </c>
      <c r="G65" s="330">
        <v>47196000</v>
      </c>
      <c r="H65" s="482">
        <v>46555000</v>
      </c>
      <c r="I65" s="341">
        <v>5</v>
      </c>
      <c r="J65" s="320">
        <f t="shared" si="4"/>
        <v>98.641834053733362</v>
      </c>
      <c r="K65" s="302" t="s">
        <v>82</v>
      </c>
      <c r="L65" s="305"/>
      <c r="M65" s="306"/>
      <c r="N65" s="279"/>
      <c r="O65" s="279"/>
      <c r="P65" s="279"/>
      <c r="Q65" s="279"/>
      <c r="R65" s="279"/>
      <c r="S65" s="279"/>
      <c r="T65" s="279"/>
      <c r="U65" s="279"/>
      <c r="V65" s="279"/>
      <c r="W65" s="279"/>
      <c r="X65" s="279"/>
      <c r="Y65" s="279"/>
      <c r="Z65" s="279"/>
    </row>
    <row r="66" spans="1:26" s="280" customFormat="1" ht="15.75" customHeight="1" x14ac:dyDescent="0.3">
      <c r="A66" s="343" t="s">
        <v>39</v>
      </c>
      <c r="B66" s="344"/>
      <c r="C66" s="344"/>
      <c r="D66" s="344"/>
      <c r="E66" s="344"/>
      <c r="F66" s="345"/>
      <c r="G66" s="326">
        <f>G4</f>
        <v>6282641119</v>
      </c>
      <c r="H66" s="327">
        <f>H61++H57+H53+H48+H44+H39+H33+H29+H20+H16+H11+H5</f>
        <v>5390394938</v>
      </c>
      <c r="I66" s="337"/>
      <c r="J66" s="524">
        <f t="shared" si="4"/>
        <v>85.798230965291594</v>
      </c>
      <c r="K66" s="302"/>
      <c r="L66" s="331"/>
      <c r="M66" s="334"/>
      <c r="N66" s="279"/>
      <c r="O66" s="279"/>
      <c r="P66" s="279"/>
      <c r="Q66" s="279"/>
      <c r="R66" s="279"/>
      <c r="S66" s="279"/>
      <c r="T66" s="279"/>
      <c r="U66" s="279"/>
      <c r="V66" s="279"/>
      <c r="W66" s="279"/>
      <c r="X66" s="279"/>
      <c r="Y66" s="279"/>
      <c r="Z66" s="279"/>
    </row>
    <row r="67" spans="1:26" ht="15.75" customHeight="1" x14ac:dyDescent="0.3">
      <c r="A67" s="8"/>
      <c r="B67" s="9"/>
      <c r="C67" s="8"/>
      <c r="D67" s="8"/>
      <c r="E67" s="8"/>
      <c r="F67" s="8"/>
      <c r="G67" s="8"/>
      <c r="H67" s="8"/>
      <c r="I67" s="8"/>
      <c r="J67" s="275"/>
      <c r="K67" s="8"/>
      <c r="L67" s="10"/>
      <c r="M67" s="10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5.75" customHeight="1" x14ac:dyDescent="0.3">
      <c r="A68" s="8"/>
      <c r="B68" s="9"/>
      <c r="C68" s="8"/>
      <c r="D68" s="8"/>
      <c r="E68" s="8"/>
      <c r="F68" s="8"/>
      <c r="G68" s="8"/>
      <c r="H68" s="8"/>
      <c r="I68" s="8"/>
      <c r="J68" s="275"/>
      <c r="K68" s="8"/>
      <c r="L68" s="10"/>
      <c r="M68" s="10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5.75" customHeight="1" x14ac:dyDescent="0.3">
      <c r="A69" s="8"/>
      <c r="B69" s="9"/>
      <c r="C69" s="8"/>
      <c r="D69" s="8"/>
      <c r="E69" s="8"/>
      <c r="F69" s="8"/>
      <c r="G69" s="8"/>
      <c r="H69" s="8"/>
      <c r="I69" s="8"/>
      <c r="J69" s="275"/>
      <c r="K69" s="8"/>
      <c r="L69" s="10"/>
      <c r="M69" s="10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5.75" customHeight="1" x14ac:dyDescent="0.3">
      <c r="A70" s="8"/>
      <c r="B70" s="9"/>
      <c r="C70" s="8"/>
      <c r="D70" s="8"/>
      <c r="E70" s="8"/>
      <c r="F70" s="8"/>
      <c r="G70" s="8"/>
      <c r="H70" s="8"/>
      <c r="I70" s="8"/>
      <c r="J70" s="275"/>
      <c r="K70" s="8"/>
      <c r="L70" s="10"/>
      <c r="M70" s="10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5.75" customHeight="1" x14ac:dyDescent="0.3">
      <c r="A71" s="8"/>
      <c r="B71" s="9"/>
      <c r="C71" s="8"/>
      <c r="D71" s="8"/>
      <c r="E71" s="8"/>
      <c r="F71" s="8"/>
      <c r="G71" s="8"/>
      <c r="H71" s="8"/>
      <c r="I71" s="8"/>
      <c r="J71" s="275"/>
      <c r="K71" s="8"/>
      <c r="L71" s="10"/>
      <c r="M71" s="10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5.75" customHeight="1" x14ac:dyDescent="0.3">
      <c r="A72" s="8"/>
      <c r="B72" s="9"/>
      <c r="C72" s="8"/>
      <c r="D72" s="8"/>
      <c r="E72" s="8"/>
      <c r="F72" s="8"/>
      <c r="G72" s="8"/>
      <c r="H72" s="8"/>
      <c r="I72" s="8"/>
      <c r="J72" s="275"/>
      <c r="K72" s="8"/>
      <c r="L72" s="10"/>
      <c r="M72" s="10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5.75" customHeight="1" x14ac:dyDescent="0.3">
      <c r="A73" s="8"/>
      <c r="B73" s="9"/>
      <c r="C73" s="8"/>
      <c r="D73" s="8"/>
      <c r="E73" s="8"/>
      <c r="F73" s="8"/>
      <c r="G73" s="8"/>
      <c r="H73" s="8"/>
      <c r="I73" s="8"/>
      <c r="J73" s="275"/>
      <c r="K73" s="8"/>
      <c r="L73" s="10"/>
      <c r="M73" s="10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5.75" customHeight="1" x14ac:dyDescent="0.3">
      <c r="A74" s="8"/>
      <c r="B74" s="9"/>
      <c r="C74" s="8"/>
      <c r="D74" s="8"/>
      <c r="E74" s="8"/>
      <c r="F74" s="8"/>
      <c r="G74" s="8"/>
      <c r="H74" s="8"/>
      <c r="I74" s="8"/>
      <c r="J74" s="275"/>
      <c r="K74" s="8"/>
      <c r="L74" s="10"/>
      <c r="M74" s="10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5.75" customHeight="1" x14ac:dyDescent="0.3">
      <c r="A75" s="8"/>
      <c r="B75" s="9"/>
      <c r="C75" s="8"/>
      <c r="D75" s="8"/>
      <c r="E75" s="8"/>
      <c r="F75" s="8"/>
      <c r="G75" s="8"/>
      <c r="H75" s="8"/>
      <c r="I75" s="8"/>
      <c r="J75" s="275"/>
      <c r="K75" s="8"/>
      <c r="L75" s="10"/>
      <c r="M75" s="10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5.75" customHeight="1" x14ac:dyDescent="0.3">
      <c r="A76" s="8"/>
      <c r="B76" s="9"/>
      <c r="C76" s="8"/>
      <c r="D76" s="8"/>
      <c r="E76" s="8"/>
      <c r="F76" s="8"/>
      <c r="G76" s="8"/>
      <c r="H76" s="8"/>
      <c r="I76" s="8"/>
      <c r="J76" s="275"/>
      <c r="K76" s="8"/>
      <c r="L76" s="10"/>
      <c r="M76" s="10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5.75" customHeight="1" x14ac:dyDescent="0.3">
      <c r="A77" s="8"/>
      <c r="B77" s="9"/>
      <c r="C77" s="8"/>
      <c r="D77" s="8"/>
      <c r="E77" s="8"/>
      <c r="F77" s="8"/>
      <c r="G77" s="8"/>
      <c r="H77" s="8"/>
      <c r="I77" s="8"/>
      <c r="J77" s="275"/>
      <c r="K77" s="8"/>
      <c r="L77" s="10"/>
      <c r="M77" s="10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5.75" customHeight="1" x14ac:dyDescent="0.3">
      <c r="A78" s="8"/>
      <c r="B78" s="9"/>
      <c r="C78" s="8"/>
      <c r="D78" s="8"/>
      <c r="E78" s="8"/>
      <c r="F78" s="8"/>
      <c r="G78" s="8"/>
      <c r="H78" s="8"/>
      <c r="I78" s="8"/>
      <c r="J78" s="275"/>
      <c r="K78" s="8"/>
      <c r="L78" s="10"/>
      <c r="M78" s="10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5.75" customHeight="1" x14ac:dyDescent="0.3">
      <c r="A79" s="8"/>
      <c r="B79" s="9"/>
      <c r="C79" s="8"/>
      <c r="D79" s="8"/>
      <c r="E79" s="8"/>
      <c r="F79" s="8"/>
      <c r="G79" s="8"/>
      <c r="H79" s="8"/>
      <c r="I79" s="8"/>
      <c r="J79" s="275"/>
      <c r="K79" s="8"/>
      <c r="L79" s="10"/>
      <c r="M79" s="10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5.75" customHeight="1" x14ac:dyDescent="0.3">
      <c r="A80" s="8"/>
      <c r="B80" s="9"/>
      <c r="C80" s="8"/>
      <c r="D80" s="8"/>
      <c r="E80" s="8"/>
      <c r="F80" s="8"/>
      <c r="G80" s="8"/>
      <c r="H80" s="8"/>
      <c r="I80" s="8"/>
      <c r="J80" s="275"/>
      <c r="K80" s="8"/>
      <c r="L80" s="10"/>
      <c r="M80" s="10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5.75" customHeight="1" x14ac:dyDescent="0.3">
      <c r="A81" s="8"/>
      <c r="B81" s="9"/>
      <c r="C81" s="8"/>
      <c r="D81" s="8"/>
      <c r="E81" s="8"/>
      <c r="F81" s="8"/>
      <c r="G81" s="8"/>
      <c r="H81" s="8"/>
      <c r="I81" s="8"/>
      <c r="J81" s="275"/>
      <c r="K81" s="8"/>
      <c r="L81" s="10"/>
      <c r="M81" s="10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5.75" customHeight="1" x14ac:dyDescent="0.3">
      <c r="A82" s="8"/>
      <c r="B82" s="9"/>
      <c r="C82" s="8"/>
      <c r="D82" s="8"/>
      <c r="E82" s="8"/>
      <c r="F82" s="8"/>
      <c r="G82" s="8"/>
      <c r="H82" s="8"/>
      <c r="I82" s="8"/>
      <c r="J82" s="275"/>
      <c r="K82" s="8"/>
      <c r="L82" s="10"/>
      <c r="M82" s="10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5.75" customHeight="1" x14ac:dyDescent="0.3">
      <c r="A83" s="8"/>
      <c r="B83" s="9"/>
      <c r="C83" s="8"/>
      <c r="D83" s="8"/>
      <c r="E83" s="8"/>
      <c r="F83" s="8"/>
      <c r="G83" s="8"/>
      <c r="H83" s="8"/>
      <c r="I83" s="8"/>
      <c r="J83" s="275"/>
      <c r="K83" s="8"/>
      <c r="L83" s="10"/>
      <c r="M83" s="10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5.75" customHeight="1" x14ac:dyDescent="0.3">
      <c r="A84" s="8"/>
      <c r="B84" s="9"/>
      <c r="C84" s="8"/>
      <c r="D84" s="8"/>
      <c r="E84" s="8"/>
      <c r="F84" s="8"/>
      <c r="G84" s="8"/>
      <c r="H84" s="8"/>
      <c r="I84" s="8"/>
      <c r="J84" s="275"/>
      <c r="K84" s="8"/>
      <c r="L84" s="10"/>
      <c r="M84" s="10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5.75" customHeight="1" x14ac:dyDescent="0.3">
      <c r="A85" s="8"/>
      <c r="B85" s="9"/>
      <c r="C85" s="8"/>
      <c r="D85" s="8"/>
      <c r="E85" s="8"/>
      <c r="F85" s="8"/>
      <c r="G85" s="8"/>
      <c r="H85" s="8"/>
      <c r="I85" s="8"/>
      <c r="J85" s="275"/>
      <c r="K85" s="8"/>
      <c r="L85" s="10"/>
      <c r="M85" s="10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5.75" customHeight="1" x14ac:dyDescent="0.3">
      <c r="A86" s="8"/>
      <c r="B86" s="9"/>
      <c r="C86" s="8"/>
      <c r="D86" s="8"/>
      <c r="E86" s="8"/>
      <c r="F86" s="8"/>
      <c r="G86" s="8"/>
      <c r="H86" s="8"/>
      <c r="I86" s="8"/>
      <c r="J86" s="275"/>
      <c r="K86" s="8"/>
      <c r="L86" s="10"/>
      <c r="M86" s="10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5.75" customHeight="1" x14ac:dyDescent="0.3">
      <c r="A87" s="8"/>
      <c r="B87" s="9"/>
      <c r="C87" s="8"/>
      <c r="D87" s="8"/>
      <c r="E87" s="8"/>
      <c r="F87" s="8"/>
      <c r="G87" s="8"/>
      <c r="H87" s="8"/>
      <c r="I87" s="8"/>
      <c r="J87" s="275"/>
      <c r="K87" s="8"/>
      <c r="L87" s="10"/>
      <c r="M87" s="10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5.75" customHeight="1" x14ac:dyDescent="0.3">
      <c r="A88" s="8"/>
      <c r="B88" s="9"/>
      <c r="C88" s="8"/>
      <c r="D88" s="8"/>
      <c r="E88" s="8"/>
      <c r="F88" s="8"/>
      <c r="G88" s="8"/>
      <c r="H88" s="8"/>
      <c r="I88" s="8"/>
      <c r="J88" s="275"/>
      <c r="K88" s="8"/>
      <c r="L88" s="10"/>
      <c r="M88" s="10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5.75" customHeight="1" x14ac:dyDescent="0.3">
      <c r="A89" s="8"/>
      <c r="B89" s="9"/>
      <c r="C89" s="8"/>
      <c r="D89" s="8"/>
      <c r="E89" s="8"/>
      <c r="F89" s="8"/>
      <c r="G89" s="8"/>
      <c r="H89" s="8"/>
      <c r="I89" s="8"/>
      <c r="J89" s="275"/>
      <c r="K89" s="8"/>
      <c r="L89" s="10"/>
      <c r="M89" s="10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5.75" customHeight="1" x14ac:dyDescent="0.3">
      <c r="A90" s="8"/>
      <c r="B90" s="9"/>
      <c r="C90" s="8"/>
      <c r="D90" s="8"/>
      <c r="E90" s="8"/>
      <c r="F90" s="8"/>
      <c r="G90" s="8"/>
      <c r="H90" s="8"/>
      <c r="I90" s="8"/>
      <c r="J90" s="275"/>
      <c r="K90" s="8"/>
      <c r="L90" s="10"/>
      <c r="M90" s="10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5.75" customHeight="1" x14ac:dyDescent="0.3">
      <c r="A91" s="8"/>
      <c r="B91" s="9"/>
      <c r="C91" s="8"/>
      <c r="D91" s="8"/>
      <c r="E91" s="8"/>
      <c r="F91" s="8"/>
      <c r="G91" s="8"/>
      <c r="H91" s="8"/>
      <c r="I91" s="8"/>
      <c r="J91" s="275"/>
      <c r="K91" s="8"/>
      <c r="L91" s="10"/>
      <c r="M91" s="10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5.75" customHeight="1" x14ac:dyDescent="0.3">
      <c r="A92" s="8"/>
      <c r="B92" s="9"/>
      <c r="C92" s="8"/>
      <c r="D92" s="8"/>
      <c r="E92" s="8"/>
      <c r="F92" s="8"/>
      <c r="G92" s="8"/>
      <c r="H92" s="8"/>
      <c r="I92" s="8"/>
      <c r="J92" s="275"/>
      <c r="K92" s="8"/>
      <c r="L92" s="10"/>
      <c r="M92" s="10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5.75" customHeight="1" x14ac:dyDescent="0.3">
      <c r="A93" s="8"/>
      <c r="B93" s="9"/>
      <c r="C93" s="8"/>
      <c r="D93" s="8"/>
      <c r="E93" s="8"/>
      <c r="F93" s="8"/>
      <c r="G93" s="8"/>
      <c r="H93" s="8"/>
      <c r="I93" s="8"/>
      <c r="J93" s="275"/>
      <c r="K93" s="8"/>
      <c r="L93" s="10"/>
      <c r="M93" s="10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5.75" customHeight="1" x14ac:dyDescent="0.3">
      <c r="A94" s="8"/>
      <c r="B94" s="9"/>
      <c r="C94" s="8"/>
      <c r="D94" s="8"/>
      <c r="E94" s="8"/>
      <c r="F94" s="8"/>
      <c r="G94" s="8"/>
      <c r="H94" s="8"/>
      <c r="I94" s="8"/>
      <c r="J94" s="275"/>
      <c r="K94" s="8"/>
      <c r="L94" s="10"/>
      <c r="M94" s="10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5.75" customHeight="1" x14ac:dyDescent="0.3">
      <c r="A95" s="8"/>
      <c r="B95" s="9"/>
      <c r="C95" s="8"/>
      <c r="D95" s="8"/>
      <c r="E95" s="8"/>
      <c r="F95" s="8"/>
      <c r="G95" s="8"/>
      <c r="H95" s="8"/>
      <c r="I95" s="8"/>
      <c r="J95" s="275"/>
      <c r="K95" s="8"/>
      <c r="L95" s="10"/>
      <c r="M95" s="10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5.75" customHeight="1" x14ac:dyDescent="0.3">
      <c r="A96" s="8"/>
      <c r="B96" s="9"/>
      <c r="C96" s="8"/>
      <c r="D96" s="8"/>
      <c r="E96" s="8"/>
      <c r="F96" s="8"/>
      <c r="G96" s="8"/>
      <c r="H96" s="8"/>
      <c r="I96" s="8"/>
      <c r="J96" s="275"/>
      <c r="K96" s="8"/>
      <c r="L96" s="10"/>
      <c r="M96" s="10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5.75" customHeight="1" x14ac:dyDescent="0.3">
      <c r="A97" s="8"/>
      <c r="B97" s="9"/>
      <c r="C97" s="8"/>
      <c r="D97" s="8"/>
      <c r="E97" s="8"/>
      <c r="F97" s="8"/>
      <c r="G97" s="8"/>
      <c r="H97" s="8"/>
      <c r="I97" s="8"/>
      <c r="J97" s="275"/>
      <c r="K97" s="8"/>
      <c r="L97" s="10"/>
      <c r="M97" s="10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5.75" customHeight="1" x14ac:dyDescent="0.3">
      <c r="A98" s="8"/>
      <c r="B98" s="9"/>
      <c r="C98" s="8"/>
      <c r="D98" s="8"/>
      <c r="E98" s="8"/>
      <c r="F98" s="8"/>
      <c r="G98" s="8"/>
      <c r="H98" s="8"/>
      <c r="I98" s="8"/>
      <c r="J98" s="275"/>
      <c r="K98" s="8"/>
      <c r="L98" s="10"/>
      <c r="M98" s="10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5.75" customHeight="1" x14ac:dyDescent="0.3">
      <c r="A99" s="8"/>
      <c r="B99" s="9"/>
      <c r="C99" s="8"/>
      <c r="D99" s="8"/>
      <c r="E99" s="8"/>
      <c r="F99" s="8"/>
      <c r="G99" s="8"/>
      <c r="H99" s="8"/>
      <c r="I99" s="8"/>
      <c r="J99" s="275"/>
      <c r="K99" s="8"/>
      <c r="L99" s="10"/>
      <c r="M99" s="10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5.75" customHeight="1" x14ac:dyDescent="0.3">
      <c r="A100" s="8"/>
      <c r="B100" s="9"/>
      <c r="C100" s="8"/>
      <c r="D100" s="8"/>
      <c r="E100" s="8"/>
      <c r="F100" s="8"/>
      <c r="G100" s="8"/>
      <c r="H100" s="8"/>
      <c r="I100" s="8"/>
      <c r="J100" s="275"/>
      <c r="K100" s="8"/>
      <c r="L100" s="10"/>
      <c r="M100" s="10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5.75" customHeight="1" x14ac:dyDescent="0.3">
      <c r="A101" s="8"/>
      <c r="B101" s="9"/>
      <c r="C101" s="8"/>
      <c r="D101" s="8"/>
      <c r="E101" s="8"/>
      <c r="F101" s="8"/>
      <c r="G101" s="8"/>
      <c r="H101" s="8"/>
      <c r="I101" s="8"/>
      <c r="J101" s="275"/>
      <c r="K101" s="8"/>
      <c r="L101" s="10"/>
      <c r="M101" s="10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5.75" customHeight="1" x14ac:dyDescent="0.3">
      <c r="A102" s="8"/>
      <c r="B102" s="9"/>
      <c r="C102" s="8"/>
      <c r="D102" s="8"/>
      <c r="E102" s="8"/>
      <c r="F102" s="8"/>
      <c r="G102" s="8"/>
      <c r="H102" s="8"/>
      <c r="I102" s="8"/>
      <c r="J102" s="275"/>
      <c r="K102" s="8"/>
      <c r="L102" s="10"/>
      <c r="M102" s="10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5.75" customHeight="1" x14ac:dyDescent="0.3">
      <c r="A103" s="8"/>
      <c r="B103" s="9"/>
      <c r="C103" s="8"/>
      <c r="D103" s="8"/>
      <c r="E103" s="8"/>
      <c r="F103" s="8"/>
      <c r="G103" s="8"/>
      <c r="H103" s="8"/>
      <c r="I103" s="8"/>
      <c r="J103" s="275"/>
      <c r="K103" s="8"/>
      <c r="L103" s="10"/>
      <c r="M103" s="10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5.75" customHeight="1" x14ac:dyDescent="0.3">
      <c r="A104" s="8"/>
      <c r="B104" s="9"/>
      <c r="C104" s="8"/>
      <c r="D104" s="8"/>
      <c r="E104" s="8"/>
      <c r="F104" s="8"/>
      <c r="G104" s="8"/>
      <c r="H104" s="8"/>
      <c r="I104" s="8"/>
      <c r="J104" s="275"/>
      <c r="K104" s="8"/>
      <c r="L104" s="10"/>
      <c r="M104" s="10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5.75" customHeight="1" x14ac:dyDescent="0.3">
      <c r="A105" s="8"/>
      <c r="B105" s="9"/>
      <c r="C105" s="8"/>
      <c r="D105" s="8"/>
      <c r="E105" s="8"/>
      <c r="F105" s="8"/>
      <c r="G105" s="8"/>
      <c r="H105" s="8"/>
      <c r="I105" s="8"/>
      <c r="J105" s="275"/>
      <c r="K105" s="8"/>
      <c r="L105" s="10"/>
      <c r="M105" s="10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5.75" customHeight="1" x14ac:dyDescent="0.3">
      <c r="A106" s="8"/>
      <c r="B106" s="9"/>
      <c r="C106" s="8"/>
      <c r="D106" s="8"/>
      <c r="E106" s="8"/>
      <c r="F106" s="8"/>
      <c r="G106" s="8"/>
      <c r="H106" s="8"/>
      <c r="I106" s="8"/>
      <c r="J106" s="275"/>
      <c r="K106" s="8"/>
      <c r="L106" s="10"/>
      <c r="M106" s="10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5.75" customHeight="1" x14ac:dyDescent="0.3">
      <c r="A107" s="8"/>
      <c r="B107" s="9"/>
      <c r="C107" s="8"/>
      <c r="D107" s="8"/>
      <c r="E107" s="8"/>
      <c r="F107" s="8"/>
      <c r="G107" s="8"/>
      <c r="H107" s="8"/>
      <c r="I107" s="8"/>
      <c r="J107" s="275"/>
      <c r="K107" s="8"/>
      <c r="L107" s="10"/>
      <c r="M107" s="10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5.75" customHeight="1" x14ac:dyDescent="0.3">
      <c r="A108" s="8"/>
      <c r="B108" s="9"/>
      <c r="C108" s="8"/>
      <c r="D108" s="8"/>
      <c r="E108" s="8"/>
      <c r="F108" s="8"/>
      <c r="G108" s="8"/>
      <c r="H108" s="8"/>
      <c r="I108" s="8"/>
      <c r="J108" s="275"/>
      <c r="K108" s="8"/>
      <c r="L108" s="10"/>
      <c r="M108" s="10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5.75" customHeight="1" x14ac:dyDescent="0.3">
      <c r="A109" s="8"/>
      <c r="B109" s="9"/>
      <c r="C109" s="8"/>
      <c r="D109" s="8"/>
      <c r="E109" s="8"/>
      <c r="F109" s="8"/>
      <c r="G109" s="8"/>
      <c r="H109" s="8"/>
      <c r="I109" s="8"/>
      <c r="J109" s="275"/>
      <c r="K109" s="8"/>
      <c r="L109" s="10"/>
      <c r="M109" s="10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5.75" customHeight="1" x14ac:dyDescent="0.3">
      <c r="A110" s="8"/>
      <c r="B110" s="9"/>
      <c r="C110" s="8"/>
      <c r="D110" s="8"/>
      <c r="E110" s="8"/>
      <c r="F110" s="8"/>
      <c r="G110" s="8"/>
      <c r="H110" s="8"/>
      <c r="I110" s="8"/>
      <c r="J110" s="275"/>
      <c r="K110" s="8"/>
      <c r="L110" s="10"/>
      <c r="M110" s="10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5.75" customHeight="1" x14ac:dyDescent="0.3">
      <c r="A111" s="8"/>
      <c r="B111" s="9"/>
      <c r="C111" s="8"/>
      <c r="D111" s="8"/>
      <c r="E111" s="8"/>
      <c r="F111" s="8"/>
      <c r="G111" s="8"/>
      <c r="H111" s="8"/>
      <c r="I111" s="8"/>
      <c r="J111" s="275"/>
      <c r="K111" s="8"/>
      <c r="L111" s="10"/>
      <c r="M111" s="10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5.75" customHeight="1" x14ac:dyDescent="0.3">
      <c r="A112" s="8"/>
      <c r="B112" s="9"/>
      <c r="C112" s="8"/>
      <c r="D112" s="8"/>
      <c r="E112" s="8"/>
      <c r="F112" s="8"/>
      <c r="G112" s="8"/>
      <c r="H112" s="8"/>
      <c r="I112" s="8"/>
      <c r="J112" s="275"/>
      <c r="K112" s="8"/>
      <c r="L112" s="10"/>
      <c r="M112" s="10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5.75" customHeight="1" x14ac:dyDescent="0.3">
      <c r="A113" s="8"/>
      <c r="B113" s="9"/>
      <c r="C113" s="8"/>
      <c r="D113" s="8"/>
      <c r="E113" s="8"/>
      <c r="F113" s="8"/>
      <c r="G113" s="8"/>
      <c r="H113" s="8"/>
      <c r="I113" s="8"/>
      <c r="J113" s="275"/>
      <c r="K113" s="8"/>
      <c r="L113" s="10"/>
      <c r="M113" s="10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5.75" customHeight="1" x14ac:dyDescent="0.3">
      <c r="A114" s="8"/>
      <c r="B114" s="9"/>
      <c r="C114" s="8"/>
      <c r="D114" s="8"/>
      <c r="E114" s="8"/>
      <c r="F114" s="8"/>
      <c r="G114" s="8"/>
      <c r="H114" s="8"/>
      <c r="I114" s="8"/>
      <c r="J114" s="275"/>
      <c r="K114" s="8"/>
      <c r="L114" s="10"/>
      <c r="M114" s="10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5.75" customHeight="1" x14ac:dyDescent="0.3">
      <c r="A115" s="8"/>
      <c r="B115" s="9"/>
      <c r="C115" s="8"/>
      <c r="D115" s="8"/>
      <c r="E115" s="8"/>
      <c r="F115" s="8"/>
      <c r="G115" s="8"/>
      <c r="H115" s="8"/>
      <c r="I115" s="8"/>
      <c r="J115" s="275"/>
      <c r="K115" s="8"/>
      <c r="L115" s="10"/>
      <c r="M115" s="10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5.75" customHeight="1" x14ac:dyDescent="0.3">
      <c r="A116" s="8"/>
      <c r="B116" s="9"/>
      <c r="C116" s="8"/>
      <c r="D116" s="8"/>
      <c r="E116" s="8"/>
      <c r="F116" s="8"/>
      <c r="G116" s="8"/>
      <c r="H116" s="8"/>
      <c r="I116" s="8"/>
      <c r="J116" s="275"/>
      <c r="K116" s="8"/>
      <c r="L116" s="10"/>
      <c r="M116" s="10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5.75" customHeight="1" x14ac:dyDescent="0.3">
      <c r="A117" s="8"/>
      <c r="B117" s="9"/>
      <c r="C117" s="8"/>
      <c r="D117" s="8"/>
      <c r="E117" s="8"/>
      <c r="F117" s="8"/>
      <c r="G117" s="8"/>
      <c r="H117" s="8"/>
      <c r="I117" s="8"/>
      <c r="J117" s="275"/>
      <c r="K117" s="8"/>
      <c r="L117" s="10"/>
      <c r="M117" s="10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5.75" customHeight="1" x14ac:dyDescent="0.3">
      <c r="A118" s="8"/>
      <c r="B118" s="9"/>
      <c r="C118" s="8"/>
      <c r="D118" s="8"/>
      <c r="E118" s="8"/>
      <c r="F118" s="8"/>
      <c r="G118" s="8"/>
      <c r="H118" s="8"/>
      <c r="I118" s="8"/>
      <c r="J118" s="275"/>
      <c r="K118" s="8"/>
      <c r="L118" s="10"/>
      <c r="M118" s="10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5.75" customHeight="1" x14ac:dyDescent="0.3">
      <c r="A119" s="8"/>
      <c r="B119" s="9"/>
      <c r="C119" s="8"/>
      <c r="D119" s="8"/>
      <c r="E119" s="8"/>
      <c r="F119" s="8"/>
      <c r="G119" s="8"/>
      <c r="H119" s="8"/>
      <c r="I119" s="8"/>
      <c r="J119" s="275"/>
      <c r="K119" s="8"/>
      <c r="L119" s="10"/>
      <c r="M119" s="10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5.75" customHeight="1" x14ac:dyDescent="0.3">
      <c r="A120" s="8"/>
      <c r="B120" s="9"/>
      <c r="C120" s="8"/>
      <c r="D120" s="8"/>
      <c r="E120" s="8"/>
      <c r="F120" s="8"/>
      <c r="G120" s="8"/>
      <c r="H120" s="8"/>
      <c r="I120" s="8"/>
      <c r="J120" s="275"/>
      <c r="K120" s="8"/>
      <c r="L120" s="10"/>
      <c r="M120" s="10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5.75" customHeight="1" x14ac:dyDescent="0.3">
      <c r="A121" s="8"/>
      <c r="B121" s="9"/>
      <c r="C121" s="8"/>
      <c r="D121" s="8"/>
      <c r="E121" s="8"/>
      <c r="F121" s="8"/>
      <c r="G121" s="8"/>
      <c r="H121" s="8"/>
      <c r="I121" s="8"/>
      <c r="J121" s="275"/>
      <c r="K121" s="8"/>
      <c r="L121" s="10"/>
      <c r="M121" s="10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5.75" customHeight="1" x14ac:dyDescent="0.3">
      <c r="A122" s="8"/>
      <c r="B122" s="9"/>
      <c r="C122" s="8"/>
      <c r="D122" s="8"/>
      <c r="E122" s="8"/>
      <c r="F122" s="8"/>
      <c r="G122" s="8"/>
      <c r="H122" s="8"/>
      <c r="I122" s="8"/>
      <c r="J122" s="275"/>
      <c r="K122" s="8"/>
      <c r="L122" s="10"/>
      <c r="M122" s="10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5.75" customHeight="1" x14ac:dyDescent="0.3">
      <c r="A123" s="8"/>
      <c r="B123" s="9"/>
      <c r="C123" s="8"/>
      <c r="D123" s="8"/>
      <c r="E123" s="8"/>
      <c r="F123" s="8"/>
      <c r="G123" s="8"/>
      <c r="H123" s="8"/>
      <c r="I123" s="8"/>
      <c r="J123" s="275"/>
      <c r="K123" s="8"/>
      <c r="L123" s="10"/>
      <c r="M123" s="10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5.75" customHeight="1" x14ac:dyDescent="0.3">
      <c r="A124" s="8"/>
      <c r="B124" s="9"/>
      <c r="C124" s="8"/>
      <c r="D124" s="8"/>
      <c r="E124" s="8"/>
      <c r="F124" s="8"/>
      <c r="G124" s="8"/>
      <c r="H124" s="8"/>
      <c r="I124" s="8"/>
      <c r="J124" s="275"/>
      <c r="K124" s="8"/>
      <c r="L124" s="10"/>
      <c r="M124" s="10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5.75" customHeight="1" x14ac:dyDescent="0.3">
      <c r="A125" s="8"/>
      <c r="B125" s="9"/>
      <c r="C125" s="8"/>
      <c r="D125" s="8"/>
      <c r="E125" s="8"/>
      <c r="F125" s="8"/>
      <c r="G125" s="8"/>
      <c r="H125" s="8"/>
      <c r="I125" s="8"/>
      <c r="J125" s="275"/>
      <c r="K125" s="8"/>
      <c r="L125" s="10"/>
      <c r="M125" s="10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5.75" customHeight="1" x14ac:dyDescent="0.3">
      <c r="A126" s="8"/>
      <c r="B126" s="9"/>
      <c r="C126" s="8"/>
      <c r="D126" s="8"/>
      <c r="E126" s="8"/>
      <c r="F126" s="8"/>
      <c r="G126" s="8"/>
      <c r="H126" s="8"/>
      <c r="I126" s="8"/>
      <c r="J126" s="275"/>
      <c r="K126" s="8"/>
      <c r="L126" s="10"/>
      <c r="M126" s="10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5.75" customHeight="1" x14ac:dyDescent="0.3">
      <c r="A127" s="8"/>
      <c r="B127" s="9"/>
      <c r="C127" s="8"/>
      <c r="D127" s="8"/>
      <c r="E127" s="8"/>
      <c r="F127" s="8"/>
      <c r="G127" s="8"/>
      <c r="H127" s="8"/>
      <c r="I127" s="8"/>
      <c r="J127" s="275"/>
      <c r="K127" s="8"/>
      <c r="L127" s="10"/>
      <c r="M127" s="10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5.75" customHeight="1" x14ac:dyDescent="0.3">
      <c r="A128" s="8"/>
      <c r="B128" s="9"/>
      <c r="C128" s="8"/>
      <c r="D128" s="8"/>
      <c r="E128" s="8"/>
      <c r="F128" s="8"/>
      <c r="G128" s="8"/>
      <c r="H128" s="8"/>
      <c r="I128" s="8"/>
      <c r="J128" s="275"/>
      <c r="K128" s="8"/>
      <c r="L128" s="10"/>
      <c r="M128" s="10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5.75" customHeight="1" x14ac:dyDescent="0.3">
      <c r="A129" s="8"/>
      <c r="B129" s="9"/>
      <c r="C129" s="8"/>
      <c r="D129" s="8"/>
      <c r="E129" s="8"/>
      <c r="F129" s="8"/>
      <c r="G129" s="8"/>
      <c r="H129" s="8"/>
      <c r="I129" s="8"/>
      <c r="J129" s="275"/>
      <c r="K129" s="8"/>
      <c r="L129" s="10"/>
      <c r="M129" s="10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5.75" customHeight="1" x14ac:dyDescent="0.3">
      <c r="A130" s="8"/>
      <c r="B130" s="9"/>
      <c r="C130" s="8"/>
      <c r="D130" s="8"/>
      <c r="E130" s="8"/>
      <c r="F130" s="8"/>
      <c r="G130" s="8"/>
      <c r="H130" s="8"/>
      <c r="I130" s="8"/>
      <c r="J130" s="275"/>
      <c r="K130" s="8"/>
      <c r="L130" s="10"/>
      <c r="M130" s="10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5.75" customHeight="1" x14ac:dyDescent="0.3">
      <c r="A131" s="8"/>
      <c r="B131" s="9"/>
      <c r="C131" s="8"/>
      <c r="D131" s="8"/>
      <c r="E131" s="8"/>
      <c r="F131" s="8"/>
      <c r="G131" s="8"/>
      <c r="H131" s="8"/>
      <c r="I131" s="8"/>
      <c r="J131" s="275"/>
      <c r="K131" s="8"/>
      <c r="L131" s="10"/>
      <c r="M131" s="10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5.75" customHeight="1" x14ac:dyDescent="0.3">
      <c r="A132" s="8"/>
      <c r="B132" s="9"/>
      <c r="C132" s="8"/>
      <c r="D132" s="8"/>
      <c r="E132" s="8"/>
      <c r="F132" s="8"/>
      <c r="G132" s="8"/>
      <c r="H132" s="8"/>
      <c r="I132" s="8"/>
      <c r="J132" s="275"/>
      <c r="K132" s="8"/>
      <c r="L132" s="10"/>
      <c r="M132" s="10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5.75" customHeight="1" x14ac:dyDescent="0.3">
      <c r="A133" s="8"/>
      <c r="B133" s="9"/>
      <c r="C133" s="8"/>
      <c r="D133" s="8"/>
      <c r="E133" s="8"/>
      <c r="F133" s="8"/>
      <c r="G133" s="8"/>
      <c r="H133" s="8"/>
      <c r="I133" s="8"/>
      <c r="J133" s="275"/>
      <c r="K133" s="8"/>
      <c r="L133" s="10"/>
      <c r="M133" s="10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5.75" customHeight="1" x14ac:dyDescent="0.3">
      <c r="A134" s="8"/>
      <c r="B134" s="9"/>
      <c r="C134" s="8"/>
      <c r="D134" s="8"/>
      <c r="E134" s="8"/>
      <c r="F134" s="8"/>
      <c r="G134" s="8"/>
      <c r="H134" s="8"/>
      <c r="I134" s="8"/>
      <c r="J134" s="275"/>
      <c r="K134" s="8"/>
      <c r="L134" s="10"/>
      <c r="M134" s="10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5.75" customHeight="1" x14ac:dyDescent="0.3">
      <c r="A135" s="8"/>
      <c r="B135" s="9"/>
      <c r="C135" s="8"/>
      <c r="D135" s="8"/>
      <c r="E135" s="8"/>
      <c r="F135" s="8"/>
      <c r="G135" s="8"/>
      <c r="H135" s="8"/>
      <c r="I135" s="8"/>
      <c r="J135" s="275"/>
      <c r="K135" s="8"/>
      <c r="L135" s="10"/>
      <c r="M135" s="10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5.75" customHeight="1" x14ac:dyDescent="0.3">
      <c r="A136" s="8"/>
      <c r="B136" s="9"/>
      <c r="C136" s="8"/>
      <c r="D136" s="8"/>
      <c r="E136" s="8"/>
      <c r="F136" s="8"/>
      <c r="G136" s="8"/>
      <c r="H136" s="8"/>
      <c r="I136" s="8"/>
      <c r="J136" s="275"/>
      <c r="K136" s="8"/>
      <c r="L136" s="10"/>
      <c r="M136" s="10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5.75" customHeight="1" x14ac:dyDescent="0.3">
      <c r="A137" s="8"/>
      <c r="B137" s="9"/>
      <c r="C137" s="8"/>
      <c r="D137" s="8"/>
      <c r="E137" s="8"/>
      <c r="F137" s="8"/>
      <c r="G137" s="8"/>
      <c r="H137" s="8"/>
      <c r="I137" s="8"/>
      <c r="J137" s="275"/>
      <c r="K137" s="8"/>
      <c r="L137" s="10"/>
      <c r="M137" s="10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5.75" customHeight="1" x14ac:dyDescent="0.3">
      <c r="A138" s="8"/>
      <c r="B138" s="9"/>
      <c r="C138" s="8"/>
      <c r="D138" s="8"/>
      <c r="E138" s="8"/>
      <c r="F138" s="8"/>
      <c r="G138" s="8"/>
      <c r="H138" s="8"/>
      <c r="I138" s="8"/>
      <c r="J138" s="275"/>
      <c r="K138" s="8"/>
      <c r="L138" s="10"/>
      <c r="M138" s="10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5.75" customHeight="1" x14ac:dyDescent="0.3">
      <c r="A139" s="8"/>
      <c r="B139" s="9"/>
      <c r="C139" s="8"/>
      <c r="D139" s="8"/>
      <c r="E139" s="8"/>
      <c r="F139" s="8"/>
      <c r="G139" s="8"/>
      <c r="H139" s="8"/>
      <c r="I139" s="8"/>
      <c r="J139" s="275"/>
      <c r="K139" s="8"/>
      <c r="L139" s="10"/>
      <c r="M139" s="10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5.75" customHeight="1" x14ac:dyDescent="0.3">
      <c r="A140" s="8"/>
      <c r="B140" s="9"/>
      <c r="C140" s="8"/>
      <c r="D140" s="8"/>
      <c r="E140" s="8"/>
      <c r="F140" s="8"/>
      <c r="G140" s="8"/>
      <c r="H140" s="8"/>
      <c r="I140" s="8"/>
      <c r="J140" s="275"/>
      <c r="K140" s="8"/>
      <c r="L140" s="10"/>
      <c r="M140" s="10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5.75" customHeight="1" x14ac:dyDescent="0.3">
      <c r="A141" s="8"/>
      <c r="B141" s="9"/>
      <c r="C141" s="8"/>
      <c r="D141" s="8"/>
      <c r="E141" s="8"/>
      <c r="F141" s="8"/>
      <c r="G141" s="8"/>
      <c r="H141" s="8"/>
      <c r="I141" s="8"/>
      <c r="J141" s="275"/>
      <c r="K141" s="8"/>
      <c r="L141" s="10"/>
      <c r="M141" s="10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5.75" customHeight="1" x14ac:dyDescent="0.3">
      <c r="A142" s="8"/>
      <c r="B142" s="9"/>
      <c r="C142" s="8"/>
      <c r="D142" s="8"/>
      <c r="E142" s="8"/>
      <c r="F142" s="8"/>
      <c r="G142" s="8"/>
      <c r="H142" s="8"/>
      <c r="I142" s="8"/>
      <c r="J142" s="275"/>
      <c r="K142" s="8"/>
      <c r="L142" s="10"/>
      <c r="M142" s="10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5.75" customHeight="1" x14ac:dyDescent="0.3">
      <c r="A143" s="8"/>
      <c r="B143" s="9"/>
      <c r="C143" s="8"/>
      <c r="D143" s="8"/>
      <c r="E143" s="8"/>
      <c r="F143" s="8"/>
      <c r="G143" s="8"/>
      <c r="H143" s="8"/>
      <c r="I143" s="8"/>
      <c r="J143" s="275"/>
      <c r="K143" s="8"/>
      <c r="L143" s="10"/>
      <c r="M143" s="10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5.75" customHeight="1" x14ac:dyDescent="0.3">
      <c r="A144" s="8"/>
      <c r="B144" s="9"/>
      <c r="C144" s="8"/>
      <c r="D144" s="8"/>
      <c r="E144" s="8"/>
      <c r="F144" s="8"/>
      <c r="G144" s="8"/>
      <c r="H144" s="8"/>
      <c r="I144" s="8"/>
      <c r="J144" s="275"/>
      <c r="K144" s="8"/>
      <c r="L144" s="10"/>
      <c r="M144" s="10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5.75" customHeight="1" x14ac:dyDescent="0.3">
      <c r="A145" s="8"/>
      <c r="B145" s="9"/>
      <c r="C145" s="8"/>
      <c r="D145" s="8"/>
      <c r="E145" s="8"/>
      <c r="F145" s="8"/>
      <c r="G145" s="8"/>
      <c r="H145" s="8"/>
      <c r="I145" s="8"/>
      <c r="J145" s="275"/>
      <c r="K145" s="8"/>
      <c r="L145" s="10"/>
      <c r="M145" s="10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5.75" customHeight="1" x14ac:dyDescent="0.3">
      <c r="A146" s="8"/>
      <c r="B146" s="9"/>
      <c r="C146" s="8"/>
      <c r="D146" s="8"/>
      <c r="E146" s="8"/>
      <c r="F146" s="8"/>
      <c r="G146" s="8"/>
      <c r="H146" s="8"/>
      <c r="I146" s="8"/>
      <c r="J146" s="275"/>
      <c r="K146" s="8"/>
      <c r="L146" s="10"/>
      <c r="M146" s="10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5.75" customHeight="1" x14ac:dyDescent="0.3">
      <c r="A147" s="8"/>
      <c r="B147" s="9"/>
      <c r="C147" s="8"/>
      <c r="D147" s="8"/>
      <c r="E147" s="8"/>
      <c r="F147" s="8"/>
      <c r="G147" s="8"/>
      <c r="H147" s="8"/>
      <c r="I147" s="8"/>
      <c r="J147" s="275"/>
      <c r="K147" s="8"/>
      <c r="L147" s="10"/>
      <c r="M147" s="10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5.75" customHeight="1" x14ac:dyDescent="0.3">
      <c r="A148" s="8"/>
      <c r="B148" s="9"/>
      <c r="C148" s="8"/>
      <c r="D148" s="8"/>
      <c r="E148" s="8"/>
      <c r="F148" s="8"/>
      <c r="G148" s="8"/>
      <c r="H148" s="8"/>
      <c r="I148" s="8"/>
      <c r="J148" s="275"/>
      <c r="K148" s="8"/>
      <c r="L148" s="10"/>
      <c r="M148" s="10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5.75" customHeight="1" x14ac:dyDescent="0.3">
      <c r="A149" s="8"/>
      <c r="B149" s="9"/>
      <c r="C149" s="8"/>
      <c r="D149" s="8"/>
      <c r="E149" s="8"/>
      <c r="F149" s="8"/>
      <c r="G149" s="8"/>
      <c r="H149" s="8"/>
      <c r="I149" s="8"/>
      <c r="J149" s="275"/>
      <c r="K149" s="8"/>
      <c r="L149" s="10"/>
      <c r="M149" s="10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5.75" customHeight="1" x14ac:dyDescent="0.3">
      <c r="A150" s="8"/>
      <c r="B150" s="9"/>
      <c r="C150" s="8"/>
      <c r="D150" s="8"/>
      <c r="E150" s="8"/>
      <c r="F150" s="8"/>
      <c r="G150" s="8"/>
      <c r="H150" s="8"/>
      <c r="I150" s="8"/>
      <c r="J150" s="275"/>
      <c r="K150" s="8"/>
      <c r="L150" s="10"/>
      <c r="M150" s="10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5.75" customHeight="1" x14ac:dyDescent="0.3">
      <c r="A151" s="8"/>
      <c r="B151" s="9"/>
      <c r="C151" s="8"/>
      <c r="D151" s="8"/>
      <c r="E151" s="8"/>
      <c r="F151" s="8"/>
      <c r="G151" s="8"/>
      <c r="H151" s="8"/>
      <c r="I151" s="8"/>
      <c r="J151" s="275"/>
      <c r="K151" s="8"/>
      <c r="L151" s="10"/>
      <c r="M151" s="10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5.75" customHeight="1" x14ac:dyDescent="0.3">
      <c r="A152" s="8"/>
      <c r="B152" s="9"/>
      <c r="C152" s="8"/>
      <c r="D152" s="8"/>
      <c r="E152" s="8"/>
      <c r="F152" s="8"/>
      <c r="G152" s="8"/>
      <c r="H152" s="8"/>
      <c r="I152" s="8"/>
      <c r="J152" s="275"/>
      <c r="K152" s="8"/>
      <c r="L152" s="10"/>
      <c r="M152" s="10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5.75" customHeight="1" x14ac:dyDescent="0.3">
      <c r="A153" s="8"/>
      <c r="B153" s="9"/>
      <c r="C153" s="8"/>
      <c r="D153" s="8"/>
      <c r="E153" s="8"/>
      <c r="F153" s="8"/>
      <c r="G153" s="8"/>
      <c r="H153" s="8"/>
      <c r="I153" s="8"/>
      <c r="J153" s="275"/>
      <c r="K153" s="8"/>
      <c r="L153" s="10"/>
      <c r="M153" s="10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5.75" customHeight="1" x14ac:dyDescent="0.3">
      <c r="A154" s="8"/>
      <c r="B154" s="9"/>
      <c r="C154" s="8"/>
      <c r="D154" s="8"/>
      <c r="E154" s="8"/>
      <c r="F154" s="8"/>
      <c r="G154" s="8"/>
      <c r="H154" s="8"/>
      <c r="I154" s="8"/>
      <c r="J154" s="275"/>
      <c r="K154" s="8"/>
      <c r="L154" s="10"/>
      <c r="M154" s="10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5.75" customHeight="1" x14ac:dyDescent="0.3">
      <c r="A155" s="8"/>
      <c r="B155" s="9"/>
      <c r="C155" s="8"/>
      <c r="D155" s="8"/>
      <c r="E155" s="8"/>
      <c r="F155" s="8"/>
      <c r="G155" s="8"/>
      <c r="H155" s="8"/>
      <c r="I155" s="8"/>
      <c r="J155" s="275"/>
      <c r="K155" s="8"/>
      <c r="L155" s="10"/>
      <c r="M155" s="10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5.75" customHeight="1" x14ac:dyDescent="0.3">
      <c r="A156" s="8"/>
      <c r="B156" s="9"/>
      <c r="C156" s="8"/>
      <c r="D156" s="8"/>
      <c r="E156" s="8"/>
      <c r="F156" s="8"/>
      <c r="G156" s="8"/>
      <c r="H156" s="8"/>
      <c r="I156" s="8"/>
      <c r="J156" s="275"/>
      <c r="K156" s="8"/>
      <c r="L156" s="10"/>
      <c r="M156" s="10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5.75" customHeight="1" x14ac:dyDescent="0.3">
      <c r="A157" s="8"/>
      <c r="B157" s="9"/>
      <c r="C157" s="8"/>
      <c r="D157" s="8"/>
      <c r="E157" s="8"/>
      <c r="F157" s="8"/>
      <c r="G157" s="8"/>
      <c r="H157" s="8"/>
      <c r="I157" s="8"/>
      <c r="J157" s="275"/>
      <c r="K157" s="8"/>
      <c r="L157" s="10"/>
      <c r="M157" s="10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5.75" customHeight="1" x14ac:dyDescent="0.3">
      <c r="A158" s="8"/>
      <c r="B158" s="9"/>
      <c r="C158" s="8"/>
      <c r="D158" s="8"/>
      <c r="E158" s="8"/>
      <c r="F158" s="8"/>
      <c r="G158" s="8"/>
      <c r="H158" s="8"/>
      <c r="I158" s="8"/>
      <c r="J158" s="275"/>
      <c r="K158" s="8"/>
      <c r="L158" s="10"/>
      <c r="M158" s="10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5.75" customHeight="1" x14ac:dyDescent="0.3">
      <c r="A159" s="8"/>
      <c r="B159" s="9"/>
      <c r="C159" s="8"/>
      <c r="D159" s="8"/>
      <c r="E159" s="8"/>
      <c r="F159" s="8"/>
      <c r="G159" s="8"/>
      <c r="H159" s="8"/>
      <c r="I159" s="8"/>
      <c r="J159" s="275"/>
      <c r="K159" s="8"/>
      <c r="L159" s="10"/>
      <c r="M159" s="10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5.75" customHeight="1" x14ac:dyDescent="0.3">
      <c r="A160" s="8"/>
      <c r="B160" s="9"/>
      <c r="C160" s="8"/>
      <c r="D160" s="8"/>
      <c r="E160" s="8"/>
      <c r="F160" s="8"/>
      <c r="G160" s="8"/>
      <c r="H160" s="8"/>
      <c r="I160" s="8"/>
      <c r="J160" s="275"/>
      <c r="K160" s="8"/>
      <c r="L160" s="10"/>
      <c r="M160" s="10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5.75" customHeight="1" x14ac:dyDescent="0.3">
      <c r="A161" s="8"/>
      <c r="B161" s="9"/>
      <c r="C161" s="8"/>
      <c r="D161" s="8"/>
      <c r="E161" s="8"/>
      <c r="F161" s="8"/>
      <c r="G161" s="8"/>
      <c r="H161" s="8"/>
      <c r="I161" s="8"/>
      <c r="J161" s="275"/>
      <c r="K161" s="8"/>
      <c r="L161" s="10"/>
      <c r="M161" s="10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5.75" customHeight="1" x14ac:dyDescent="0.3">
      <c r="A162" s="8"/>
      <c r="B162" s="9"/>
      <c r="C162" s="8"/>
      <c r="D162" s="8"/>
      <c r="E162" s="8"/>
      <c r="F162" s="8"/>
      <c r="G162" s="8"/>
      <c r="H162" s="8"/>
      <c r="I162" s="8"/>
      <c r="J162" s="275"/>
      <c r="K162" s="8"/>
      <c r="L162" s="10"/>
      <c r="M162" s="10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5.75" customHeight="1" x14ac:dyDescent="0.3">
      <c r="A163" s="8"/>
      <c r="B163" s="9"/>
      <c r="C163" s="8"/>
      <c r="D163" s="8"/>
      <c r="E163" s="8"/>
      <c r="F163" s="8"/>
      <c r="G163" s="8"/>
      <c r="H163" s="8"/>
      <c r="I163" s="8"/>
      <c r="J163" s="275"/>
      <c r="K163" s="8"/>
      <c r="L163" s="10"/>
      <c r="M163" s="10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5.75" customHeight="1" x14ac:dyDescent="0.3">
      <c r="A164" s="8"/>
      <c r="B164" s="9"/>
      <c r="C164" s="8"/>
      <c r="D164" s="8"/>
      <c r="E164" s="8"/>
      <c r="F164" s="8"/>
      <c r="G164" s="8"/>
      <c r="H164" s="8"/>
      <c r="I164" s="8"/>
      <c r="J164" s="275"/>
      <c r="K164" s="8"/>
      <c r="L164" s="10"/>
      <c r="M164" s="10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5.75" customHeight="1" x14ac:dyDescent="0.3">
      <c r="A165" s="8"/>
      <c r="B165" s="9"/>
      <c r="C165" s="8"/>
      <c r="D165" s="8"/>
      <c r="E165" s="8"/>
      <c r="F165" s="8"/>
      <c r="G165" s="8"/>
      <c r="H165" s="8"/>
      <c r="I165" s="8"/>
      <c r="J165" s="275"/>
      <c r="K165" s="8"/>
      <c r="L165" s="10"/>
      <c r="M165" s="10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5.75" customHeight="1" x14ac:dyDescent="0.3">
      <c r="A166" s="8"/>
      <c r="B166" s="9"/>
      <c r="C166" s="8"/>
      <c r="D166" s="8"/>
      <c r="E166" s="8"/>
      <c r="F166" s="8"/>
      <c r="G166" s="8"/>
      <c r="H166" s="8"/>
      <c r="I166" s="8"/>
      <c r="J166" s="275"/>
      <c r="K166" s="8"/>
      <c r="L166" s="10"/>
      <c r="M166" s="10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5.75" customHeight="1" x14ac:dyDescent="0.3">
      <c r="A167" s="8"/>
      <c r="B167" s="9"/>
      <c r="C167" s="8"/>
      <c r="D167" s="8"/>
      <c r="E167" s="8"/>
      <c r="F167" s="8"/>
      <c r="G167" s="8"/>
      <c r="H167" s="8"/>
      <c r="I167" s="8"/>
      <c r="J167" s="275"/>
      <c r="K167" s="8"/>
      <c r="L167" s="10"/>
      <c r="M167" s="10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5.75" customHeight="1" x14ac:dyDescent="0.3">
      <c r="A168" s="8"/>
      <c r="B168" s="9"/>
      <c r="C168" s="8"/>
      <c r="D168" s="8"/>
      <c r="E168" s="8"/>
      <c r="F168" s="8"/>
      <c r="G168" s="8"/>
      <c r="H168" s="8"/>
      <c r="I168" s="8"/>
      <c r="J168" s="275"/>
      <c r="K168" s="8"/>
      <c r="L168" s="10"/>
      <c r="M168" s="10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5.75" customHeight="1" x14ac:dyDescent="0.3">
      <c r="A169" s="8"/>
      <c r="B169" s="9"/>
      <c r="C169" s="8"/>
      <c r="D169" s="8"/>
      <c r="E169" s="8"/>
      <c r="F169" s="8"/>
      <c r="G169" s="8"/>
      <c r="H169" s="8"/>
      <c r="I169" s="8"/>
      <c r="J169" s="275"/>
      <c r="K169" s="8"/>
      <c r="L169" s="10"/>
      <c r="M169" s="10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5.75" customHeight="1" x14ac:dyDescent="0.3">
      <c r="A170" s="8"/>
      <c r="B170" s="9"/>
      <c r="C170" s="8"/>
      <c r="D170" s="8"/>
      <c r="E170" s="8"/>
      <c r="F170" s="8"/>
      <c r="G170" s="8"/>
      <c r="H170" s="8"/>
      <c r="I170" s="8"/>
      <c r="J170" s="275"/>
      <c r="K170" s="8"/>
      <c r="L170" s="10"/>
      <c r="M170" s="10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5.75" customHeight="1" x14ac:dyDescent="0.3">
      <c r="A171" s="8"/>
      <c r="B171" s="9"/>
      <c r="C171" s="8"/>
      <c r="D171" s="8"/>
      <c r="E171" s="8"/>
      <c r="F171" s="8"/>
      <c r="G171" s="8"/>
      <c r="H171" s="8"/>
      <c r="I171" s="8"/>
      <c r="J171" s="275"/>
      <c r="K171" s="8"/>
      <c r="L171" s="10"/>
      <c r="M171" s="10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5.75" customHeight="1" x14ac:dyDescent="0.3">
      <c r="A172" s="8"/>
      <c r="B172" s="9"/>
      <c r="C172" s="8"/>
      <c r="D172" s="8"/>
      <c r="E172" s="8"/>
      <c r="F172" s="8"/>
      <c r="G172" s="8"/>
      <c r="H172" s="8"/>
      <c r="I172" s="8"/>
      <c r="J172" s="275"/>
      <c r="K172" s="8"/>
      <c r="L172" s="10"/>
      <c r="M172" s="10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5.75" customHeight="1" x14ac:dyDescent="0.3">
      <c r="A173" s="8"/>
      <c r="B173" s="9"/>
      <c r="C173" s="8"/>
      <c r="D173" s="8"/>
      <c r="E173" s="8"/>
      <c r="F173" s="8"/>
      <c r="G173" s="8"/>
      <c r="H173" s="8"/>
      <c r="I173" s="8"/>
      <c r="J173" s="275"/>
      <c r="K173" s="8"/>
      <c r="L173" s="10"/>
      <c r="M173" s="10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5.75" customHeight="1" x14ac:dyDescent="0.3">
      <c r="A174" s="8"/>
      <c r="B174" s="9"/>
      <c r="C174" s="8"/>
      <c r="D174" s="8"/>
      <c r="E174" s="8"/>
      <c r="F174" s="8"/>
      <c r="G174" s="8"/>
      <c r="H174" s="8"/>
      <c r="I174" s="8"/>
      <c r="J174" s="275"/>
      <c r="K174" s="8"/>
      <c r="L174" s="10"/>
      <c r="M174" s="10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5.75" customHeight="1" x14ac:dyDescent="0.3">
      <c r="A175" s="8"/>
      <c r="B175" s="9"/>
      <c r="C175" s="8"/>
      <c r="D175" s="8"/>
      <c r="E175" s="8"/>
      <c r="F175" s="8"/>
      <c r="G175" s="8"/>
      <c r="H175" s="8"/>
      <c r="I175" s="8"/>
      <c r="J175" s="275"/>
      <c r="K175" s="8"/>
      <c r="L175" s="10"/>
      <c r="M175" s="10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5.75" customHeight="1" x14ac:dyDescent="0.3">
      <c r="A176" s="8"/>
      <c r="B176" s="9"/>
      <c r="C176" s="8"/>
      <c r="D176" s="8"/>
      <c r="E176" s="8"/>
      <c r="F176" s="8"/>
      <c r="G176" s="8"/>
      <c r="H176" s="8"/>
      <c r="I176" s="8"/>
      <c r="J176" s="275"/>
      <c r="K176" s="8"/>
      <c r="L176" s="10"/>
      <c r="M176" s="10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5.75" customHeight="1" x14ac:dyDescent="0.3">
      <c r="A177" s="8"/>
      <c r="B177" s="9"/>
      <c r="C177" s="8"/>
      <c r="D177" s="8"/>
      <c r="E177" s="8"/>
      <c r="F177" s="8"/>
      <c r="G177" s="8"/>
      <c r="H177" s="8"/>
      <c r="I177" s="8"/>
      <c r="J177" s="275"/>
      <c r="K177" s="8"/>
      <c r="L177" s="10"/>
      <c r="M177" s="10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5.75" customHeight="1" x14ac:dyDescent="0.3">
      <c r="A178" s="8"/>
      <c r="B178" s="9"/>
      <c r="C178" s="8"/>
      <c r="D178" s="8"/>
      <c r="E178" s="8"/>
      <c r="F178" s="8"/>
      <c r="G178" s="8"/>
      <c r="H178" s="8"/>
      <c r="I178" s="8"/>
      <c r="J178" s="275"/>
      <c r="K178" s="8"/>
      <c r="L178" s="10"/>
      <c r="M178" s="10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5.75" customHeight="1" x14ac:dyDescent="0.3">
      <c r="A179" s="8"/>
      <c r="B179" s="9"/>
      <c r="C179" s="8"/>
      <c r="D179" s="8"/>
      <c r="E179" s="8"/>
      <c r="F179" s="8"/>
      <c r="G179" s="8"/>
      <c r="H179" s="8"/>
      <c r="I179" s="8"/>
      <c r="J179" s="275"/>
      <c r="K179" s="8"/>
      <c r="L179" s="10"/>
      <c r="M179" s="10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5.75" customHeight="1" x14ac:dyDescent="0.3">
      <c r="A180" s="8"/>
      <c r="B180" s="9"/>
      <c r="C180" s="8"/>
      <c r="D180" s="8"/>
      <c r="E180" s="8"/>
      <c r="F180" s="8"/>
      <c r="G180" s="8"/>
      <c r="H180" s="8"/>
      <c r="I180" s="8"/>
      <c r="J180" s="275"/>
      <c r="K180" s="8"/>
      <c r="L180" s="10"/>
      <c r="M180" s="10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5.75" customHeight="1" x14ac:dyDescent="0.3">
      <c r="A181" s="8"/>
      <c r="B181" s="9"/>
      <c r="C181" s="8"/>
      <c r="D181" s="8"/>
      <c r="E181" s="8"/>
      <c r="F181" s="8"/>
      <c r="G181" s="8"/>
      <c r="H181" s="8"/>
      <c r="I181" s="8"/>
      <c r="J181" s="275"/>
      <c r="K181" s="8"/>
      <c r="L181" s="10"/>
      <c r="M181" s="10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5.75" customHeight="1" x14ac:dyDescent="0.3">
      <c r="A182" s="8"/>
      <c r="B182" s="9"/>
      <c r="C182" s="8"/>
      <c r="D182" s="8"/>
      <c r="E182" s="8"/>
      <c r="F182" s="8"/>
      <c r="G182" s="8"/>
      <c r="H182" s="8"/>
      <c r="I182" s="8"/>
      <c r="J182" s="275"/>
      <c r="K182" s="8"/>
      <c r="L182" s="10"/>
      <c r="M182" s="10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5.75" customHeight="1" x14ac:dyDescent="0.3">
      <c r="A183" s="8"/>
      <c r="B183" s="9"/>
      <c r="C183" s="8"/>
      <c r="D183" s="8"/>
      <c r="E183" s="8"/>
      <c r="F183" s="8"/>
      <c r="G183" s="8"/>
      <c r="H183" s="8"/>
      <c r="I183" s="8"/>
      <c r="J183" s="275"/>
      <c r="K183" s="8"/>
      <c r="L183" s="10"/>
      <c r="M183" s="10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5.75" customHeight="1" x14ac:dyDescent="0.3">
      <c r="A184" s="8"/>
      <c r="B184" s="9"/>
      <c r="C184" s="8"/>
      <c r="D184" s="8"/>
      <c r="E184" s="8"/>
      <c r="F184" s="8"/>
      <c r="G184" s="8"/>
      <c r="H184" s="8"/>
      <c r="I184" s="8"/>
      <c r="J184" s="275"/>
      <c r="K184" s="8"/>
      <c r="L184" s="10"/>
      <c r="M184" s="10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5.75" customHeight="1" x14ac:dyDescent="0.3">
      <c r="A185" s="8"/>
      <c r="B185" s="9"/>
      <c r="C185" s="8"/>
      <c r="D185" s="8"/>
      <c r="E185" s="8"/>
      <c r="F185" s="8"/>
      <c r="G185" s="8"/>
      <c r="H185" s="8"/>
      <c r="I185" s="8"/>
      <c r="J185" s="275"/>
      <c r="K185" s="8"/>
      <c r="L185" s="10"/>
      <c r="M185" s="10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5.75" customHeight="1" x14ac:dyDescent="0.3">
      <c r="A186" s="8"/>
      <c r="B186" s="9"/>
      <c r="C186" s="8"/>
      <c r="D186" s="8"/>
      <c r="E186" s="8"/>
      <c r="F186" s="8"/>
      <c r="G186" s="8"/>
      <c r="H186" s="8"/>
      <c r="I186" s="8"/>
      <c r="J186" s="275"/>
      <c r="K186" s="8"/>
      <c r="L186" s="10"/>
      <c r="M186" s="10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5.75" customHeight="1" x14ac:dyDescent="0.3">
      <c r="A187" s="8"/>
      <c r="B187" s="9"/>
      <c r="C187" s="8"/>
      <c r="D187" s="8"/>
      <c r="E187" s="8"/>
      <c r="F187" s="8"/>
      <c r="G187" s="8"/>
      <c r="H187" s="8"/>
      <c r="I187" s="8"/>
      <c r="J187" s="275"/>
      <c r="K187" s="8"/>
      <c r="L187" s="10"/>
      <c r="M187" s="10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5.75" customHeight="1" x14ac:dyDescent="0.3">
      <c r="A188" s="8"/>
      <c r="B188" s="9"/>
      <c r="C188" s="8"/>
      <c r="D188" s="8"/>
      <c r="E188" s="8"/>
      <c r="F188" s="8"/>
      <c r="G188" s="8"/>
      <c r="H188" s="8"/>
      <c r="I188" s="8"/>
      <c r="J188" s="275"/>
      <c r="K188" s="8"/>
      <c r="L188" s="10"/>
      <c r="M188" s="10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5.75" customHeight="1" x14ac:dyDescent="0.3">
      <c r="A189" s="8"/>
      <c r="B189" s="9"/>
      <c r="C189" s="8"/>
      <c r="D189" s="8"/>
      <c r="E189" s="8"/>
      <c r="F189" s="8"/>
      <c r="G189" s="8"/>
      <c r="H189" s="8"/>
      <c r="I189" s="8"/>
      <c r="J189" s="275"/>
      <c r="K189" s="8"/>
      <c r="L189" s="10"/>
      <c r="M189" s="10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5.75" customHeight="1" x14ac:dyDescent="0.3">
      <c r="A190" s="8"/>
      <c r="B190" s="9"/>
      <c r="C190" s="8"/>
      <c r="D190" s="8"/>
      <c r="E190" s="8"/>
      <c r="F190" s="8"/>
      <c r="G190" s="8"/>
      <c r="H190" s="8"/>
      <c r="I190" s="8"/>
      <c r="J190" s="275"/>
      <c r="K190" s="8"/>
      <c r="L190" s="10"/>
      <c r="M190" s="10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5.75" customHeight="1" x14ac:dyDescent="0.3">
      <c r="A191" s="8"/>
      <c r="B191" s="9"/>
      <c r="C191" s="8"/>
      <c r="D191" s="8"/>
      <c r="E191" s="8"/>
      <c r="F191" s="8"/>
      <c r="G191" s="8"/>
      <c r="H191" s="8"/>
      <c r="I191" s="8"/>
      <c r="J191" s="275"/>
      <c r="K191" s="8"/>
      <c r="L191" s="10"/>
      <c r="M191" s="10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5.75" customHeight="1" x14ac:dyDescent="0.3">
      <c r="A192" s="8"/>
      <c r="B192" s="9"/>
      <c r="C192" s="8"/>
      <c r="D192" s="8"/>
      <c r="E192" s="8"/>
      <c r="F192" s="8"/>
      <c r="G192" s="8"/>
      <c r="H192" s="8"/>
      <c r="I192" s="8"/>
      <c r="J192" s="275"/>
      <c r="K192" s="8"/>
      <c r="L192" s="10"/>
      <c r="M192" s="10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5.75" customHeight="1" x14ac:dyDescent="0.3">
      <c r="A193" s="8"/>
      <c r="B193" s="9"/>
      <c r="C193" s="8"/>
      <c r="D193" s="8"/>
      <c r="E193" s="8"/>
      <c r="F193" s="8"/>
      <c r="G193" s="8"/>
      <c r="H193" s="8"/>
      <c r="I193" s="8"/>
      <c r="J193" s="275"/>
      <c r="K193" s="8"/>
      <c r="L193" s="10"/>
      <c r="M193" s="10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5.75" customHeight="1" x14ac:dyDescent="0.3">
      <c r="A194" s="8"/>
      <c r="B194" s="9"/>
      <c r="C194" s="8"/>
      <c r="D194" s="8"/>
      <c r="E194" s="8"/>
      <c r="F194" s="8"/>
      <c r="G194" s="8"/>
      <c r="H194" s="8"/>
      <c r="I194" s="8"/>
      <c r="J194" s="275"/>
      <c r="K194" s="8"/>
      <c r="L194" s="10"/>
      <c r="M194" s="10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5.75" customHeight="1" x14ac:dyDescent="0.3">
      <c r="A195" s="8"/>
      <c r="B195" s="9"/>
      <c r="C195" s="8"/>
      <c r="D195" s="8"/>
      <c r="E195" s="8"/>
      <c r="F195" s="8"/>
      <c r="G195" s="8"/>
      <c r="H195" s="8"/>
      <c r="I195" s="8"/>
      <c r="J195" s="275"/>
      <c r="K195" s="8"/>
      <c r="L195" s="10"/>
      <c r="M195" s="10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5.75" customHeight="1" x14ac:dyDescent="0.3">
      <c r="A196" s="8"/>
      <c r="B196" s="9"/>
      <c r="C196" s="8"/>
      <c r="D196" s="8"/>
      <c r="E196" s="8"/>
      <c r="F196" s="8"/>
      <c r="G196" s="8"/>
      <c r="H196" s="8"/>
      <c r="I196" s="8"/>
      <c r="J196" s="275"/>
      <c r="K196" s="8"/>
      <c r="L196" s="10"/>
      <c r="M196" s="10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5.75" customHeight="1" x14ac:dyDescent="0.3">
      <c r="A197" s="8"/>
      <c r="B197" s="9"/>
      <c r="C197" s="8"/>
      <c r="D197" s="8"/>
      <c r="E197" s="8"/>
      <c r="F197" s="8"/>
      <c r="G197" s="8"/>
      <c r="H197" s="8"/>
      <c r="I197" s="8"/>
      <c r="J197" s="275"/>
      <c r="K197" s="8"/>
      <c r="L197" s="10"/>
      <c r="M197" s="10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5.75" customHeight="1" x14ac:dyDescent="0.3">
      <c r="A198" s="8"/>
      <c r="B198" s="9"/>
      <c r="C198" s="8"/>
      <c r="D198" s="8"/>
      <c r="E198" s="8"/>
      <c r="F198" s="8"/>
      <c r="G198" s="8"/>
      <c r="H198" s="8"/>
      <c r="I198" s="8"/>
      <c r="J198" s="275"/>
      <c r="K198" s="8"/>
      <c r="L198" s="10"/>
      <c r="M198" s="10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5.75" customHeight="1" x14ac:dyDescent="0.3">
      <c r="A199" s="8"/>
      <c r="B199" s="9"/>
      <c r="C199" s="8"/>
      <c r="D199" s="8"/>
      <c r="E199" s="8"/>
      <c r="F199" s="8"/>
      <c r="G199" s="8"/>
      <c r="H199" s="8"/>
      <c r="I199" s="8"/>
      <c r="J199" s="275"/>
      <c r="K199" s="8"/>
      <c r="L199" s="10"/>
      <c r="M199" s="10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5.75" customHeight="1" x14ac:dyDescent="0.3">
      <c r="A200" s="8"/>
      <c r="B200" s="9"/>
      <c r="C200" s="8"/>
      <c r="D200" s="8"/>
      <c r="E200" s="8"/>
      <c r="F200" s="8"/>
      <c r="G200" s="8"/>
      <c r="H200" s="8"/>
      <c r="I200" s="8"/>
      <c r="J200" s="275"/>
      <c r="K200" s="8"/>
      <c r="L200" s="10"/>
      <c r="M200" s="10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5.75" customHeight="1" x14ac:dyDescent="0.3">
      <c r="A201" s="8"/>
      <c r="B201" s="9"/>
      <c r="C201" s="8"/>
      <c r="D201" s="8"/>
      <c r="E201" s="8"/>
      <c r="F201" s="8"/>
      <c r="G201" s="8"/>
      <c r="H201" s="8"/>
      <c r="I201" s="8"/>
      <c r="J201" s="275"/>
      <c r="K201" s="8"/>
      <c r="L201" s="10"/>
      <c r="M201" s="10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5.75" customHeight="1" x14ac:dyDescent="0.3">
      <c r="A202" s="8"/>
      <c r="B202" s="9"/>
      <c r="C202" s="8"/>
      <c r="D202" s="8"/>
      <c r="E202" s="8"/>
      <c r="F202" s="8"/>
      <c r="G202" s="8"/>
      <c r="H202" s="8"/>
      <c r="I202" s="8"/>
      <c r="J202" s="275"/>
      <c r="K202" s="8"/>
      <c r="L202" s="10"/>
      <c r="M202" s="10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5.75" customHeight="1" x14ac:dyDescent="0.3">
      <c r="A203" s="8"/>
      <c r="B203" s="9"/>
      <c r="C203" s="8"/>
      <c r="D203" s="8"/>
      <c r="E203" s="8"/>
      <c r="F203" s="8"/>
      <c r="G203" s="8"/>
      <c r="H203" s="8"/>
      <c r="I203" s="8"/>
      <c r="J203" s="275"/>
      <c r="K203" s="8"/>
      <c r="L203" s="10"/>
      <c r="M203" s="10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5.75" customHeight="1" x14ac:dyDescent="0.3">
      <c r="A204" s="8"/>
      <c r="B204" s="9"/>
      <c r="C204" s="8"/>
      <c r="D204" s="8"/>
      <c r="E204" s="8"/>
      <c r="F204" s="8"/>
      <c r="G204" s="8"/>
      <c r="H204" s="8"/>
      <c r="I204" s="8"/>
      <c r="J204" s="275"/>
      <c r="K204" s="8"/>
      <c r="L204" s="10"/>
      <c r="M204" s="10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5.75" customHeight="1" x14ac:dyDescent="0.3">
      <c r="A205" s="8"/>
      <c r="B205" s="9"/>
      <c r="C205" s="8"/>
      <c r="D205" s="8"/>
      <c r="E205" s="8"/>
      <c r="F205" s="8"/>
      <c r="G205" s="8"/>
      <c r="H205" s="8"/>
      <c r="I205" s="8"/>
      <c r="J205" s="275"/>
      <c r="K205" s="8"/>
      <c r="L205" s="10"/>
      <c r="M205" s="10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5.75" customHeight="1" x14ac:dyDescent="0.3">
      <c r="A206" s="8"/>
      <c r="B206" s="9"/>
      <c r="C206" s="8"/>
      <c r="D206" s="8"/>
      <c r="E206" s="8"/>
      <c r="F206" s="8"/>
      <c r="G206" s="8"/>
      <c r="H206" s="8"/>
      <c r="I206" s="8"/>
      <c r="J206" s="275"/>
      <c r="K206" s="8"/>
      <c r="L206" s="10"/>
      <c r="M206" s="10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5.75" customHeight="1" x14ac:dyDescent="0.3">
      <c r="A207" s="8"/>
      <c r="B207" s="9"/>
      <c r="C207" s="8"/>
      <c r="D207" s="8"/>
      <c r="E207" s="8"/>
      <c r="F207" s="8"/>
      <c r="G207" s="8"/>
      <c r="H207" s="8"/>
      <c r="I207" s="8"/>
      <c r="J207" s="275"/>
      <c r="K207" s="8"/>
      <c r="L207" s="10"/>
      <c r="M207" s="10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5.75" customHeight="1" x14ac:dyDescent="0.3">
      <c r="A208" s="8"/>
      <c r="B208" s="9"/>
      <c r="C208" s="8"/>
      <c r="D208" s="8"/>
      <c r="E208" s="8"/>
      <c r="F208" s="8"/>
      <c r="G208" s="8"/>
      <c r="H208" s="8"/>
      <c r="I208" s="8"/>
      <c r="J208" s="275"/>
      <c r="K208" s="8"/>
      <c r="L208" s="10"/>
      <c r="M208" s="10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5.75" customHeight="1" x14ac:dyDescent="0.3">
      <c r="A209" s="8"/>
      <c r="B209" s="9"/>
      <c r="C209" s="8"/>
      <c r="D209" s="8"/>
      <c r="E209" s="8"/>
      <c r="F209" s="8"/>
      <c r="G209" s="8"/>
      <c r="H209" s="8"/>
      <c r="I209" s="8"/>
      <c r="J209" s="275"/>
      <c r="K209" s="8"/>
      <c r="L209" s="10"/>
      <c r="M209" s="10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5.75" customHeight="1" x14ac:dyDescent="0.3">
      <c r="A210" s="8"/>
      <c r="B210" s="9"/>
      <c r="C210" s="8"/>
      <c r="D210" s="8"/>
      <c r="E210" s="8"/>
      <c r="F210" s="8"/>
      <c r="G210" s="8"/>
      <c r="H210" s="8"/>
      <c r="I210" s="8"/>
      <c r="J210" s="275"/>
      <c r="K210" s="8"/>
      <c r="L210" s="10"/>
      <c r="M210" s="10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5.75" customHeight="1" x14ac:dyDescent="0.3">
      <c r="A211" s="8"/>
      <c r="B211" s="9"/>
      <c r="C211" s="8"/>
      <c r="D211" s="8"/>
      <c r="E211" s="8"/>
      <c r="F211" s="8"/>
      <c r="G211" s="8"/>
      <c r="H211" s="8"/>
      <c r="I211" s="8"/>
      <c r="J211" s="275"/>
      <c r="K211" s="8"/>
      <c r="L211" s="10"/>
      <c r="M211" s="10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5.75" customHeight="1" x14ac:dyDescent="0.3">
      <c r="A212" s="8"/>
      <c r="B212" s="9"/>
      <c r="C212" s="8"/>
      <c r="D212" s="8"/>
      <c r="E212" s="8"/>
      <c r="F212" s="8"/>
      <c r="G212" s="8"/>
      <c r="H212" s="8"/>
      <c r="I212" s="8"/>
      <c r="J212" s="275"/>
      <c r="K212" s="8"/>
      <c r="L212" s="10"/>
      <c r="M212" s="10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5.75" customHeight="1" x14ac:dyDescent="0.3">
      <c r="A213" s="8"/>
      <c r="B213" s="9"/>
      <c r="C213" s="8"/>
      <c r="D213" s="8"/>
      <c r="E213" s="8"/>
      <c r="F213" s="8"/>
      <c r="G213" s="8"/>
      <c r="H213" s="8"/>
      <c r="I213" s="8"/>
      <c r="J213" s="275"/>
      <c r="K213" s="8"/>
      <c r="L213" s="10"/>
      <c r="M213" s="10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5.75" customHeight="1" x14ac:dyDescent="0.3">
      <c r="A214" s="8"/>
      <c r="B214" s="9"/>
      <c r="C214" s="8"/>
      <c r="D214" s="8"/>
      <c r="E214" s="8"/>
      <c r="F214" s="8"/>
      <c r="G214" s="8"/>
      <c r="H214" s="8"/>
      <c r="I214" s="8"/>
      <c r="J214" s="275"/>
      <c r="K214" s="8"/>
      <c r="L214" s="10"/>
      <c r="M214" s="10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5.75" customHeight="1" x14ac:dyDescent="0.3">
      <c r="A215" s="8"/>
      <c r="B215" s="9"/>
      <c r="C215" s="8"/>
      <c r="D215" s="8"/>
      <c r="E215" s="8"/>
      <c r="F215" s="8"/>
      <c r="G215" s="8"/>
      <c r="H215" s="8"/>
      <c r="I215" s="8"/>
      <c r="J215" s="275"/>
      <c r="K215" s="8"/>
      <c r="L215" s="10"/>
      <c r="M215" s="10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5.75" customHeight="1" x14ac:dyDescent="0.3">
      <c r="A216" s="8"/>
      <c r="B216" s="9"/>
      <c r="C216" s="8"/>
      <c r="D216" s="8"/>
      <c r="E216" s="8"/>
      <c r="F216" s="8"/>
      <c r="G216" s="8"/>
      <c r="H216" s="8"/>
      <c r="I216" s="8"/>
      <c r="J216" s="275"/>
      <c r="K216" s="8"/>
      <c r="L216" s="10"/>
      <c r="M216" s="10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5.75" customHeight="1" x14ac:dyDescent="0.3">
      <c r="A217" s="8"/>
      <c r="B217" s="9"/>
      <c r="C217" s="8"/>
      <c r="D217" s="8"/>
      <c r="E217" s="8"/>
      <c r="F217" s="8"/>
      <c r="G217" s="8"/>
      <c r="H217" s="8"/>
      <c r="I217" s="8"/>
      <c r="J217" s="275"/>
      <c r="K217" s="8"/>
      <c r="L217" s="10"/>
      <c r="M217" s="10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5.75" customHeight="1" x14ac:dyDescent="0.3">
      <c r="A218" s="8"/>
      <c r="B218" s="9"/>
      <c r="C218" s="8"/>
      <c r="D218" s="8"/>
      <c r="E218" s="8"/>
      <c r="F218" s="8"/>
      <c r="G218" s="8"/>
      <c r="H218" s="8"/>
      <c r="I218" s="8"/>
      <c r="J218" s="275"/>
      <c r="K218" s="8"/>
      <c r="L218" s="10"/>
      <c r="M218" s="10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5.75" customHeight="1" x14ac:dyDescent="0.3">
      <c r="A219" s="8"/>
      <c r="B219" s="9"/>
      <c r="C219" s="8"/>
      <c r="D219" s="8"/>
      <c r="E219" s="8"/>
      <c r="F219" s="8"/>
      <c r="G219" s="8"/>
      <c r="H219" s="8"/>
      <c r="I219" s="8"/>
      <c r="J219" s="275"/>
      <c r="K219" s="8"/>
      <c r="L219" s="10"/>
      <c r="M219" s="10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5.75" customHeight="1" x14ac:dyDescent="0.3">
      <c r="A220" s="8"/>
      <c r="B220" s="9"/>
      <c r="C220" s="8"/>
      <c r="D220" s="8"/>
      <c r="E220" s="8"/>
      <c r="F220" s="8"/>
      <c r="G220" s="8"/>
      <c r="H220" s="8"/>
      <c r="I220" s="8"/>
      <c r="J220" s="275"/>
      <c r="K220" s="8"/>
      <c r="L220" s="10"/>
      <c r="M220" s="10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5.75" customHeight="1" x14ac:dyDescent="0.3">
      <c r="A221" s="8"/>
      <c r="B221" s="9"/>
      <c r="C221" s="8"/>
      <c r="D221" s="8"/>
      <c r="E221" s="8"/>
      <c r="F221" s="8"/>
      <c r="G221" s="8"/>
      <c r="H221" s="8"/>
      <c r="I221" s="8"/>
      <c r="J221" s="275"/>
      <c r="K221" s="8"/>
      <c r="L221" s="10"/>
      <c r="M221" s="10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5.75" customHeight="1" x14ac:dyDescent="0.3">
      <c r="A222" s="8"/>
      <c r="B222" s="9"/>
      <c r="C222" s="8"/>
      <c r="D222" s="8"/>
      <c r="E222" s="8"/>
      <c r="F222" s="8"/>
      <c r="G222" s="8"/>
      <c r="H222" s="8"/>
      <c r="I222" s="8"/>
      <c r="J222" s="275"/>
      <c r="K222" s="8"/>
      <c r="L222" s="10"/>
      <c r="M222" s="10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5.75" customHeight="1" x14ac:dyDescent="0.3">
      <c r="A223" s="8"/>
      <c r="B223" s="9"/>
      <c r="C223" s="8"/>
      <c r="D223" s="8"/>
      <c r="E223" s="8"/>
      <c r="F223" s="8"/>
      <c r="G223" s="8"/>
      <c r="H223" s="8"/>
      <c r="I223" s="8"/>
      <c r="J223" s="275"/>
      <c r="K223" s="8"/>
      <c r="L223" s="10"/>
      <c r="M223" s="10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5.75" customHeight="1" x14ac:dyDescent="0.3">
      <c r="A224" s="8"/>
      <c r="B224" s="9"/>
      <c r="C224" s="8"/>
      <c r="D224" s="8"/>
      <c r="E224" s="8"/>
      <c r="F224" s="8"/>
      <c r="G224" s="8"/>
      <c r="H224" s="8"/>
      <c r="I224" s="8"/>
      <c r="J224" s="275"/>
      <c r="K224" s="8"/>
      <c r="L224" s="10"/>
      <c r="M224" s="10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5.75" customHeight="1" x14ac:dyDescent="0.3">
      <c r="A225" s="8"/>
      <c r="B225" s="9"/>
      <c r="C225" s="8"/>
      <c r="D225" s="8"/>
      <c r="E225" s="8"/>
      <c r="F225" s="8"/>
      <c r="G225" s="8"/>
      <c r="H225" s="8"/>
      <c r="I225" s="8"/>
      <c r="J225" s="275"/>
      <c r="K225" s="8"/>
      <c r="L225" s="10"/>
      <c r="M225" s="10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5.75" customHeight="1" x14ac:dyDescent="0.3">
      <c r="A226" s="8"/>
      <c r="B226" s="9"/>
      <c r="C226" s="8"/>
      <c r="D226" s="8"/>
      <c r="E226" s="8"/>
      <c r="F226" s="8"/>
      <c r="G226" s="8"/>
      <c r="H226" s="8"/>
      <c r="I226" s="8"/>
      <c r="J226" s="275"/>
      <c r="K226" s="8"/>
      <c r="L226" s="10"/>
      <c r="M226" s="10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5.75" customHeight="1" x14ac:dyDescent="0.3">
      <c r="A227" s="8"/>
      <c r="B227" s="9"/>
      <c r="C227" s="8"/>
      <c r="D227" s="8"/>
      <c r="E227" s="8"/>
      <c r="F227" s="8"/>
      <c r="G227" s="8"/>
      <c r="H227" s="8"/>
      <c r="I227" s="8"/>
      <c r="J227" s="275"/>
      <c r="K227" s="8"/>
      <c r="L227" s="10"/>
      <c r="M227" s="10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5.75" customHeight="1" x14ac:dyDescent="0.3">
      <c r="A228" s="8"/>
      <c r="B228" s="9"/>
      <c r="C228" s="8"/>
      <c r="D228" s="8"/>
      <c r="E228" s="8"/>
      <c r="F228" s="8"/>
      <c r="G228" s="8"/>
      <c r="H228" s="8"/>
      <c r="I228" s="8"/>
      <c r="J228" s="275"/>
      <c r="K228" s="8"/>
      <c r="L228" s="10"/>
      <c r="M228" s="10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5.75" customHeight="1" x14ac:dyDescent="0.3">
      <c r="A229" s="8"/>
      <c r="B229" s="9"/>
      <c r="C229" s="8"/>
      <c r="D229" s="8"/>
      <c r="E229" s="8"/>
      <c r="F229" s="8"/>
      <c r="G229" s="8"/>
      <c r="H229" s="8"/>
      <c r="I229" s="8"/>
      <c r="J229" s="275"/>
      <c r="K229" s="8"/>
      <c r="L229" s="10"/>
      <c r="M229" s="10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5.75" customHeight="1" x14ac:dyDescent="0.3">
      <c r="A230" s="8"/>
      <c r="B230" s="9"/>
      <c r="C230" s="8"/>
      <c r="D230" s="8"/>
      <c r="E230" s="8"/>
      <c r="F230" s="8"/>
      <c r="G230" s="8"/>
      <c r="H230" s="8"/>
      <c r="I230" s="8"/>
      <c r="J230" s="275"/>
      <c r="K230" s="8"/>
      <c r="L230" s="10"/>
      <c r="M230" s="10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5.75" customHeight="1" x14ac:dyDescent="0.3">
      <c r="A231" s="8"/>
      <c r="B231" s="9"/>
      <c r="C231" s="8"/>
      <c r="D231" s="8"/>
      <c r="E231" s="8"/>
      <c r="F231" s="8"/>
      <c r="G231" s="8"/>
      <c r="H231" s="8"/>
      <c r="I231" s="8"/>
      <c r="J231" s="275"/>
      <c r="K231" s="8"/>
      <c r="L231" s="10"/>
      <c r="M231" s="10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5.75" customHeight="1" x14ac:dyDescent="0.3">
      <c r="A232" s="8"/>
      <c r="B232" s="9"/>
      <c r="C232" s="8"/>
      <c r="D232" s="8"/>
      <c r="E232" s="8"/>
      <c r="F232" s="8"/>
      <c r="G232" s="8"/>
      <c r="H232" s="8"/>
      <c r="I232" s="8"/>
      <c r="J232" s="275"/>
      <c r="K232" s="8"/>
      <c r="L232" s="10"/>
      <c r="M232" s="10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5.75" customHeight="1" x14ac:dyDescent="0.3">
      <c r="A233" s="8"/>
      <c r="B233" s="9"/>
      <c r="C233" s="8"/>
      <c r="D233" s="8"/>
      <c r="E233" s="8"/>
      <c r="F233" s="8"/>
      <c r="G233" s="8"/>
      <c r="H233" s="8"/>
      <c r="I233" s="8"/>
      <c r="J233" s="275"/>
      <c r="K233" s="8"/>
      <c r="L233" s="10"/>
      <c r="M233" s="10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5.75" customHeight="1" x14ac:dyDescent="0.3">
      <c r="A234" s="8"/>
      <c r="B234" s="9"/>
      <c r="C234" s="8"/>
      <c r="D234" s="8"/>
      <c r="E234" s="8"/>
      <c r="F234" s="8"/>
      <c r="G234" s="8"/>
      <c r="H234" s="8"/>
      <c r="I234" s="8"/>
      <c r="J234" s="275"/>
      <c r="K234" s="8"/>
      <c r="L234" s="10"/>
      <c r="M234" s="10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5.75" customHeight="1" x14ac:dyDescent="0.3">
      <c r="A235" s="8"/>
      <c r="B235" s="9"/>
      <c r="C235" s="8"/>
      <c r="D235" s="8"/>
      <c r="E235" s="8"/>
      <c r="F235" s="8"/>
      <c r="G235" s="8"/>
      <c r="H235" s="8"/>
      <c r="I235" s="8"/>
      <c r="J235" s="275"/>
      <c r="K235" s="8"/>
      <c r="L235" s="10"/>
      <c r="M235" s="10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5.75" customHeight="1" x14ac:dyDescent="0.3">
      <c r="A236" s="8"/>
      <c r="B236" s="9"/>
      <c r="C236" s="8"/>
      <c r="D236" s="8"/>
      <c r="E236" s="8"/>
      <c r="F236" s="8"/>
      <c r="G236" s="8"/>
      <c r="H236" s="8"/>
      <c r="I236" s="8"/>
      <c r="J236" s="275"/>
      <c r="K236" s="8"/>
      <c r="L236" s="10"/>
      <c r="M236" s="10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5.75" customHeight="1" x14ac:dyDescent="0.3">
      <c r="A237" s="8"/>
      <c r="B237" s="9"/>
      <c r="C237" s="8"/>
      <c r="D237" s="8"/>
      <c r="E237" s="8"/>
      <c r="F237" s="8"/>
      <c r="G237" s="8"/>
      <c r="H237" s="8"/>
      <c r="I237" s="8"/>
      <c r="J237" s="275"/>
      <c r="K237" s="8"/>
      <c r="L237" s="10"/>
      <c r="M237" s="10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5.75" customHeight="1" x14ac:dyDescent="0.3">
      <c r="A238" s="8"/>
      <c r="B238" s="9"/>
      <c r="C238" s="8"/>
      <c r="D238" s="8"/>
      <c r="E238" s="8"/>
      <c r="F238" s="8"/>
      <c r="G238" s="8"/>
      <c r="H238" s="8"/>
      <c r="I238" s="8"/>
      <c r="J238" s="275"/>
      <c r="K238" s="8"/>
      <c r="L238" s="10"/>
      <c r="M238" s="10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5.75" customHeight="1" x14ac:dyDescent="0.3">
      <c r="A239" s="8"/>
      <c r="B239" s="9"/>
      <c r="C239" s="8"/>
      <c r="D239" s="8"/>
      <c r="E239" s="8"/>
      <c r="F239" s="8"/>
      <c r="G239" s="8"/>
      <c r="H239" s="8"/>
      <c r="I239" s="8"/>
      <c r="J239" s="275"/>
      <c r="K239" s="8"/>
      <c r="L239" s="10"/>
      <c r="M239" s="10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5.75" customHeight="1" x14ac:dyDescent="0.3">
      <c r="A240" s="8"/>
      <c r="B240" s="9"/>
      <c r="C240" s="8"/>
      <c r="D240" s="8"/>
      <c r="E240" s="8"/>
      <c r="F240" s="8"/>
      <c r="G240" s="8"/>
      <c r="H240" s="8"/>
      <c r="I240" s="8"/>
      <c r="J240" s="275"/>
      <c r="K240" s="8"/>
      <c r="L240" s="10"/>
      <c r="M240" s="10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5.75" customHeight="1" x14ac:dyDescent="0.3">
      <c r="A241" s="8"/>
      <c r="B241" s="9"/>
      <c r="C241" s="8"/>
      <c r="D241" s="8"/>
      <c r="E241" s="8"/>
      <c r="F241" s="8"/>
      <c r="G241" s="8"/>
      <c r="H241" s="8"/>
      <c r="I241" s="8"/>
      <c r="J241" s="275"/>
      <c r="K241" s="8"/>
      <c r="L241" s="10"/>
      <c r="M241" s="10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5.75" customHeight="1" x14ac:dyDescent="0.3">
      <c r="A242" s="8"/>
      <c r="B242" s="9"/>
      <c r="C242" s="8"/>
      <c r="D242" s="8"/>
      <c r="E242" s="8"/>
      <c r="F242" s="8"/>
      <c r="G242" s="8"/>
      <c r="H242" s="8"/>
      <c r="I242" s="8"/>
      <c r="J242" s="275"/>
      <c r="K242" s="8"/>
      <c r="L242" s="10"/>
      <c r="M242" s="10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5.75" customHeight="1" x14ac:dyDescent="0.3">
      <c r="A243" s="8"/>
      <c r="B243" s="9"/>
      <c r="C243" s="8"/>
      <c r="D243" s="8"/>
      <c r="E243" s="8"/>
      <c r="F243" s="8"/>
      <c r="G243" s="8"/>
      <c r="H243" s="8"/>
      <c r="I243" s="8"/>
      <c r="J243" s="275"/>
      <c r="K243" s="8"/>
      <c r="L243" s="10"/>
      <c r="M243" s="10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5.75" customHeight="1" x14ac:dyDescent="0.3">
      <c r="A244" s="8"/>
      <c r="B244" s="9"/>
      <c r="C244" s="8"/>
      <c r="D244" s="8"/>
      <c r="E244" s="8"/>
      <c r="F244" s="8"/>
      <c r="G244" s="8"/>
      <c r="H244" s="8"/>
      <c r="I244" s="8"/>
      <c r="J244" s="275"/>
      <c r="K244" s="8"/>
      <c r="L244" s="10"/>
      <c r="M244" s="10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5.75" customHeight="1" x14ac:dyDescent="0.3">
      <c r="A245" s="8"/>
      <c r="B245" s="9"/>
      <c r="C245" s="8"/>
      <c r="D245" s="8"/>
      <c r="E245" s="8"/>
      <c r="F245" s="8"/>
      <c r="G245" s="8"/>
      <c r="H245" s="8"/>
      <c r="I245" s="8"/>
      <c r="J245" s="275"/>
      <c r="K245" s="8"/>
      <c r="L245" s="10"/>
      <c r="M245" s="10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5.75" customHeight="1" x14ac:dyDescent="0.3">
      <c r="A246" s="8"/>
      <c r="B246" s="9"/>
      <c r="C246" s="8"/>
      <c r="D246" s="8"/>
      <c r="E246" s="8"/>
      <c r="F246" s="8"/>
      <c r="G246" s="8"/>
      <c r="H246" s="8"/>
      <c r="I246" s="8"/>
      <c r="J246" s="275"/>
      <c r="K246" s="8"/>
      <c r="L246" s="10"/>
      <c r="M246" s="10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5.75" customHeight="1" x14ac:dyDescent="0.3">
      <c r="A247" s="8"/>
      <c r="B247" s="9"/>
      <c r="C247" s="8"/>
      <c r="D247" s="8"/>
      <c r="E247" s="8"/>
      <c r="F247" s="8"/>
      <c r="G247" s="8"/>
      <c r="H247" s="8"/>
      <c r="I247" s="8"/>
      <c r="J247" s="275"/>
      <c r="K247" s="8"/>
      <c r="L247" s="10"/>
      <c r="M247" s="10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5.75" customHeight="1" x14ac:dyDescent="0.3">
      <c r="A248" s="8"/>
      <c r="B248" s="9"/>
      <c r="C248" s="8"/>
      <c r="D248" s="8"/>
      <c r="E248" s="8"/>
      <c r="F248" s="8"/>
      <c r="G248" s="8"/>
      <c r="H248" s="8"/>
      <c r="I248" s="8"/>
      <c r="J248" s="275"/>
      <c r="K248" s="8"/>
      <c r="L248" s="10"/>
      <c r="M248" s="10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5.75" customHeight="1" x14ac:dyDescent="0.3">
      <c r="A249" s="8"/>
      <c r="B249" s="9"/>
      <c r="C249" s="8"/>
      <c r="D249" s="8"/>
      <c r="E249" s="8"/>
      <c r="F249" s="8"/>
      <c r="G249" s="8"/>
      <c r="H249" s="8"/>
      <c r="I249" s="8"/>
      <c r="J249" s="275"/>
      <c r="K249" s="8"/>
      <c r="L249" s="10"/>
      <c r="M249" s="10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5.75" customHeight="1" x14ac:dyDescent="0.3">
      <c r="A250" s="8"/>
      <c r="B250" s="9"/>
      <c r="C250" s="8"/>
      <c r="D250" s="8"/>
      <c r="E250" s="8"/>
      <c r="F250" s="8"/>
      <c r="G250" s="8"/>
      <c r="H250" s="8"/>
      <c r="I250" s="8"/>
      <c r="J250" s="275"/>
      <c r="K250" s="8"/>
      <c r="L250" s="10"/>
      <c r="M250" s="10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5.75" customHeight="1" x14ac:dyDescent="0.3">
      <c r="A251" s="8"/>
      <c r="B251" s="9"/>
      <c r="C251" s="8"/>
      <c r="D251" s="8"/>
      <c r="E251" s="8"/>
      <c r="F251" s="8"/>
      <c r="G251" s="8"/>
      <c r="H251" s="8"/>
      <c r="I251" s="8"/>
      <c r="J251" s="275"/>
      <c r="K251" s="8"/>
      <c r="L251" s="10"/>
      <c r="M251" s="10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5.75" customHeight="1" x14ac:dyDescent="0.3">
      <c r="A252" s="8"/>
      <c r="B252" s="9"/>
      <c r="C252" s="8"/>
      <c r="D252" s="8"/>
      <c r="E252" s="8"/>
      <c r="F252" s="8"/>
      <c r="G252" s="8"/>
      <c r="H252" s="8"/>
      <c r="I252" s="8"/>
      <c r="J252" s="275"/>
      <c r="K252" s="8"/>
      <c r="L252" s="10"/>
      <c r="M252" s="10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5.75" customHeight="1" x14ac:dyDescent="0.3">
      <c r="A253" s="8"/>
      <c r="B253" s="9"/>
      <c r="C253" s="8"/>
      <c r="D253" s="8"/>
      <c r="E253" s="8"/>
      <c r="F253" s="8"/>
      <c r="G253" s="8"/>
      <c r="H253" s="8"/>
      <c r="I253" s="8"/>
      <c r="J253" s="275"/>
      <c r="K253" s="8"/>
      <c r="L253" s="10"/>
      <c r="M253" s="10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5.75" customHeight="1" x14ac:dyDescent="0.3">
      <c r="A254" s="8"/>
      <c r="B254" s="9"/>
      <c r="C254" s="8"/>
      <c r="D254" s="8"/>
      <c r="E254" s="8"/>
      <c r="F254" s="8"/>
      <c r="G254" s="8"/>
      <c r="H254" s="8"/>
      <c r="I254" s="8"/>
      <c r="J254" s="275"/>
      <c r="K254" s="8"/>
      <c r="L254" s="10"/>
      <c r="M254" s="10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5.75" customHeight="1" x14ac:dyDescent="0.3">
      <c r="A255" s="8"/>
      <c r="B255" s="9"/>
      <c r="C255" s="8"/>
      <c r="D255" s="8"/>
      <c r="E255" s="8"/>
      <c r="F255" s="8"/>
      <c r="G255" s="8"/>
      <c r="H255" s="8"/>
      <c r="I255" s="8"/>
      <c r="J255" s="275"/>
      <c r="K255" s="8"/>
      <c r="L255" s="10"/>
      <c r="M255" s="10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5.75" customHeight="1" x14ac:dyDescent="0.3">
      <c r="A256" s="8"/>
      <c r="B256" s="9"/>
      <c r="C256" s="8"/>
      <c r="D256" s="8"/>
      <c r="E256" s="8"/>
      <c r="F256" s="8"/>
      <c r="G256" s="8"/>
      <c r="H256" s="8"/>
      <c r="I256" s="8"/>
      <c r="J256" s="275"/>
      <c r="K256" s="8"/>
      <c r="L256" s="10"/>
      <c r="M256" s="10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5.75" customHeight="1" x14ac:dyDescent="0.3">
      <c r="A257" s="8"/>
      <c r="B257" s="9"/>
      <c r="C257" s="8"/>
      <c r="D257" s="8"/>
      <c r="E257" s="8"/>
      <c r="F257" s="8"/>
      <c r="G257" s="8"/>
      <c r="H257" s="8"/>
      <c r="I257" s="8"/>
      <c r="J257" s="275"/>
      <c r="K257" s="8"/>
      <c r="L257" s="10"/>
      <c r="M257" s="10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5.75" customHeight="1" x14ac:dyDescent="0.3">
      <c r="A258" s="8"/>
      <c r="B258" s="9"/>
      <c r="C258" s="8"/>
      <c r="D258" s="8"/>
      <c r="E258" s="8"/>
      <c r="F258" s="8"/>
      <c r="G258" s="8"/>
      <c r="H258" s="8"/>
      <c r="I258" s="8"/>
      <c r="J258" s="275"/>
      <c r="K258" s="8"/>
      <c r="L258" s="10"/>
      <c r="M258" s="10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5.75" customHeight="1" x14ac:dyDescent="0.3">
      <c r="A259" s="8"/>
      <c r="B259" s="9"/>
      <c r="C259" s="8"/>
      <c r="D259" s="8"/>
      <c r="E259" s="8"/>
      <c r="F259" s="8"/>
      <c r="G259" s="8"/>
      <c r="H259" s="8"/>
      <c r="I259" s="8"/>
      <c r="J259" s="275"/>
      <c r="K259" s="8"/>
      <c r="L259" s="10"/>
      <c r="M259" s="10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5.75" customHeight="1" x14ac:dyDescent="0.3">
      <c r="A260" s="8"/>
      <c r="B260" s="9"/>
      <c r="C260" s="8"/>
      <c r="D260" s="8"/>
      <c r="E260" s="8"/>
      <c r="F260" s="8"/>
      <c r="G260" s="8"/>
      <c r="H260" s="8"/>
      <c r="I260" s="8"/>
      <c r="J260" s="275"/>
      <c r="K260" s="8"/>
      <c r="L260" s="10"/>
      <c r="M260" s="10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5.75" customHeight="1" x14ac:dyDescent="0.3">
      <c r="A261" s="8"/>
      <c r="B261" s="9"/>
      <c r="C261" s="8"/>
      <c r="D261" s="8"/>
      <c r="E261" s="8"/>
      <c r="F261" s="8"/>
      <c r="G261" s="8"/>
      <c r="H261" s="8"/>
      <c r="I261" s="8"/>
      <c r="J261" s="275"/>
      <c r="K261" s="8"/>
      <c r="L261" s="10"/>
      <c r="M261" s="10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5.75" customHeight="1" x14ac:dyDescent="0.3">
      <c r="A262" s="8"/>
      <c r="B262" s="9"/>
      <c r="C262" s="8"/>
      <c r="D262" s="8"/>
      <c r="E262" s="8"/>
      <c r="F262" s="8"/>
      <c r="G262" s="8"/>
      <c r="H262" s="8"/>
      <c r="I262" s="8"/>
      <c r="J262" s="275"/>
      <c r="K262" s="8"/>
      <c r="L262" s="10"/>
      <c r="M262" s="10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5.75" customHeight="1" x14ac:dyDescent="0.3">
      <c r="A263" s="8"/>
      <c r="B263" s="9"/>
      <c r="C263" s="8"/>
      <c r="D263" s="8"/>
      <c r="E263" s="8"/>
      <c r="F263" s="8"/>
      <c r="G263" s="8"/>
      <c r="H263" s="8"/>
      <c r="I263" s="8"/>
      <c r="J263" s="275"/>
      <c r="K263" s="8"/>
      <c r="L263" s="10"/>
      <c r="M263" s="10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5.75" customHeight="1" x14ac:dyDescent="0.3">
      <c r="A264" s="8"/>
      <c r="B264" s="9"/>
      <c r="C264" s="8"/>
      <c r="D264" s="8"/>
      <c r="E264" s="8"/>
      <c r="F264" s="8"/>
      <c r="G264" s="8"/>
      <c r="H264" s="8"/>
      <c r="I264" s="8"/>
      <c r="J264" s="275"/>
      <c r="K264" s="8"/>
      <c r="L264" s="10"/>
      <c r="M264" s="10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5.75" customHeight="1" x14ac:dyDescent="0.3">
      <c r="A265" s="8"/>
      <c r="B265" s="9"/>
      <c r="C265" s="8"/>
      <c r="D265" s="8"/>
      <c r="E265" s="8"/>
      <c r="F265" s="8"/>
      <c r="G265" s="8"/>
      <c r="H265" s="8"/>
      <c r="I265" s="8"/>
      <c r="J265" s="275"/>
      <c r="K265" s="8"/>
      <c r="L265" s="10"/>
      <c r="M265" s="10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5.75" customHeight="1" x14ac:dyDescent="0.3">
      <c r="A266" s="8"/>
      <c r="B266" s="9"/>
      <c r="C266" s="8"/>
      <c r="D266" s="8"/>
      <c r="E266" s="8"/>
      <c r="F266" s="8"/>
      <c r="G266" s="8"/>
      <c r="H266" s="8"/>
      <c r="I266" s="8"/>
      <c r="J266" s="275"/>
      <c r="K266" s="8"/>
      <c r="L266" s="10"/>
      <c r="M266" s="10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5.75" customHeight="1" x14ac:dyDescent="0.3"/>
    <row r="268" spans="1:26" ht="15.75" customHeight="1" x14ac:dyDescent="0.3"/>
    <row r="269" spans="1:26" ht="15.75" customHeight="1" x14ac:dyDescent="0.3"/>
    <row r="270" spans="1:26" ht="15.75" customHeight="1" x14ac:dyDescent="0.3"/>
    <row r="271" spans="1:26" ht="15.75" customHeight="1" x14ac:dyDescent="0.3"/>
    <row r="272" spans="1:26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  <row r="1005" ht="15.75" customHeight="1" x14ac:dyDescent="0.3"/>
    <row r="1006" ht="15.75" customHeight="1" x14ac:dyDescent="0.3"/>
    <row r="1007" ht="15.75" customHeight="1" x14ac:dyDescent="0.3"/>
    <row r="1008" ht="15.75" customHeight="1" x14ac:dyDescent="0.3"/>
    <row r="1009" ht="15.75" customHeight="1" x14ac:dyDescent="0.3"/>
    <row r="1010" ht="15.75" customHeight="1" x14ac:dyDescent="0.3"/>
    <row r="1011" ht="15.75" customHeight="1" x14ac:dyDescent="0.3"/>
    <row r="1012" ht="15.75" customHeight="1" x14ac:dyDescent="0.3"/>
    <row r="1013" ht="15.75" customHeight="1" x14ac:dyDescent="0.3"/>
    <row r="1014" ht="15.75" customHeight="1" x14ac:dyDescent="0.3"/>
    <row r="1015" ht="15.75" customHeight="1" x14ac:dyDescent="0.3"/>
    <row r="1016" ht="15.75" customHeight="1" x14ac:dyDescent="0.3"/>
    <row r="1017" ht="15.75" customHeight="1" x14ac:dyDescent="0.3"/>
    <row r="1018" ht="15.75" customHeight="1" x14ac:dyDescent="0.3"/>
    <row r="1019" ht="15.75" customHeight="1" x14ac:dyDescent="0.3"/>
  </sheetData>
  <mergeCells count="13">
    <mergeCell ref="B1:L1"/>
    <mergeCell ref="A66:F66"/>
    <mergeCell ref="K5:K6"/>
    <mergeCell ref="I5:I6"/>
    <mergeCell ref="J5:J6"/>
    <mergeCell ref="M40:M41"/>
    <mergeCell ref="L49:L50"/>
    <mergeCell ref="M49:M50"/>
    <mergeCell ref="C3:D3"/>
    <mergeCell ref="E3:F3"/>
    <mergeCell ref="F5:F6"/>
    <mergeCell ref="G5:G6"/>
    <mergeCell ref="H5:H6"/>
  </mergeCells>
  <conditionalFormatting sqref="A14:E14 G14:H14 K14:Z14 F14:F16">
    <cfRule type="notContainsBlanks" dxfId="1" priority="1">
      <formula>LEN(TRIM(A14))&gt;0</formula>
    </cfRule>
  </conditionalFormatting>
  <conditionalFormatting sqref="G14">
    <cfRule type="notContainsBlanks" dxfId="0" priority="2">
      <formula>LEN(TRIM(G14))&gt;0</formula>
    </cfRule>
  </conditionalFormatting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Z1000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14.44140625" defaultRowHeight="15" customHeight="1" x14ac:dyDescent="0.3"/>
  <cols>
    <col min="1" max="1" width="4.88671875" customWidth="1"/>
    <col min="2" max="2" width="7.109375" customWidth="1"/>
    <col min="3" max="3" width="37.5546875" customWidth="1"/>
    <col min="4" max="6" width="6.33203125" customWidth="1"/>
    <col min="7" max="16" width="7.6640625" customWidth="1"/>
    <col min="17" max="18" width="9.109375" hidden="1" customWidth="1"/>
    <col min="19" max="26" width="8.6640625" customWidth="1"/>
  </cols>
  <sheetData>
    <row r="1" spans="1:26" ht="14.25" customHeight="1" x14ac:dyDescent="0.3">
      <c r="A1" s="351" t="s">
        <v>109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14.25" customHeight="1" x14ac:dyDescent="0.3">
      <c r="A2" s="351" t="s">
        <v>110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ht="13.5" customHeight="1" x14ac:dyDescent="0.3">
      <c r="A3" s="353" t="s">
        <v>111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352"/>
      <c r="O3" s="352"/>
      <c r="P3" s="352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ht="6" customHeight="1" x14ac:dyDescent="0.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ht="13.5" customHeight="1" x14ac:dyDescent="0.3">
      <c r="A5" s="354" t="s">
        <v>112</v>
      </c>
      <c r="B5" s="354" t="s">
        <v>113</v>
      </c>
      <c r="C5" s="360" t="s">
        <v>114</v>
      </c>
      <c r="D5" s="357" t="s">
        <v>115</v>
      </c>
      <c r="E5" s="358"/>
      <c r="F5" s="359"/>
      <c r="G5" s="357" t="s">
        <v>116</v>
      </c>
      <c r="H5" s="358"/>
      <c r="I5" s="359"/>
      <c r="J5" s="357" t="s">
        <v>117</v>
      </c>
      <c r="K5" s="358"/>
      <c r="L5" s="359"/>
      <c r="M5" s="362" t="s">
        <v>118</v>
      </c>
      <c r="N5" s="363"/>
      <c r="O5" s="354" t="s">
        <v>119</v>
      </c>
      <c r="P5" s="354" t="s">
        <v>120</v>
      </c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6" ht="13.5" customHeight="1" x14ac:dyDescent="0.3">
      <c r="A6" s="355"/>
      <c r="B6" s="355"/>
      <c r="C6" s="355"/>
      <c r="D6" s="354" t="s">
        <v>121</v>
      </c>
      <c r="E6" s="354" t="s">
        <v>122</v>
      </c>
      <c r="F6" s="354" t="s">
        <v>123</v>
      </c>
      <c r="G6" s="354" t="s">
        <v>124</v>
      </c>
      <c r="H6" s="354" t="s">
        <v>125</v>
      </c>
      <c r="I6" s="354" t="s">
        <v>126</v>
      </c>
      <c r="J6" s="354" t="s">
        <v>124</v>
      </c>
      <c r="K6" s="354" t="s">
        <v>125</v>
      </c>
      <c r="L6" s="354" t="s">
        <v>126</v>
      </c>
      <c r="M6" s="354" t="s">
        <v>122</v>
      </c>
      <c r="N6" s="354" t="s">
        <v>123</v>
      </c>
      <c r="O6" s="355"/>
      <c r="P6" s="355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13.5" customHeight="1" x14ac:dyDescent="0.3">
      <c r="A7" s="356"/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6"/>
      <c r="M7" s="356"/>
      <c r="N7" s="356"/>
      <c r="O7" s="356"/>
      <c r="P7" s="356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13.5" customHeight="1" x14ac:dyDescent="0.3">
      <c r="A8" s="16" t="s">
        <v>127</v>
      </c>
      <c r="B8" s="17" t="s">
        <v>128</v>
      </c>
      <c r="C8" s="15" t="s">
        <v>129</v>
      </c>
      <c r="D8" s="15" t="s">
        <v>130</v>
      </c>
      <c r="E8" s="15" t="s">
        <v>131</v>
      </c>
      <c r="F8" s="15" t="s">
        <v>132</v>
      </c>
      <c r="G8" s="15" t="s">
        <v>133</v>
      </c>
      <c r="H8" s="15" t="s">
        <v>134</v>
      </c>
      <c r="I8" s="15" t="s">
        <v>135</v>
      </c>
      <c r="J8" s="15" t="s">
        <v>136</v>
      </c>
      <c r="K8" s="15" t="s">
        <v>137</v>
      </c>
      <c r="L8" s="15" t="s">
        <v>138</v>
      </c>
      <c r="M8" s="15" t="s">
        <v>139</v>
      </c>
      <c r="N8" s="15" t="s">
        <v>140</v>
      </c>
      <c r="O8" s="15" t="s">
        <v>141</v>
      </c>
      <c r="P8" s="17" t="s">
        <v>142</v>
      </c>
      <c r="Q8" s="18"/>
      <c r="R8" s="13"/>
      <c r="S8" s="13"/>
      <c r="T8" s="13"/>
      <c r="U8" s="13"/>
      <c r="V8" s="13"/>
      <c r="W8" s="13"/>
      <c r="X8" s="13"/>
      <c r="Y8" s="13"/>
      <c r="Z8" s="13"/>
    </row>
    <row r="9" spans="1:26" ht="13.5" customHeight="1" x14ac:dyDescent="0.3">
      <c r="A9" s="17">
        <v>1</v>
      </c>
      <c r="B9" s="17" t="s">
        <v>143</v>
      </c>
      <c r="C9" s="19" t="s">
        <v>144</v>
      </c>
      <c r="D9" s="20" t="e">
        <f t="shared" ref="D9:I9" si="0">SUM(#REF!)</f>
        <v>#REF!</v>
      </c>
      <c r="E9" s="20" t="e">
        <f t="shared" si="0"/>
        <v>#REF!</v>
      </c>
      <c r="F9" s="20" t="e">
        <f t="shared" si="0"/>
        <v>#REF!</v>
      </c>
      <c r="G9" s="20" t="e">
        <f t="shared" si="0"/>
        <v>#REF!</v>
      </c>
      <c r="H9" s="20" t="e">
        <f t="shared" si="0"/>
        <v>#REF!</v>
      </c>
      <c r="I9" s="20" t="e">
        <f t="shared" si="0"/>
        <v>#REF!</v>
      </c>
      <c r="J9" s="20" t="e">
        <f t="shared" ref="J9:K9" si="1">(D9-G9)+(E9-G9)</f>
        <v>#REF!</v>
      </c>
      <c r="K9" s="20" t="e">
        <f t="shared" si="1"/>
        <v>#REF!</v>
      </c>
      <c r="L9" s="20" t="e">
        <f t="shared" ref="L9:L55" si="2">(D9-I9)+(F9-I9)</f>
        <v>#REF!</v>
      </c>
      <c r="M9" s="20" t="e">
        <f t="shared" ref="M9:O9" si="3">SUM(#REF!)</f>
        <v>#REF!</v>
      </c>
      <c r="N9" s="20" t="e">
        <f t="shared" si="3"/>
        <v>#REF!</v>
      </c>
      <c r="O9" s="20" t="e">
        <f t="shared" si="3"/>
        <v>#REF!</v>
      </c>
      <c r="P9" s="20" t="e">
        <f t="shared" ref="P9:P20" si="4">(M9-O9)+(N9-O9)</f>
        <v>#REF!</v>
      </c>
      <c r="Q9" s="18" t="e">
        <f t="shared" ref="Q9:Q55" si="5">D9-I9</f>
        <v>#REF!</v>
      </c>
      <c r="R9" s="18" t="e">
        <f t="shared" ref="R9:R55" si="6">F9-H9</f>
        <v>#REF!</v>
      </c>
      <c r="S9" s="13"/>
      <c r="T9" s="13"/>
      <c r="U9" s="13"/>
      <c r="V9" s="13"/>
      <c r="W9" s="13"/>
      <c r="X9" s="13"/>
      <c r="Y9" s="13"/>
      <c r="Z9" s="13"/>
    </row>
    <row r="10" spans="1:26" ht="13.5" customHeight="1" x14ac:dyDescent="0.3">
      <c r="A10" s="17">
        <v>2</v>
      </c>
      <c r="B10" s="17" t="s">
        <v>145</v>
      </c>
      <c r="C10" s="19" t="s">
        <v>60</v>
      </c>
      <c r="D10" s="20" t="e">
        <f t="shared" ref="D10:I10" si="7">SUM(#REF!)</f>
        <v>#REF!</v>
      </c>
      <c r="E10" s="20" t="e">
        <f t="shared" si="7"/>
        <v>#REF!</v>
      </c>
      <c r="F10" s="20" t="e">
        <f t="shared" si="7"/>
        <v>#REF!</v>
      </c>
      <c r="G10" s="20" t="e">
        <f t="shared" si="7"/>
        <v>#REF!</v>
      </c>
      <c r="H10" s="20" t="e">
        <f t="shared" si="7"/>
        <v>#REF!</v>
      </c>
      <c r="I10" s="20" t="e">
        <f t="shared" si="7"/>
        <v>#REF!</v>
      </c>
      <c r="J10" s="20" t="e">
        <f t="shared" ref="J10:K10" si="8">(D10-G10)+(E10-G10)</f>
        <v>#REF!</v>
      </c>
      <c r="K10" s="20" t="e">
        <f t="shared" si="8"/>
        <v>#REF!</v>
      </c>
      <c r="L10" s="20" t="e">
        <f t="shared" si="2"/>
        <v>#REF!</v>
      </c>
      <c r="M10" s="20" t="e">
        <f t="shared" ref="M10:O10" si="9">SUM(#REF!)</f>
        <v>#REF!</v>
      </c>
      <c r="N10" s="20" t="e">
        <f t="shared" si="9"/>
        <v>#REF!</v>
      </c>
      <c r="O10" s="20" t="e">
        <f t="shared" si="9"/>
        <v>#REF!</v>
      </c>
      <c r="P10" s="20" t="e">
        <f t="shared" si="4"/>
        <v>#REF!</v>
      </c>
      <c r="Q10" s="18" t="e">
        <f t="shared" si="5"/>
        <v>#REF!</v>
      </c>
      <c r="R10" s="18" t="e">
        <f t="shared" si="6"/>
        <v>#REF!</v>
      </c>
      <c r="S10" s="13"/>
      <c r="T10" s="13"/>
      <c r="U10" s="13"/>
      <c r="V10" s="13"/>
      <c r="W10" s="13"/>
      <c r="X10" s="13"/>
      <c r="Y10" s="13"/>
      <c r="Z10" s="13"/>
    </row>
    <row r="11" spans="1:26" ht="13.5" customHeight="1" x14ac:dyDescent="0.3">
      <c r="A11" s="17">
        <v>3</v>
      </c>
      <c r="B11" s="17" t="s">
        <v>146</v>
      </c>
      <c r="C11" s="19" t="s">
        <v>147</v>
      </c>
      <c r="D11" s="20" t="e">
        <f t="shared" ref="D11:I11" si="10">SUM(#REF!)</f>
        <v>#REF!</v>
      </c>
      <c r="E11" s="20" t="e">
        <f t="shared" si="10"/>
        <v>#REF!</v>
      </c>
      <c r="F11" s="20" t="e">
        <f t="shared" si="10"/>
        <v>#REF!</v>
      </c>
      <c r="G11" s="20" t="e">
        <f t="shared" si="10"/>
        <v>#REF!</v>
      </c>
      <c r="H11" s="20" t="e">
        <f t="shared" si="10"/>
        <v>#REF!</v>
      </c>
      <c r="I11" s="20" t="e">
        <f t="shared" si="10"/>
        <v>#REF!</v>
      </c>
      <c r="J11" s="20" t="e">
        <f t="shared" ref="J11:K11" si="11">(D11-G11)+(E11-G11)</f>
        <v>#REF!</v>
      </c>
      <c r="K11" s="20" t="e">
        <f t="shared" si="11"/>
        <v>#REF!</v>
      </c>
      <c r="L11" s="20" t="e">
        <f t="shared" si="2"/>
        <v>#REF!</v>
      </c>
      <c r="M11" s="20" t="e">
        <f t="shared" ref="M11:O11" si="12">SUM(#REF!)</f>
        <v>#REF!</v>
      </c>
      <c r="N11" s="20" t="e">
        <f t="shared" si="12"/>
        <v>#REF!</v>
      </c>
      <c r="O11" s="20" t="e">
        <f t="shared" si="12"/>
        <v>#REF!</v>
      </c>
      <c r="P11" s="20" t="e">
        <f t="shared" si="4"/>
        <v>#REF!</v>
      </c>
      <c r="Q11" s="18" t="e">
        <f t="shared" si="5"/>
        <v>#REF!</v>
      </c>
      <c r="R11" s="18" t="e">
        <f t="shared" si="6"/>
        <v>#REF!</v>
      </c>
      <c r="S11" s="13"/>
      <c r="T11" s="13"/>
      <c r="U11" s="13"/>
      <c r="V11" s="13"/>
      <c r="W11" s="13"/>
      <c r="X11" s="13"/>
      <c r="Y11" s="13"/>
      <c r="Z11" s="13"/>
    </row>
    <row r="12" spans="1:26" ht="13.5" customHeight="1" x14ac:dyDescent="0.3">
      <c r="A12" s="17">
        <v>4</v>
      </c>
      <c r="B12" s="17" t="s">
        <v>148</v>
      </c>
      <c r="C12" s="19" t="s">
        <v>149</v>
      </c>
      <c r="D12" s="20" t="e">
        <f t="shared" ref="D12:I12" si="13">SUM(#REF!)</f>
        <v>#REF!</v>
      </c>
      <c r="E12" s="20" t="e">
        <f t="shared" si="13"/>
        <v>#REF!</v>
      </c>
      <c r="F12" s="20" t="e">
        <f t="shared" si="13"/>
        <v>#REF!</v>
      </c>
      <c r="G12" s="20" t="e">
        <f t="shared" si="13"/>
        <v>#REF!</v>
      </c>
      <c r="H12" s="20" t="e">
        <f t="shared" si="13"/>
        <v>#REF!</v>
      </c>
      <c r="I12" s="20" t="e">
        <f t="shared" si="13"/>
        <v>#REF!</v>
      </c>
      <c r="J12" s="20" t="e">
        <f t="shared" ref="J12:K12" si="14">(D12-G12)+(E12-G12)</f>
        <v>#REF!</v>
      </c>
      <c r="K12" s="20" t="e">
        <f t="shared" si="14"/>
        <v>#REF!</v>
      </c>
      <c r="L12" s="20" t="e">
        <f t="shared" si="2"/>
        <v>#REF!</v>
      </c>
      <c r="M12" s="20" t="e">
        <f t="shared" ref="M12:O12" si="15">SUM(#REF!)</f>
        <v>#REF!</v>
      </c>
      <c r="N12" s="20" t="e">
        <f t="shared" si="15"/>
        <v>#REF!</v>
      </c>
      <c r="O12" s="20" t="e">
        <f t="shared" si="15"/>
        <v>#REF!</v>
      </c>
      <c r="P12" s="20" t="e">
        <f t="shared" si="4"/>
        <v>#REF!</v>
      </c>
      <c r="Q12" s="18" t="e">
        <f t="shared" si="5"/>
        <v>#REF!</v>
      </c>
      <c r="R12" s="18" t="e">
        <f t="shared" si="6"/>
        <v>#REF!</v>
      </c>
      <c r="S12" s="13"/>
      <c r="T12" s="13"/>
      <c r="U12" s="13"/>
      <c r="V12" s="13"/>
      <c r="W12" s="13"/>
      <c r="X12" s="13"/>
      <c r="Y12" s="13"/>
      <c r="Z12" s="13"/>
    </row>
    <row r="13" spans="1:26" ht="13.5" customHeight="1" x14ac:dyDescent="0.3">
      <c r="A13" s="17">
        <v>5</v>
      </c>
      <c r="B13" s="17" t="s">
        <v>150</v>
      </c>
      <c r="C13" s="19" t="s">
        <v>77</v>
      </c>
      <c r="D13" s="20" t="e">
        <f t="shared" ref="D13:I13" si="16">SUM(#REF!)</f>
        <v>#REF!</v>
      </c>
      <c r="E13" s="20" t="e">
        <f t="shared" si="16"/>
        <v>#REF!</v>
      </c>
      <c r="F13" s="20" t="e">
        <f t="shared" si="16"/>
        <v>#REF!</v>
      </c>
      <c r="G13" s="20" t="e">
        <f t="shared" si="16"/>
        <v>#REF!</v>
      </c>
      <c r="H13" s="20" t="e">
        <f t="shared" si="16"/>
        <v>#REF!</v>
      </c>
      <c r="I13" s="20" t="e">
        <f t="shared" si="16"/>
        <v>#REF!</v>
      </c>
      <c r="J13" s="20" t="e">
        <f t="shared" ref="J13:K13" si="17">(D13-G13)+(E13-G13)</f>
        <v>#REF!</v>
      </c>
      <c r="K13" s="20" t="e">
        <f t="shared" si="17"/>
        <v>#REF!</v>
      </c>
      <c r="L13" s="20" t="e">
        <f t="shared" si="2"/>
        <v>#REF!</v>
      </c>
      <c r="M13" s="20" t="e">
        <f t="shared" ref="M13:O13" si="18">SUM(#REF!)</f>
        <v>#REF!</v>
      </c>
      <c r="N13" s="20" t="e">
        <f t="shared" si="18"/>
        <v>#REF!</v>
      </c>
      <c r="O13" s="20" t="e">
        <f t="shared" si="18"/>
        <v>#REF!</v>
      </c>
      <c r="P13" s="20" t="e">
        <f t="shared" si="4"/>
        <v>#REF!</v>
      </c>
      <c r="Q13" s="18" t="e">
        <f t="shared" si="5"/>
        <v>#REF!</v>
      </c>
      <c r="R13" s="18" t="e">
        <f t="shared" si="6"/>
        <v>#REF!</v>
      </c>
      <c r="S13" s="13"/>
      <c r="T13" s="13"/>
      <c r="U13" s="13"/>
      <c r="V13" s="13"/>
      <c r="W13" s="13"/>
      <c r="X13" s="13"/>
      <c r="Y13" s="13"/>
      <c r="Z13" s="13"/>
    </row>
    <row r="14" spans="1:26" ht="13.5" customHeight="1" x14ac:dyDescent="0.3">
      <c r="A14" s="17">
        <v>6</v>
      </c>
      <c r="B14" s="17" t="s">
        <v>151</v>
      </c>
      <c r="C14" s="19" t="e">
        <f>#REF!</f>
        <v>#REF!</v>
      </c>
      <c r="D14" s="20" t="e">
        <f t="shared" ref="D14:I14" si="19">SUM(#REF!)</f>
        <v>#REF!</v>
      </c>
      <c r="E14" s="20" t="e">
        <f t="shared" si="19"/>
        <v>#REF!</v>
      </c>
      <c r="F14" s="20" t="e">
        <f t="shared" si="19"/>
        <v>#REF!</v>
      </c>
      <c r="G14" s="20" t="e">
        <f t="shared" si="19"/>
        <v>#REF!</v>
      </c>
      <c r="H14" s="20" t="e">
        <f t="shared" si="19"/>
        <v>#REF!</v>
      </c>
      <c r="I14" s="20" t="e">
        <f t="shared" si="19"/>
        <v>#REF!</v>
      </c>
      <c r="J14" s="20" t="e">
        <f t="shared" ref="J14:K14" si="20">(D14-G14)+(E14-G14)</f>
        <v>#REF!</v>
      </c>
      <c r="K14" s="20" t="e">
        <f t="shared" si="20"/>
        <v>#REF!</v>
      </c>
      <c r="L14" s="20" t="e">
        <f t="shared" si="2"/>
        <v>#REF!</v>
      </c>
      <c r="M14" s="20" t="e">
        <f t="shared" ref="M14:O14" si="21">SUM(#REF!)</f>
        <v>#REF!</v>
      </c>
      <c r="N14" s="20" t="e">
        <f t="shared" si="21"/>
        <v>#REF!</v>
      </c>
      <c r="O14" s="20" t="e">
        <f t="shared" si="21"/>
        <v>#REF!</v>
      </c>
      <c r="P14" s="20" t="e">
        <f t="shared" si="4"/>
        <v>#REF!</v>
      </c>
      <c r="Q14" s="18" t="e">
        <f t="shared" si="5"/>
        <v>#REF!</v>
      </c>
      <c r="R14" s="18" t="e">
        <f t="shared" si="6"/>
        <v>#REF!</v>
      </c>
      <c r="S14" s="13"/>
      <c r="T14" s="13"/>
      <c r="U14" s="13"/>
      <c r="V14" s="13"/>
      <c r="W14" s="13"/>
      <c r="X14" s="13"/>
      <c r="Y14" s="13"/>
      <c r="Z14" s="13"/>
    </row>
    <row r="15" spans="1:26" ht="13.5" customHeight="1" x14ac:dyDescent="0.3">
      <c r="A15" s="17">
        <v>7</v>
      </c>
      <c r="B15" s="17" t="s">
        <v>152</v>
      </c>
      <c r="C15" s="19" t="s">
        <v>153</v>
      </c>
      <c r="D15" s="20" t="e">
        <f t="shared" ref="D15:I15" si="22">SUM(#REF!,#REF!)</f>
        <v>#REF!</v>
      </c>
      <c r="E15" s="20" t="e">
        <f t="shared" si="22"/>
        <v>#REF!</v>
      </c>
      <c r="F15" s="20" t="e">
        <f t="shared" si="22"/>
        <v>#REF!</v>
      </c>
      <c r="G15" s="20" t="e">
        <f t="shared" si="22"/>
        <v>#REF!</v>
      </c>
      <c r="H15" s="20" t="e">
        <f t="shared" si="22"/>
        <v>#REF!</v>
      </c>
      <c r="I15" s="20" t="e">
        <f t="shared" si="22"/>
        <v>#REF!</v>
      </c>
      <c r="J15" s="20" t="e">
        <f t="shared" ref="J15:K15" si="23">(D15-G15)+(E15-G15)</f>
        <v>#REF!</v>
      </c>
      <c r="K15" s="20" t="e">
        <f t="shared" si="23"/>
        <v>#REF!</v>
      </c>
      <c r="L15" s="20" t="e">
        <f t="shared" si="2"/>
        <v>#REF!</v>
      </c>
      <c r="M15" s="20" t="e">
        <f t="shared" ref="M15:O15" si="24">SUM(#REF!,#REF!)</f>
        <v>#REF!</v>
      </c>
      <c r="N15" s="20" t="e">
        <f t="shared" si="24"/>
        <v>#REF!</v>
      </c>
      <c r="O15" s="20" t="e">
        <f t="shared" si="24"/>
        <v>#REF!</v>
      </c>
      <c r="P15" s="20" t="e">
        <f t="shared" si="4"/>
        <v>#REF!</v>
      </c>
      <c r="Q15" s="18" t="e">
        <f t="shared" si="5"/>
        <v>#REF!</v>
      </c>
      <c r="R15" s="18" t="e">
        <f t="shared" si="6"/>
        <v>#REF!</v>
      </c>
      <c r="S15" s="13"/>
      <c r="T15" s="13"/>
      <c r="U15" s="13"/>
      <c r="V15" s="13"/>
      <c r="W15" s="13"/>
      <c r="X15" s="13"/>
      <c r="Y15" s="13"/>
      <c r="Z15" s="13"/>
    </row>
    <row r="16" spans="1:26" ht="13.5" customHeight="1" x14ac:dyDescent="0.3">
      <c r="A16" s="17">
        <v>8</v>
      </c>
      <c r="B16" s="17" t="s">
        <v>154</v>
      </c>
      <c r="C16" s="19" t="s">
        <v>155</v>
      </c>
      <c r="D16" s="20" t="e">
        <f t="shared" ref="D16:I16" si="25">SUM(#REF!)</f>
        <v>#REF!</v>
      </c>
      <c r="E16" s="20" t="e">
        <f t="shared" si="25"/>
        <v>#REF!</v>
      </c>
      <c r="F16" s="20" t="e">
        <f t="shared" si="25"/>
        <v>#REF!</v>
      </c>
      <c r="G16" s="20" t="e">
        <f t="shared" si="25"/>
        <v>#REF!</v>
      </c>
      <c r="H16" s="20" t="e">
        <f t="shared" si="25"/>
        <v>#REF!</v>
      </c>
      <c r="I16" s="20" t="e">
        <f t="shared" si="25"/>
        <v>#REF!</v>
      </c>
      <c r="J16" s="20" t="e">
        <f t="shared" ref="J16:K16" si="26">(D16-G16)+(E16-G16)</f>
        <v>#REF!</v>
      </c>
      <c r="K16" s="20" t="e">
        <f t="shared" si="26"/>
        <v>#REF!</v>
      </c>
      <c r="L16" s="20" t="e">
        <f t="shared" si="2"/>
        <v>#REF!</v>
      </c>
      <c r="M16" s="20" t="e">
        <f t="shared" ref="M16:O16" si="27">SUM(#REF!)</f>
        <v>#REF!</v>
      </c>
      <c r="N16" s="20" t="e">
        <f t="shared" si="27"/>
        <v>#REF!</v>
      </c>
      <c r="O16" s="20" t="e">
        <f t="shared" si="27"/>
        <v>#REF!</v>
      </c>
      <c r="P16" s="20" t="e">
        <f t="shared" si="4"/>
        <v>#REF!</v>
      </c>
      <c r="Q16" s="18" t="e">
        <f t="shared" si="5"/>
        <v>#REF!</v>
      </c>
      <c r="R16" s="18" t="e">
        <f t="shared" si="6"/>
        <v>#REF!</v>
      </c>
      <c r="S16" s="13"/>
      <c r="T16" s="13"/>
      <c r="U16" s="13"/>
      <c r="V16" s="13"/>
      <c r="W16" s="13"/>
      <c r="X16" s="13"/>
      <c r="Y16" s="13"/>
      <c r="Z16" s="13"/>
    </row>
    <row r="17" spans="1:26" ht="13.5" customHeight="1" x14ac:dyDescent="0.3">
      <c r="A17" s="17">
        <v>9</v>
      </c>
      <c r="B17" s="17" t="s">
        <v>156</v>
      </c>
      <c r="C17" s="19" t="s">
        <v>157</v>
      </c>
      <c r="D17" s="20" t="e">
        <f t="shared" ref="D17:I17" si="28">SUM(#REF!)</f>
        <v>#REF!</v>
      </c>
      <c r="E17" s="20" t="e">
        <f t="shared" si="28"/>
        <v>#REF!</v>
      </c>
      <c r="F17" s="20" t="e">
        <f t="shared" si="28"/>
        <v>#REF!</v>
      </c>
      <c r="G17" s="20" t="e">
        <f t="shared" si="28"/>
        <v>#REF!</v>
      </c>
      <c r="H17" s="20" t="e">
        <f t="shared" si="28"/>
        <v>#REF!</v>
      </c>
      <c r="I17" s="20" t="e">
        <f t="shared" si="28"/>
        <v>#REF!</v>
      </c>
      <c r="J17" s="20" t="e">
        <f t="shared" ref="J17:K17" si="29">(D17-G17)+(E17-G17)</f>
        <v>#REF!</v>
      </c>
      <c r="K17" s="20" t="e">
        <f t="shared" si="29"/>
        <v>#REF!</v>
      </c>
      <c r="L17" s="20" t="e">
        <f t="shared" si="2"/>
        <v>#REF!</v>
      </c>
      <c r="M17" s="20" t="e">
        <f t="shared" ref="M17:O17" si="30">SUM(#REF!)</f>
        <v>#REF!</v>
      </c>
      <c r="N17" s="20" t="e">
        <f t="shared" si="30"/>
        <v>#REF!</v>
      </c>
      <c r="O17" s="20" t="e">
        <f t="shared" si="30"/>
        <v>#REF!</v>
      </c>
      <c r="P17" s="20" t="e">
        <f t="shared" si="4"/>
        <v>#REF!</v>
      </c>
      <c r="Q17" s="18" t="e">
        <f t="shared" si="5"/>
        <v>#REF!</v>
      </c>
      <c r="R17" s="18" t="e">
        <f t="shared" si="6"/>
        <v>#REF!</v>
      </c>
      <c r="S17" s="13"/>
      <c r="T17" s="13"/>
      <c r="U17" s="13"/>
      <c r="V17" s="13"/>
      <c r="W17" s="13"/>
      <c r="X17" s="13"/>
      <c r="Y17" s="13"/>
      <c r="Z17" s="13"/>
    </row>
    <row r="18" spans="1:26" ht="13.5" customHeight="1" x14ac:dyDescent="0.3">
      <c r="A18" s="17">
        <v>10</v>
      </c>
      <c r="B18" s="17" t="s">
        <v>158</v>
      </c>
      <c r="C18" s="19" t="s">
        <v>159</v>
      </c>
      <c r="D18" s="20" t="e">
        <f t="shared" ref="D18:I18" si="31">SUM(#REF!,#REF!)</f>
        <v>#REF!</v>
      </c>
      <c r="E18" s="20" t="e">
        <f t="shared" si="31"/>
        <v>#REF!</v>
      </c>
      <c r="F18" s="20" t="e">
        <f t="shared" si="31"/>
        <v>#REF!</v>
      </c>
      <c r="G18" s="20" t="e">
        <f t="shared" si="31"/>
        <v>#REF!</v>
      </c>
      <c r="H18" s="20" t="e">
        <f t="shared" si="31"/>
        <v>#REF!</v>
      </c>
      <c r="I18" s="20" t="e">
        <f t="shared" si="31"/>
        <v>#REF!</v>
      </c>
      <c r="J18" s="20" t="e">
        <f t="shared" ref="J18:K18" si="32">(D18-G18)+(E18-G18)</f>
        <v>#REF!</v>
      </c>
      <c r="K18" s="20" t="e">
        <f t="shared" si="32"/>
        <v>#REF!</v>
      </c>
      <c r="L18" s="20" t="e">
        <f t="shared" si="2"/>
        <v>#REF!</v>
      </c>
      <c r="M18" s="20" t="e">
        <f t="shared" ref="M18:O18" si="33">SUM(#REF!,#REF!)</f>
        <v>#REF!</v>
      </c>
      <c r="N18" s="20" t="e">
        <f t="shared" si="33"/>
        <v>#REF!</v>
      </c>
      <c r="O18" s="20" t="e">
        <f t="shared" si="33"/>
        <v>#REF!</v>
      </c>
      <c r="P18" s="20" t="e">
        <f t="shared" si="4"/>
        <v>#REF!</v>
      </c>
      <c r="Q18" s="18" t="e">
        <f t="shared" si="5"/>
        <v>#REF!</v>
      </c>
      <c r="R18" s="18" t="e">
        <f t="shared" si="6"/>
        <v>#REF!</v>
      </c>
      <c r="S18" s="13"/>
      <c r="T18" s="13"/>
      <c r="U18" s="13"/>
      <c r="V18" s="13"/>
      <c r="W18" s="13"/>
      <c r="X18" s="13"/>
      <c r="Y18" s="13"/>
      <c r="Z18" s="13"/>
    </row>
    <row r="19" spans="1:26" ht="29.25" customHeight="1" x14ac:dyDescent="0.3">
      <c r="A19" s="17">
        <v>11</v>
      </c>
      <c r="B19" s="17" t="s">
        <v>160</v>
      </c>
      <c r="C19" s="19" t="e">
        <f t="shared" ref="C19:C26" si="34">#REF!</f>
        <v>#REF!</v>
      </c>
      <c r="D19" s="20" t="e">
        <f t="shared" ref="D19:I19" si="35">SUM(#REF!,#REF!)</f>
        <v>#REF!</v>
      </c>
      <c r="E19" s="20" t="e">
        <f t="shared" si="35"/>
        <v>#REF!</v>
      </c>
      <c r="F19" s="20" t="e">
        <f t="shared" si="35"/>
        <v>#REF!</v>
      </c>
      <c r="G19" s="20" t="e">
        <f t="shared" si="35"/>
        <v>#REF!</v>
      </c>
      <c r="H19" s="20" t="e">
        <f t="shared" si="35"/>
        <v>#REF!</v>
      </c>
      <c r="I19" s="20" t="e">
        <f t="shared" si="35"/>
        <v>#REF!</v>
      </c>
      <c r="J19" s="20" t="e">
        <f t="shared" ref="J19:K19" si="36">(D19-G19)+(E19-G19)</f>
        <v>#REF!</v>
      </c>
      <c r="K19" s="20" t="e">
        <f t="shared" si="36"/>
        <v>#REF!</v>
      </c>
      <c r="L19" s="20" t="e">
        <f t="shared" si="2"/>
        <v>#REF!</v>
      </c>
      <c r="M19" s="20" t="e">
        <f t="shared" ref="M19:O19" si="37">SUM(#REF!,#REF!)</f>
        <v>#REF!</v>
      </c>
      <c r="N19" s="20" t="e">
        <f t="shared" si="37"/>
        <v>#REF!</v>
      </c>
      <c r="O19" s="20" t="e">
        <f t="shared" si="37"/>
        <v>#REF!</v>
      </c>
      <c r="P19" s="20" t="e">
        <f t="shared" si="4"/>
        <v>#REF!</v>
      </c>
      <c r="Q19" s="18" t="e">
        <f t="shared" si="5"/>
        <v>#REF!</v>
      </c>
      <c r="R19" s="18" t="e">
        <f t="shared" si="6"/>
        <v>#REF!</v>
      </c>
      <c r="S19" s="13"/>
      <c r="T19" s="13"/>
      <c r="U19" s="13"/>
      <c r="V19" s="13"/>
      <c r="W19" s="13"/>
      <c r="X19" s="13"/>
      <c r="Y19" s="13"/>
      <c r="Z19" s="13"/>
    </row>
    <row r="20" spans="1:26" ht="13.5" customHeight="1" x14ac:dyDescent="0.3">
      <c r="A20" s="17">
        <v>12</v>
      </c>
      <c r="B20" s="17" t="s">
        <v>161</v>
      </c>
      <c r="C20" s="19" t="e">
        <f t="shared" si="34"/>
        <v>#REF!</v>
      </c>
      <c r="D20" s="20" t="e">
        <f t="shared" ref="D20:I20" si="38">SUM(#REF!)</f>
        <v>#REF!</v>
      </c>
      <c r="E20" s="20" t="e">
        <f t="shared" si="38"/>
        <v>#REF!</v>
      </c>
      <c r="F20" s="20" t="e">
        <f t="shared" si="38"/>
        <v>#REF!</v>
      </c>
      <c r="G20" s="20" t="e">
        <f t="shared" si="38"/>
        <v>#REF!</v>
      </c>
      <c r="H20" s="20" t="e">
        <f t="shared" si="38"/>
        <v>#REF!</v>
      </c>
      <c r="I20" s="20" t="e">
        <f t="shared" si="38"/>
        <v>#REF!</v>
      </c>
      <c r="J20" s="20" t="e">
        <f t="shared" ref="J20:K20" si="39">(D20-G20)+(E20-G20)</f>
        <v>#REF!</v>
      </c>
      <c r="K20" s="20" t="e">
        <f t="shared" si="39"/>
        <v>#REF!</v>
      </c>
      <c r="L20" s="20" t="e">
        <f t="shared" si="2"/>
        <v>#REF!</v>
      </c>
      <c r="M20" s="20" t="e">
        <f t="shared" ref="M20:O20" si="40">SUM(#REF!)</f>
        <v>#REF!</v>
      </c>
      <c r="N20" s="20" t="e">
        <f t="shared" si="40"/>
        <v>#REF!</v>
      </c>
      <c r="O20" s="20" t="e">
        <f t="shared" si="40"/>
        <v>#REF!</v>
      </c>
      <c r="P20" s="20" t="e">
        <f t="shared" si="4"/>
        <v>#REF!</v>
      </c>
      <c r="Q20" s="18" t="e">
        <f t="shared" si="5"/>
        <v>#REF!</v>
      </c>
      <c r="R20" s="18" t="e">
        <f t="shared" si="6"/>
        <v>#REF!</v>
      </c>
      <c r="S20" s="13"/>
      <c r="T20" s="13"/>
      <c r="U20" s="13"/>
      <c r="V20" s="13"/>
      <c r="W20" s="13"/>
      <c r="X20" s="13"/>
      <c r="Y20" s="13"/>
      <c r="Z20" s="13"/>
    </row>
    <row r="21" spans="1:26" ht="13.5" customHeight="1" x14ac:dyDescent="0.3">
      <c r="A21" s="17">
        <v>13</v>
      </c>
      <c r="B21" s="17" t="s">
        <v>162</v>
      </c>
      <c r="C21" s="19" t="e">
        <f t="shared" si="34"/>
        <v>#REF!</v>
      </c>
      <c r="D21" s="20" t="e">
        <f t="shared" ref="D21:I21" si="41">SUM(#REF!)</f>
        <v>#REF!</v>
      </c>
      <c r="E21" s="20" t="e">
        <f t="shared" si="41"/>
        <v>#REF!</v>
      </c>
      <c r="F21" s="20" t="e">
        <f t="shared" si="41"/>
        <v>#REF!</v>
      </c>
      <c r="G21" s="20" t="e">
        <f t="shared" si="41"/>
        <v>#REF!</v>
      </c>
      <c r="H21" s="20" t="e">
        <f t="shared" si="41"/>
        <v>#REF!</v>
      </c>
      <c r="I21" s="20" t="e">
        <f t="shared" si="41"/>
        <v>#REF!</v>
      </c>
      <c r="J21" s="20"/>
      <c r="K21" s="20" t="e">
        <f>(E21-H21)+(F21-H21)</f>
        <v>#REF!</v>
      </c>
      <c r="L21" s="20" t="e">
        <f t="shared" si="2"/>
        <v>#REF!</v>
      </c>
      <c r="M21" s="20" t="e">
        <f t="shared" ref="M21:O21" si="42">SUM(#REF!)</f>
        <v>#REF!</v>
      </c>
      <c r="N21" s="20" t="e">
        <f t="shared" si="42"/>
        <v>#REF!</v>
      </c>
      <c r="O21" s="20" t="e">
        <f t="shared" si="42"/>
        <v>#REF!</v>
      </c>
      <c r="P21" s="20"/>
      <c r="Q21" s="18" t="e">
        <f t="shared" si="5"/>
        <v>#REF!</v>
      </c>
      <c r="R21" s="18" t="e">
        <f t="shared" si="6"/>
        <v>#REF!</v>
      </c>
      <c r="S21" s="13"/>
      <c r="T21" s="13"/>
      <c r="U21" s="13"/>
      <c r="V21" s="13"/>
      <c r="W21" s="13"/>
      <c r="X21" s="13"/>
      <c r="Y21" s="13"/>
      <c r="Z21" s="13"/>
    </row>
    <row r="22" spans="1:26" ht="13.5" customHeight="1" x14ac:dyDescent="0.3">
      <c r="A22" s="17">
        <v>14</v>
      </c>
      <c r="B22" s="17" t="s">
        <v>163</v>
      </c>
      <c r="C22" s="19" t="e">
        <f t="shared" si="34"/>
        <v>#REF!</v>
      </c>
      <c r="D22" s="20" t="e">
        <f t="shared" ref="D22:I22" si="43">SUM(#REF!)</f>
        <v>#REF!</v>
      </c>
      <c r="E22" s="20" t="e">
        <f t="shared" si="43"/>
        <v>#REF!</v>
      </c>
      <c r="F22" s="20" t="e">
        <f t="shared" si="43"/>
        <v>#REF!</v>
      </c>
      <c r="G22" s="20" t="e">
        <f t="shared" si="43"/>
        <v>#REF!</v>
      </c>
      <c r="H22" s="20" t="e">
        <f t="shared" si="43"/>
        <v>#REF!</v>
      </c>
      <c r="I22" s="20" t="e">
        <f t="shared" si="43"/>
        <v>#REF!</v>
      </c>
      <c r="J22" s="20" t="e">
        <f t="shared" ref="J22:K22" si="44">(D22-G22)+(E22-G22)</f>
        <v>#REF!</v>
      </c>
      <c r="K22" s="20" t="e">
        <f t="shared" si="44"/>
        <v>#REF!</v>
      </c>
      <c r="L22" s="20" t="e">
        <f t="shared" si="2"/>
        <v>#REF!</v>
      </c>
      <c r="M22" s="20" t="e">
        <f t="shared" ref="M22:O22" si="45">SUM(#REF!)</f>
        <v>#REF!</v>
      </c>
      <c r="N22" s="20" t="e">
        <f t="shared" si="45"/>
        <v>#REF!</v>
      </c>
      <c r="O22" s="20" t="e">
        <f t="shared" si="45"/>
        <v>#REF!</v>
      </c>
      <c r="P22" s="20" t="e">
        <f t="shared" ref="P22:P34" si="46">(M22-O22)+(N22-O22)</f>
        <v>#REF!</v>
      </c>
      <c r="Q22" s="18" t="e">
        <f t="shared" si="5"/>
        <v>#REF!</v>
      </c>
      <c r="R22" s="18" t="e">
        <f t="shared" si="6"/>
        <v>#REF!</v>
      </c>
      <c r="S22" s="13"/>
      <c r="T22" s="13"/>
      <c r="U22" s="13"/>
      <c r="V22" s="13"/>
      <c r="W22" s="13"/>
      <c r="X22" s="13"/>
      <c r="Y22" s="13"/>
      <c r="Z22" s="13"/>
    </row>
    <row r="23" spans="1:26" ht="13.5" customHeight="1" x14ac:dyDescent="0.3">
      <c r="A23" s="17">
        <v>15</v>
      </c>
      <c r="B23" s="17" t="s">
        <v>164</v>
      </c>
      <c r="C23" s="19" t="e">
        <f t="shared" si="34"/>
        <v>#REF!</v>
      </c>
      <c r="D23" s="20" t="e">
        <f t="shared" ref="D23:I23" si="47">SUM(#REF!)</f>
        <v>#REF!</v>
      </c>
      <c r="E23" s="20" t="e">
        <f t="shared" si="47"/>
        <v>#REF!</v>
      </c>
      <c r="F23" s="20" t="e">
        <f t="shared" si="47"/>
        <v>#REF!</v>
      </c>
      <c r="G23" s="20" t="e">
        <f t="shared" si="47"/>
        <v>#REF!</v>
      </c>
      <c r="H23" s="20" t="e">
        <f t="shared" si="47"/>
        <v>#REF!</v>
      </c>
      <c r="I23" s="20" t="e">
        <f t="shared" si="47"/>
        <v>#REF!</v>
      </c>
      <c r="J23" s="20" t="e">
        <f t="shared" ref="J23:K23" si="48">(D23-G23)+(E23-G23)</f>
        <v>#REF!</v>
      </c>
      <c r="K23" s="20" t="e">
        <f t="shared" si="48"/>
        <v>#REF!</v>
      </c>
      <c r="L23" s="20" t="e">
        <f t="shared" si="2"/>
        <v>#REF!</v>
      </c>
      <c r="M23" s="20" t="e">
        <f t="shared" ref="M23:O23" si="49">SUM(#REF!)</f>
        <v>#REF!</v>
      </c>
      <c r="N23" s="20" t="e">
        <f t="shared" si="49"/>
        <v>#REF!</v>
      </c>
      <c r="O23" s="20" t="e">
        <f t="shared" si="49"/>
        <v>#REF!</v>
      </c>
      <c r="P23" s="20" t="e">
        <f t="shared" si="46"/>
        <v>#REF!</v>
      </c>
      <c r="Q23" s="18" t="e">
        <f t="shared" si="5"/>
        <v>#REF!</v>
      </c>
      <c r="R23" s="18" t="e">
        <f t="shared" si="6"/>
        <v>#REF!</v>
      </c>
      <c r="S23" s="13"/>
      <c r="T23" s="13"/>
      <c r="U23" s="13"/>
      <c r="V23" s="13"/>
      <c r="W23" s="13"/>
      <c r="X23" s="13"/>
      <c r="Y23" s="13"/>
      <c r="Z23" s="13"/>
    </row>
    <row r="24" spans="1:26" ht="13.5" customHeight="1" x14ac:dyDescent="0.3">
      <c r="A24" s="17">
        <v>16</v>
      </c>
      <c r="B24" s="17" t="s">
        <v>165</v>
      </c>
      <c r="C24" s="19" t="e">
        <f t="shared" si="34"/>
        <v>#REF!</v>
      </c>
      <c r="D24" s="20" t="e">
        <f t="shared" ref="D24:I24" si="50">SUM(#REF!)</f>
        <v>#REF!</v>
      </c>
      <c r="E24" s="20" t="e">
        <f t="shared" si="50"/>
        <v>#REF!</v>
      </c>
      <c r="F24" s="20" t="e">
        <f t="shared" si="50"/>
        <v>#REF!</v>
      </c>
      <c r="G24" s="20" t="e">
        <f t="shared" si="50"/>
        <v>#REF!</v>
      </c>
      <c r="H24" s="20" t="e">
        <f t="shared" si="50"/>
        <v>#REF!</v>
      </c>
      <c r="I24" s="20" t="e">
        <f t="shared" si="50"/>
        <v>#REF!</v>
      </c>
      <c r="J24" s="20" t="e">
        <f t="shared" ref="J24:K24" si="51">(D24-G24)+(E24-G24)</f>
        <v>#REF!</v>
      </c>
      <c r="K24" s="20" t="e">
        <f t="shared" si="51"/>
        <v>#REF!</v>
      </c>
      <c r="L24" s="20" t="e">
        <f t="shared" si="2"/>
        <v>#REF!</v>
      </c>
      <c r="M24" s="20" t="e">
        <f t="shared" ref="M24:O24" si="52">SUM(#REF!)</f>
        <v>#REF!</v>
      </c>
      <c r="N24" s="20" t="e">
        <f t="shared" si="52"/>
        <v>#REF!</v>
      </c>
      <c r="O24" s="20" t="e">
        <f t="shared" si="52"/>
        <v>#REF!</v>
      </c>
      <c r="P24" s="20" t="e">
        <f t="shared" si="46"/>
        <v>#REF!</v>
      </c>
      <c r="Q24" s="18" t="e">
        <f t="shared" si="5"/>
        <v>#REF!</v>
      </c>
      <c r="R24" s="18" t="e">
        <f t="shared" si="6"/>
        <v>#REF!</v>
      </c>
      <c r="S24" s="13"/>
      <c r="T24" s="13"/>
      <c r="U24" s="13"/>
      <c r="V24" s="13"/>
      <c r="W24" s="13"/>
      <c r="X24" s="13"/>
      <c r="Y24" s="13"/>
      <c r="Z24" s="13"/>
    </row>
    <row r="25" spans="1:26" ht="13.5" customHeight="1" x14ac:dyDescent="0.3">
      <c r="A25" s="17">
        <v>17</v>
      </c>
      <c r="B25" s="17" t="s">
        <v>166</v>
      </c>
      <c r="C25" s="19" t="e">
        <f t="shared" si="34"/>
        <v>#REF!</v>
      </c>
      <c r="D25" s="20" t="e">
        <f t="shared" ref="D25:I25" si="53">SUM(#REF!)</f>
        <v>#REF!</v>
      </c>
      <c r="E25" s="20" t="e">
        <f t="shared" si="53"/>
        <v>#REF!</v>
      </c>
      <c r="F25" s="20" t="e">
        <f t="shared" si="53"/>
        <v>#REF!</v>
      </c>
      <c r="G25" s="20" t="e">
        <f t="shared" si="53"/>
        <v>#REF!</v>
      </c>
      <c r="H25" s="20" t="e">
        <f t="shared" si="53"/>
        <v>#REF!</v>
      </c>
      <c r="I25" s="20" t="e">
        <f t="shared" si="53"/>
        <v>#REF!</v>
      </c>
      <c r="J25" s="20" t="e">
        <f t="shared" ref="J25:K25" si="54">(D25-G25)+(E25-G25)</f>
        <v>#REF!</v>
      </c>
      <c r="K25" s="20" t="e">
        <f t="shared" si="54"/>
        <v>#REF!</v>
      </c>
      <c r="L25" s="20" t="e">
        <f t="shared" si="2"/>
        <v>#REF!</v>
      </c>
      <c r="M25" s="20" t="e">
        <f t="shared" ref="M25:O25" si="55">SUM(#REF!)</f>
        <v>#REF!</v>
      </c>
      <c r="N25" s="20" t="e">
        <f t="shared" si="55"/>
        <v>#REF!</v>
      </c>
      <c r="O25" s="20" t="e">
        <f t="shared" si="55"/>
        <v>#REF!</v>
      </c>
      <c r="P25" s="20" t="e">
        <f t="shared" si="46"/>
        <v>#REF!</v>
      </c>
      <c r="Q25" s="18" t="e">
        <f t="shared" si="5"/>
        <v>#REF!</v>
      </c>
      <c r="R25" s="18" t="e">
        <f t="shared" si="6"/>
        <v>#REF!</v>
      </c>
      <c r="S25" s="13"/>
      <c r="T25" s="13"/>
      <c r="U25" s="13"/>
      <c r="V25" s="13"/>
      <c r="W25" s="13"/>
      <c r="X25" s="13"/>
      <c r="Y25" s="13"/>
      <c r="Z25" s="13"/>
    </row>
    <row r="26" spans="1:26" ht="13.5" customHeight="1" x14ac:dyDescent="0.3">
      <c r="A26" s="17">
        <v>18</v>
      </c>
      <c r="B26" s="17" t="s">
        <v>167</v>
      </c>
      <c r="C26" s="19" t="e">
        <f t="shared" si="34"/>
        <v>#REF!</v>
      </c>
      <c r="D26" s="20" t="e">
        <f t="shared" ref="D26:I26" si="56">SUM(#REF!)</f>
        <v>#REF!</v>
      </c>
      <c r="E26" s="20" t="e">
        <f t="shared" si="56"/>
        <v>#REF!</v>
      </c>
      <c r="F26" s="20" t="e">
        <f t="shared" si="56"/>
        <v>#REF!</v>
      </c>
      <c r="G26" s="20" t="e">
        <f t="shared" si="56"/>
        <v>#REF!</v>
      </c>
      <c r="H26" s="20" t="e">
        <f t="shared" si="56"/>
        <v>#REF!</v>
      </c>
      <c r="I26" s="20" t="e">
        <f t="shared" si="56"/>
        <v>#REF!</v>
      </c>
      <c r="J26" s="20" t="e">
        <f t="shared" ref="J26:K26" si="57">(D26-G26)+(E26-G26)</f>
        <v>#REF!</v>
      </c>
      <c r="K26" s="20" t="e">
        <f t="shared" si="57"/>
        <v>#REF!</v>
      </c>
      <c r="L26" s="20" t="e">
        <f t="shared" si="2"/>
        <v>#REF!</v>
      </c>
      <c r="M26" s="20" t="e">
        <f t="shared" ref="M26:O26" si="58">SUM(#REF!)</f>
        <v>#REF!</v>
      </c>
      <c r="N26" s="20" t="e">
        <f t="shared" si="58"/>
        <v>#REF!</v>
      </c>
      <c r="O26" s="20" t="e">
        <f t="shared" si="58"/>
        <v>#REF!</v>
      </c>
      <c r="P26" s="20" t="e">
        <f t="shared" si="46"/>
        <v>#REF!</v>
      </c>
      <c r="Q26" s="18" t="e">
        <f t="shared" si="5"/>
        <v>#REF!</v>
      </c>
      <c r="R26" s="18" t="e">
        <f t="shared" si="6"/>
        <v>#REF!</v>
      </c>
      <c r="S26" s="13"/>
      <c r="T26" s="13"/>
      <c r="U26" s="13"/>
      <c r="V26" s="13"/>
      <c r="W26" s="13"/>
      <c r="X26" s="13"/>
      <c r="Y26" s="13"/>
      <c r="Z26" s="13"/>
    </row>
    <row r="27" spans="1:26" ht="13.5" customHeight="1" x14ac:dyDescent="0.3">
      <c r="A27" s="17">
        <v>19</v>
      </c>
      <c r="B27" s="17" t="s">
        <v>168</v>
      </c>
      <c r="C27" s="19" t="s">
        <v>169</v>
      </c>
      <c r="D27" s="20" t="e">
        <f t="shared" ref="D27:I27" si="59">SUM(#REF!,#REF!)</f>
        <v>#REF!</v>
      </c>
      <c r="E27" s="20" t="e">
        <f t="shared" si="59"/>
        <v>#REF!</v>
      </c>
      <c r="F27" s="20" t="e">
        <f t="shared" si="59"/>
        <v>#REF!</v>
      </c>
      <c r="G27" s="20" t="e">
        <f t="shared" si="59"/>
        <v>#REF!</v>
      </c>
      <c r="H27" s="20" t="e">
        <f t="shared" si="59"/>
        <v>#REF!</v>
      </c>
      <c r="I27" s="20" t="e">
        <f t="shared" si="59"/>
        <v>#REF!</v>
      </c>
      <c r="J27" s="20" t="e">
        <f t="shared" ref="J27:K27" si="60">(D27-G27)+(E27-G27)</f>
        <v>#REF!</v>
      </c>
      <c r="K27" s="20" t="e">
        <f t="shared" si="60"/>
        <v>#REF!</v>
      </c>
      <c r="L27" s="20" t="e">
        <f t="shared" si="2"/>
        <v>#REF!</v>
      </c>
      <c r="M27" s="20" t="e">
        <f t="shared" ref="M27:O27" si="61">SUM(#REF!,#REF!)</f>
        <v>#REF!</v>
      </c>
      <c r="N27" s="20" t="e">
        <f t="shared" si="61"/>
        <v>#REF!</v>
      </c>
      <c r="O27" s="20" t="e">
        <f t="shared" si="61"/>
        <v>#REF!</v>
      </c>
      <c r="P27" s="20" t="e">
        <f t="shared" si="46"/>
        <v>#REF!</v>
      </c>
      <c r="Q27" s="18" t="e">
        <f t="shared" si="5"/>
        <v>#REF!</v>
      </c>
      <c r="R27" s="18" t="e">
        <f t="shared" si="6"/>
        <v>#REF!</v>
      </c>
      <c r="S27" s="13"/>
      <c r="T27" s="13"/>
      <c r="U27" s="13"/>
      <c r="V27" s="13"/>
      <c r="W27" s="13"/>
      <c r="X27" s="13"/>
      <c r="Y27" s="13"/>
      <c r="Z27" s="13"/>
    </row>
    <row r="28" spans="1:26" ht="13.5" customHeight="1" x14ac:dyDescent="0.3">
      <c r="A28" s="17">
        <v>20</v>
      </c>
      <c r="B28" s="17" t="s">
        <v>170</v>
      </c>
      <c r="C28" s="19" t="e">
        <f t="shared" ref="C28:C29" si="62">#REF!</f>
        <v>#REF!</v>
      </c>
      <c r="D28" s="20" t="e">
        <f t="shared" ref="D28:I28" si="63">SUM(#REF!)</f>
        <v>#REF!</v>
      </c>
      <c r="E28" s="20" t="e">
        <f t="shared" si="63"/>
        <v>#REF!</v>
      </c>
      <c r="F28" s="20" t="e">
        <f t="shared" si="63"/>
        <v>#REF!</v>
      </c>
      <c r="G28" s="20" t="e">
        <f t="shared" si="63"/>
        <v>#REF!</v>
      </c>
      <c r="H28" s="20" t="e">
        <f t="shared" si="63"/>
        <v>#REF!</v>
      </c>
      <c r="I28" s="20" t="e">
        <f t="shared" si="63"/>
        <v>#REF!</v>
      </c>
      <c r="J28" s="20" t="e">
        <f t="shared" ref="J28:K28" si="64">(D28-G28)+(E28-G28)</f>
        <v>#REF!</v>
      </c>
      <c r="K28" s="20" t="e">
        <f t="shared" si="64"/>
        <v>#REF!</v>
      </c>
      <c r="L28" s="20" t="e">
        <f t="shared" si="2"/>
        <v>#REF!</v>
      </c>
      <c r="M28" s="20" t="e">
        <f t="shared" ref="M28:O28" si="65">SUM(#REF!)</f>
        <v>#REF!</v>
      </c>
      <c r="N28" s="20" t="e">
        <f t="shared" si="65"/>
        <v>#REF!</v>
      </c>
      <c r="O28" s="20" t="e">
        <f t="shared" si="65"/>
        <v>#REF!</v>
      </c>
      <c r="P28" s="20" t="e">
        <f t="shared" si="46"/>
        <v>#REF!</v>
      </c>
      <c r="Q28" s="18" t="e">
        <f t="shared" si="5"/>
        <v>#REF!</v>
      </c>
      <c r="R28" s="18" t="e">
        <f t="shared" si="6"/>
        <v>#REF!</v>
      </c>
      <c r="S28" s="13"/>
      <c r="T28" s="13"/>
      <c r="U28" s="13"/>
      <c r="V28" s="13"/>
      <c r="W28" s="13"/>
      <c r="X28" s="13"/>
      <c r="Y28" s="13"/>
      <c r="Z28" s="13"/>
    </row>
    <row r="29" spans="1:26" ht="13.5" customHeight="1" x14ac:dyDescent="0.3">
      <c r="A29" s="17">
        <v>21</v>
      </c>
      <c r="B29" s="17" t="s">
        <v>171</v>
      </c>
      <c r="C29" s="19" t="e">
        <f t="shared" si="62"/>
        <v>#REF!</v>
      </c>
      <c r="D29" s="20" t="e">
        <f t="shared" ref="D29:I29" si="66">SUM(#REF!)</f>
        <v>#REF!</v>
      </c>
      <c r="E29" s="20" t="e">
        <f t="shared" si="66"/>
        <v>#REF!</v>
      </c>
      <c r="F29" s="20" t="e">
        <f t="shared" si="66"/>
        <v>#REF!</v>
      </c>
      <c r="G29" s="20" t="e">
        <f t="shared" si="66"/>
        <v>#REF!</v>
      </c>
      <c r="H29" s="20" t="e">
        <f t="shared" si="66"/>
        <v>#REF!</v>
      </c>
      <c r="I29" s="20" t="e">
        <f t="shared" si="66"/>
        <v>#REF!</v>
      </c>
      <c r="J29" s="20" t="e">
        <f t="shared" ref="J29:K29" si="67">(D29-G29)+(E29-G29)</f>
        <v>#REF!</v>
      </c>
      <c r="K29" s="20" t="e">
        <f t="shared" si="67"/>
        <v>#REF!</v>
      </c>
      <c r="L29" s="20" t="e">
        <f t="shared" si="2"/>
        <v>#REF!</v>
      </c>
      <c r="M29" s="20" t="e">
        <f t="shared" ref="M29:O29" si="68">SUM(#REF!)</f>
        <v>#REF!</v>
      </c>
      <c r="N29" s="20" t="e">
        <f t="shared" si="68"/>
        <v>#REF!</v>
      </c>
      <c r="O29" s="20" t="e">
        <f t="shared" si="68"/>
        <v>#REF!</v>
      </c>
      <c r="P29" s="20" t="e">
        <f t="shared" si="46"/>
        <v>#REF!</v>
      </c>
      <c r="Q29" s="18" t="e">
        <f t="shared" si="5"/>
        <v>#REF!</v>
      </c>
      <c r="R29" s="18" t="e">
        <f t="shared" si="6"/>
        <v>#REF!</v>
      </c>
      <c r="S29" s="13"/>
      <c r="T29" s="13"/>
      <c r="U29" s="13"/>
      <c r="V29" s="13"/>
      <c r="W29" s="13"/>
      <c r="X29" s="13"/>
      <c r="Y29" s="13"/>
      <c r="Z29" s="13"/>
    </row>
    <row r="30" spans="1:26" ht="13.5" customHeight="1" x14ac:dyDescent="0.3">
      <c r="A30" s="17">
        <v>22</v>
      </c>
      <c r="B30" s="17" t="s">
        <v>172</v>
      </c>
      <c r="C30" s="19" t="s">
        <v>48</v>
      </c>
      <c r="D30" s="20" t="e">
        <f t="shared" ref="D30:I30" si="69">SUM(#REF!,#REF!)</f>
        <v>#REF!</v>
      </c>
      <c r="E30" s="20" t="e">
        <f t="shared" si="69"/>
        <v>#REF!</v>
      </c>
      <c r="F30" s="20" t="e">
        <f t="shared" si="69"/>
        <v>#REF!</v>
      </c>
      <c r="G30" s="20" t="e">
        <f t="shared" si="69"/>
        <v>#REF!</v>
      </c>
      <c r="H30" s="20" t="e">
        <f t="shared" si="69"/>
        <v>#REF!</v>
      </c>
      <c r="I30" s="20" t="e">
        <f t="shared" si="69"/>
        <v>#REF!</v>
      </c>
      <c r="J30" s="20" t="e">
        <f t="shared" ref="J30:K30" si="70">(D30-G30)+(E30-G30)</f>
        <v>#REF!</v>
      </c>
      <c r="K30" s="20" t="e">
        <f t="shared" si="70"/>
        <v>#REF!</v>
      </c>
      <c r="L30" s="20" t="e">
        <f t="shared" si="2"/>
        <v>#REF!</v>
      </c>
      <c r="M30" s="20" t="e">
        <f t="shared" ref="M30:O30" si="71">SUM(#REF!,#REF!)</f>
        <v>#REF!</v>
      </c>
      <c r="N30" s="20" t="e">
        <f t="shared" si="71"/>
        <v>#REF!</v>
      </c>
      <c r="O30" s="20" t="e">
        <f t="shared" si="71"/>
        <v>#REF!</v>
      </c>
      <c r="P30" s="20" t="e">
        <f t="shared" si="46"/>
        <v>#REF!</v>
      </c>
      <c r="Q30" s="18" t="e">
        <f t="shared" si="5"/>
        <v>#REF!</v>
      </c>
      <c r="R30" s="18" t="e">
        <f t="shared" si="6"/>
        <v>#REF!</v>
      </c>
      <c r="S30" s="13"/>
      <c r="T30" s="13"/>
      <c r="U30" s="13"/>
      <c r="V30" s="13"/>
      <c r="W30" s="13"/>
      <c r="X30" s="13"/>
      <c r="Y30" s="13"/>
      <c r="Z30" s="13"/>
    </row>
    <row r="31" spans="1:26" ht="13.5" customHeight="1" x14ac:dyDescent="0.3">
      <c r="A31" s="17">
        <v>23</v>
      </c>
      <c r="B31" s="17" t="s">
        <v>65</v>
      </c>
      <c r="C31" s="19" t="e">
        <f t="shared" ref="C31:C33" si="72">#REF!</f>
        <v>#REF!</v>
      </c>
      <c r="D31" s="20" t="e">
        <f t="shared" ref="D31:I31" si="73">SUM(#REF!)</f>
        <v>#REF!</v>
      </c>
      <c r="E31" s="20" t="e">
        <f t="shared" si="73"/>
        <v>#REF!</v>
      </c>
      <c r="F31" s="20" t="e">
        <f t="shared" si="73"/>
        <v>#REF!</v>
      </c>
      <c r="G31" s="20" t="e">
        <f t="shared" si="73"/>
        <v>#REF!</v>
      </c>
      <c r="H31" s="20" t="e">
        <f t="shared" si="73"/>
        <v>#REF!</v>
      </c>
      <c r="I31" s="20" t="e">
        <f t="shared" si="73"/>
        <v>#REF!</v>
      </c>
      <c r="J31" s="20" t="e">
        <f t="shared" ref="J31:K31" si="74">(D31-G31)+(E31-G31)</f>
        <v>#REF!</v>
      </c>
      <c r="K31" s="20" t="e">
        <f t="shared" si="74"/>
        <v>#REF!</v>
      </c>
      <c r="L31" s="20" t="e">
        <f t="shared" si="2"/>
        <v>#REF!</v>
      </c>
      <c r="M31" s="20" t="e">
        <f t="shared" ref="M31:O31" si="75">SUM(#REF!)</f>
        <v>#REF!</v>
      </c>
      <c r="N31" s="20" t="e">
        <f t="shared" si="75"/>
        <v>#REF!</v>
      </c>
      <c r="O31" s="20" t="e">
        <f t="shared" si="75"/>
        <v>#REF!</v>
      </c>
      <c r="P31" s="20" t="e">
        <f t="shared" si="46"/>
        <v>#REF!</v>
      </c>
      <c r="Q31" s="18" t="e">
        <f t="shared" si="5"/>
        <v>#REF!</v>
      </c>
      <c r="R31" s="18" t="e">
        <f t="shared" si="6"/>
        <v>#REF!</v>
      </c>
      <c r="S31" s="13"/>
      <c r="T31" s="13"/>
      <c r="U31" s="13"/>
      <c r="V31" s="13"/>
      <c r="W31" s="13"/>
      <c r="X31" s="13"/>
      <c r="Y31" s="13"/>
      <c r="Z31" s="13"/>
    </row>
    <row r="32" spans="1:26" ht="13.5" customHeight="1" x14ac:dyDescent="0.3">
      <c r="A32" s="17">
        <v>24</v>
      </c>
      <c r="B32" s="17" t="s">
        <v>173</v>
      </c>
      <c r="C32" s="19" t="e">
        <f t="shared" si="72"/>
        <v>#REF!</v>
      </c>
      <c r="D32" s="20" t="e">
        <f t="shared" ref="D32:I32" si="76">SUM(#REF!)</f>
        <v>#REF!</v>
      </c>
      <c r="E32" s="20" t="e">
        <f t="shared" si="76"/>
        <v>#REF!</v>
      </c>
      <c r="F32" s="20" t="e">
        <f t="shared" si="76"/>
        <v>#REF!</v>
      </c>
      <c r="G32" s="20" t="e">
        <f t="shared" si="76"/>
        <v>#REF!</v>
      </c>
      <c r="H32" s="20" t="e">
        <f t="shared" si="76"/>
        <v>#REF!</v>
      </c>
      <c r="I32" s="20" t="e">
        <f t="shared" si="76"/>
        <v>#REF!</v>
      </c>
      <c r="J32" s="20" t="e">
        <f t="shared" ref="J32:K32" si="77">(D32-G32)+(E32-G32)</f>
        <v>#REF!</v>
      </c>
      <c r="K32" s="20" t="e">
        <f t="shared" si="77"/>
        <v>#REF!</v>
      </c>
      <c r="L32" s="20" t="e">
        <f t="shared" si="2"/>
        <v>#REF!</v>
      </c>
      <c r="M32" s="20" t="e">
        <f t="shared" ref="M32:O32" si="78">SUM(#REF!)</f>
        <v>#REF!</v>
      </c>
      <c r="N32" s="20" t="e">
        <f t="shared" si="78"/>
        <v>#REF!</v>
      </c>
      <c r="O32" s="20" t="e">
        <f t="shared" si="78"/>
        <v>#REF!</v>
      </c>
      <c r="P32" s="20" t="e">
        <f t="shared" si="46"/>
        <v>#REF!</v>
      </c>
      <c r="Q32" s="18" t="e">
        <f t="shared" si="5"/>
        <v>#REF!</v>
      </c>
      <c r="R32" s="18" t="e">
        <f t="shared" si="6"/>
        <v>#REF!</v>
      </c>
      <c r="S32" s="13"/>
      <c r="T32" s="13"/>
      <c r="U32" s="13"/>
      <c r="V32" s="13"/>
      <c r="W32" s="13"/>
      <c r="X32" s="13"/>
      <c r="Y32" s="13"/>
      <c r="Z32" s="13"/>
    </row>
    <row r="33" spans="1:26" ht="13.5" customHeight="1" x14ac:dyDescent="0.3">
      <c r="A33" s="17">
        <v>25</v>
      </c>
      <c r="B33" s="17" t="s">
        <v>174</v>
      </c>
      <c r="C33" s="19" t="e">
        <f t="shared" si="72"/>
        <v>#REF!</v>
      </c>
      <c r="D33" s="20" t="e">
        <f t="shared" ref="D33:I33" si="79">SUM(#REF!)</f>
        <v>#REF!</v>
      </c>
      <c r="E33" s="20" t="e">
        <f t="shared" si="79"/>
        <v>#REF!</v>
      </c>
      <c r="F33" s="20" t="e">
        <f t="shared" si="79"/>
        <v>#REF!</v>
      </c>
      <c r="G33" s="20" t="e">
        <f t="shared" si="79"/>
        <v>#REF!</v>
      </c>
      <c r="H33" s="20" t="e">
        <f t="shared" si="79"/>
        <v>#REF!</v>
      </c>
      <c r="I33" s="20" t="e">
        <f t="shared" si="79"/>
        <v>#REF!</v>
      </c>
      <c r="J33" s="20" t="e">
        <f t="shared" ref="J33:K33" si="80">(D33-G33)+(E33-G33)</f>
        <v>#REF!</v>
      </c>
      <c r="K33" s="20" t="e">
        <f t="shared" si="80"/>
        <v>#REF!</v>
      </c>
      <c r="L33" s="20" t="e">
        <f t="shared" si="2"/>
        <v>#REF!</v>
      </c>
      <c r="M33" s="20" t="e">
        <f t="shared" ref="M33:O33" si="81">SUM(#REF!)</f>
        <v>#REF!</v>
      </c>
      <c r="N33" s="20" t="e">
        <f t="shared" si="81"/>
        <v>#REF!</v>
      </c>
      <c r="O33" s="20" t="e">
        <f t="shared" si="81"/>
        <v>#REF!</v>
      </c>
      <c r="P33" s="20" t="e">
        <f t="shared" si="46"/>
        <v>#REF!</v>
      </c>
      <c r="Q33" s="18" t="e">
        <f t="shared" si="5"/>
        <v>#REF!</v>
      </c>
      <c r="R33" s="18" t="e">
        <f t="shared" si="6"/>
        <v>#REF!</v>
      </c>
      <c r="S33" s="13"/>
      <c r="T33" s="13"/>
      <c r="U33" s="13"/>
      <c r="V33" s="13"/>
      <c r="W33" s="13"/>
      <c r="X33" s="13"/>
      <c r="Y33" s="13"/>
      <c r="Z33" s="13"/>
    </row>
    <row r="34" spans="1:26" ht="13.5" customHeight="1" x14ac:dyDescent="0.3">
      <c r="A34" s="17">
        <v>26</v>
      </c>
      <c r="B34" s="17" t="s">
        <v>175</v>
      </c>
      <c r="C34" s="19" t="s">
        <v>176</v>
      </c>
      <c r="D34" s="20" t="e">
        <f t="shared" ref="D34:I34" si="82">SUM(#REF!)</f>
        <v>#REF!</v>
      </c>
      <c r="E34" s="20" t="e">
        <f t="shared" si="82"/>
        <v>#REF!</v>
      </c>
      <c r="F34" s="20" t="e">
        <f t="shared" si="82"/>
        <v>#REF!</v>
      </c>
      <c r="G34" s="20" t="e">
        <f t="shared" si="82"/>
        <v>#REF!</v>
      </c>
      <c r="H34" s="20" t="e">
        <f t="shared" si="82"/>
        <v>#REF!</v>
      </c>
      <c r="I34" s="20" t="e">
        <f t="shared" si="82"/>
        <v>#REF!</v>
      </c>
      <c r="J34" s="20" t="e">
        <f t="shared" ref="J34:K34" si="83">(D34-G34)+(E34-G34)</f>
        <v>#REF!</v>
      </c>
      <c r="K34" s="20" t="e">
        <f t="shared" si="83"/>
        <v>#REF!</v>
      </c>
      <c r="L34" s="20" t="e">
        <f t="shared" si="2"/>
        <v>#REF!</v>
      </c>
      <c r="M34" s="20" t="e">
        <f t="shared" ref="M34:O34" si="84">SUM(#REF!)</f>
        <v>#REF!</v>
      </c>
      <c r="N34" s="20" t="e">
        <f t="shared" si="84"/>
        <v>#REF!</v>
      </c>
      <c r="O34" s="20" t="e">
        <f t="shared" si="84"/>
        <v>#REF!</v>
      </c>
      <c r="P34" s="20" t="e">
        <f t="shared" si="46"/>
        <v>#REF!</v>
      </c>
      <c r="Q34" s="18" t="e">
        <f t="shared" si="5"/>
        <v>#REF!</v>
      </c>
      <c r="R34" s="18" t="e">
        <f t="shared" si="6"/>
        <v>#REF!</v>
      </c>
      <c r="S34" s="13"/>
      <c r="T34" s="13"/>
      <c r="U34" s="13"/>
      <c r="V34" s="13"/>
      <c r="W34" s="13"/>
      <c r="X34" s="13"/>
      <c r="Y34" s="13"/>
      <c r="Z34" s="13"/>
    </row>
    <row r="35" spans="1:26" ht="13.5" customHeight="1" x14ac:dyDescent="0.3">
      <c r="A35" s="17">
        <v>27</v>
      </c>
      <c r="B35" s="17" t="s">
        <v>177</v>
      </c>
      <c r="C35" s="19" t="s">
        <v>106</v>
      </c>
      <c r="D35" s="20" t="e">
        <f t="shared" ref="D35:I35" si="85">SUM(#REF!,#REF!,#REF!,#REF!)</f>
        <v>#REF!</v>
      </c>
      <c r="E35" s="20" t="e">
        <f t="shared" si="85"/>
        <v>#REF!</v>
      </c>
      <c r="F35" s="20" t="e">
        <f t="shared" si="85"/>
        <v>#REF!</v>
      </c>
      <c r="G35" s="20" t="e">
        <f t="shared" si="85"/>
        <v>#REF!</v>
      </c>
      <c r="H35" s="20" t="e">
        <f t="shared" si="85"/>
        <v>#REF!</v>
      </c>
      <c r="I35" s="20" t="e">
        <f t="shared" si="85"/>
        <v>#REF!</v>
      </c>
      <c r="J35" s="20" t="e">
        <f t="shared" ref="J35:K35" si="86">(D35-G35)+(E35-G35)</f>
        <v>#REF!</v>
      </c>
      <c r="K35" s="20" t="e">
        <f t="shared" si="86"/>
        <v>#REF!</v>
      </c>
      <c r="L35" s="20" t="e">
        <f t="shared" si="2"/>
        <v>#REF!</v>
      </c>
      <c r="M35" s="20" t="e">
        <f t="shared" ref="M35:O35" si="87">SUM(#REF!,#REF!,#REF!,#REF!)</f>
        <v>#REF!</v>
      </c>
      <c r="N35" s="20" t="e">
        <f t="shared" si="87"/>
        <v>#REF!</v>
      </c>
      <c r="O35" s="20" t="e">
        <f t="shared" si="87"/>
        <v>#REF!</v>
      </c>
      <c r="P35" s="20"/>
      <c r="Q35" s="18" t="e">
        <f t="shared" si="5"/>
        <v>#REF!</v>
      </c>
      <c r="R35" s="18" t="e">
        <f t="shared" si="6"/>
        <v>#REF!</v>
      </c>
      <c r="S35" s="13"/>
      <c r="T35" s="13"/>
      <c r="U35" s="13"/>
      <c r="V35" s="13"/>
      <c r="W35" s="13"/>
      <c r="X35" s="13"/>
      <c r="Y35" s="13"/>
      <c r="Z35" s="13"/>
    </row>
    <row r="36" spans="1:26" ht="13.5" customHeight="1" x14ac:dyDescent="0.3">
      <c r="A36" s="17">
        <v>28</v>
      </c>
      <c r="B36" s="17" t="s">
        <v>178</v>
      </c>
      <c r="C36" s="19" t="s">
        <v>179</v>
      </c>
      <c r="D36" s="20" t="e">
        <f t="shared" ref="D36:I36" si="88">SUM(#REF!)</f>
        <v>#REF!</v>
      </c>
      <c r="E36" s="20" t="e">
        <f t="shared" si="88"/>
        <v>#REF!</v>
      </c>
      <c r="F36" s="20" t="e">
        <f t="shared" si="88"/>
        <v>#REF!</v>
      </c>
      <c r="G36" s="20" t="e">
        <f t="shared" si="88"/>
        <v>#REF!</v>
      </c>
      <c r="H36" s="20" t="e">
        <f t="shared" si="88"/>
        <v>#REF!</v>
      </c>
      <c r="I36" s="20" t="e">
        <f t="shared" si="88"/>
        <v>#REF!</v>
      </c>
      <c r="J36" s="20" t="e">
        <f t="shared" ref="J36:K36" si="89">(D36-G36)+(E36-G36)</f>
        <v>#REF!</v>
      </c>
      <c r="K36" s="20" t="e">
        <f t="shared" si="89"/>
        <v>#REF!</v>
      </c>
      <c r="L36" s="20" t="e">
        <f t="shared" si="2"/>
        <v>#REF!</v>
      </c>
      <c r="M36" s="20" t="e">
        <f t="shared" ref="M36:O36" si="90">SUM(#REF!)</f>
        <v>#REF!</v>
      </c>
      <c r="N36" s="20" t="e">
        <f t="shared" si="90"/>
        <v>#REF!</v>
      </c>
      <c r="O36" s="20" t="e">
        <f t="shared" si="90"/>
        <v>#REF!</v>
      </c>
      <c r="P36" s="20" t="e">
        <f t="shared" ref="P36:P55" si="91">(M36-O36)+(N36-O36)</f>
        <v>#REF!</v>
      </c>
      <c r="Q36" s="18" t="e">
        <f t="shared" si="5"/>
        <v>#REF!</v>
      </c>
      <c r="R36" s="18" t="e">
        <f t="shared" si="6"/>
        <v>#REF!</v>
      </c>
      <c r="S36" s="13"/>
      <c r="T36" s="13"/>
      <c r="U36" s="13"/>
      <c r="V36" s="13"/>
      <c r="W36" s="13"/>
      <c r="X36" s="13"/>
      <c r="Y36" s="13"/>
      <c r="Z36" s="13"/>
    </row>
    <row r="37" spans="1:26" ht="13.5" customHeight="1" x14ac:dyDescent="0.3">
      <c r="A37" s="17">
        <v>29</v>
      </c>
      <c r="B37" s="17" t="s">
        <v>180</v>
      </c>
      <c r="C37" s="19" t="s">
        <v>181</v>
      </c>
      <c r="D37" s="20" t="e">
        <f t="shared" ref="D37:I37" si="92">SUM(#REF!)</f>
        <v>#REF!</v>
      </c>
      <c r="E37" s="20" t="e">
        <f t="shared" si="92"/>
        <v>#REF!</v>
      </c>
      <c r="F37" s="20" t="e">
        <f t="shared" si="92"/>
        <v>#REF!</v>
      </c>
      <c r="G37" s="20" t="e">
        <f t="shared" si="92"/>
        <v>#REF!</v>
      </c>
      <c r="H37" s="20" t="e">
        <f t="shared" si="92"/>
        <v>#REF!</v>
      </c>
      <c r="I37" s="20" t="e">
        <f t="shared" si="92"/>
        <v>#REF!</v>
      </c>
      <c r="J37" s="20" t="e">
        <f t="shared" ref="J37:K37" si="93">(D37-G37)+(E37-G37)</f>
        <v>#REF!</v>
      </c>
      <c r="K37" s="20" t="e">
        <f t="shared" si="93"/>
        <v>#REF!</v>
      </c>
      <c r="L37" s="20" t="e">
        <f t="shared" si="2"/>
        <v>#REF!</v>
      </c>
      <c r="M37" s="20" t="e">
        <f t="shared" ref="M37:O37" si="94">SUM(#REF!)</f>
        <v>#REF!</v>
      </c>
      <c r="N37" s="20" t="e">
        <f t="shared" si="94"/>
        <v>#REF!</v>
      </c>
      <c r="O37" s="20" t="e">
        <f t="shared" si="94"/>
        <v>#REF!</v>
      </c>
      <c r="P37" s="20" t="e">
        <f t="shared" si="91"/>
        <v>#REF!</v>
      </c>
      <c r="Q37" s="18" t="e">
        <f t="shared" si="5"/>
        <v>#REF!</v>
      </c>
      <c r="R37" s="18" t="e">
        <f t="shared" si="6"/>
        <v>#REF!</v>
      </c>
      <c r="S37" s="13"/>
      <c r="T37" s="13"/>
      <c r="U37" s="13"/>
      <c r="V37" s="13"/>
      <c r="W37" s="13"/>
      <c r="X37" s="13"/>
      <c r="Y37" s="13"/>
      <c r="Z37" s="13"/>
    </row>
    <row r="38" spans="1:26" ht="13.5" customHeight="1" x14ac:dyDescent="0.3">
      <c r="A38" s="17">
        <v>30</v>
      </c>
      <c r="B38" s="17" t="s">
        <v>180</v>
      </c>
      <c r="C38" s="19" t="s">
        <v>182</v>
      </c>
      <c r="D38" s="20" t="e">
        <f t="shared" ref="D38:I38" si="95">SUM(#REF!)</f>
        <v>#REF!</v>
      </c>
      <c r="E38" s="20" t="e">
        <f t="shared" si="95"/>
        <v>#REF!</v>
      </c>
      <c r="F38" s="20" t="e">
        <f t="shared" si="95"/>
        <v>#REF!</v>
      </c>
      <c r="G38" s="20" t="e">
        <f t="shared" si="95"/>
        <v>#REF!</v>
      </c>
      <c r="H38" s="20" t="e">
        <f t="shared" si="95"/>
        <v>#REF!</v>
      </c>
      <c r="I38" s="20" t="e">
        <f t="shared" si="95"/>
        <v>#REF!</v>
      </c>
      <c r="J38" s="20" t="e">
        <f t="shared" ref="J38:K38" si="96">(D38-G38)+(E38-G38)</f>
        <v>#REF!</v>
      </c>
      <c r="K38" s="20" t="e">
        <f t="shared" si="96"/>
        <v>#REF!</v>
      </c>
      <c r="L38" s="20" t="e">
        <f t="shared" si="2"/>
        <v>#REF!</v>
      </c>
      <c r="M38" s="20" t="e">
        <f t="shared" ref="M38:O38" si="97">SUM(#REF!)</f>
        <v>#REF!</v>
      </c>
      <c r="N38" s="20" t="e">
        <f t="shared" si="97"/>
        <v>#REF!</v>
      </c>
      <c r="O38" s="20" t="e">
        <f t="shared" si="97"/>
        <v>#REF!</v>
      </c>
      <c r="P38" s="20" t="e">
        <f t="shared" si="91"/>
        <v>#REF!</v>
      </c>
      <c r="Q38" s="18" t="e">
        <f t="shared" si="5"/>
        <v>#REF!</v>
      </c>
      <c r="R38" s="18" t="e">
        <f t="shared" si="6"/>
        <v>#REF!</v>
      </c>
      <c r="S38" s="13"/>
      <c r="T38" s="13"/>
      <c r="U38" s="13"/>
      <c r="V38" s="13"/>
      <c r="W38" s="13"/>
      <c r="X38" s="13"/>
      <c r="Y38" s="13"/>
      <c r="Z38" s="13"/>
    </row>
    <row r="39" spans="1:26" ht="13.5" customHeight="1" x14ac:dyDescent="0.3">
      <c r="A39" s="17">
        <v>31</v>
      </c>
      <c r="B39" s="17" t="s">
        <v>180</v>
      </c>
      <c r="C39" s="19" t="s">
        <v>183</v>
      </c>
      <c r="D39" s="20" t="e">
        <f t="shared" ref="D39:I39" si="98">SUM(#REF!)</f>
        <v>#REF!</v>
      </c>
      <c r="E39" s="20" t="e">
        <f t="shared" si="98"/>
        <v>#REF!</v>
      </c>
      <c r="F39" s="20" t="e">
        <f t="shared" si="98"/>
        <v>#REF!</v>
      </c>
      <c r="G39" s="20" t="e">
        <f t="shared" si="98"/>
        <v>#REF!</v>
      </c>
      <c r="H39" s="20" t="e">
        <f t="shared" si="98"/>
        <v>#REF!</v>
      </c>
      <c r="I39" s="20" t="e">
        <f t="shared" si="98"/>
        <v>#REF!</v>
      </c>
      <c r="J39" s="20" t="e">
        <f t="shared" ref="J39:K39" si="99">(D39-G39)+(E39-G39)</f>
        <v>#REF!</v>
      </c>
      <c r="K39" s="20" t="e">
        <f t="shared" si="99"/>
        <v>#REF!</v>
      </c>
      <c r="L39" s="20" t="e">
        <f t="shared" si="2"/>
        <v>#REF!</v>
      </c>
      <c r="M39" s="20" t="e">
        <f t="shared" ref="M39:O39" si="100">SUM(#REF!)</f>
        <v>#REF!</v>
      </c>
      <c r="N39" s="20" t="e">
        <f t="shared" si="100"/>
        <v>#REF!</v>
      </c>
      <c r="O39" s="20" t="e">
        <f t="shared" si="100"/>
        <v>#REF!</v>
      </c>
      <c r="P39" s="20" t="e">
        <f t="shared" si="91"/>
        <v>#REF!</v>
      </c>
      <c r="Q39" s="18" t="e">
        <f t="shared" si="5"/>
        <v>#REF!</v>
      </c>
      <c r="R39" s="18" t="e">
        <f t="shared" si="6"/>
        <v>#REF!</v>
      </c>
      <c r="S39" s="13"/>
      <c r="T39" s="13"/>
      <c r="U39" s="13"/>
      <c r="V39" s="13"/>
      <c r="W39" s="13"/>
      <c r="X39" s="13"/>
      <c r="Y39" s="13"/>
      <c r="Z39" s="13"/>
    </row>
    <row r="40" spans="1:26" ht="13.5" customHeight="1" x14ac:dyDescent="0.3">
      <c r="A40" s="17">
        <v>32</v>
      </c>
      <c r="B40" s="17" t="s">
        <v>180</v>
      </c>
      <c r="C40" s="19" t="s">
        <v>184</v>
      </c>
      <c r="D40" s="20" t="e">
        <f t="shared" ref="D40:I40" si="101">SUM(#REF!)</f>
        <v>#REF!</v>
      </c>
      <c r="E40" s="20" t="e">
        <f t="shared" si="101"/>
        <v>#REF!</v>
      </c>
      <c r="F40" s="20" t="e">
        <f t="shared" si="101"/>
        <v>#REF!</v>
      </c>
      <c r="G40" s="20" t="e">
        <f t="shared" si="101"/>
        <v>#REF!</v>
      </c>
      <c r="H40" s="20" t="e">
        <f t="shared" si="101"/>
        <v>#REF!</v>
      </c>
      <c r="I40" s="20" t="e">
        <f t="shared" si="101"/>
        <v>#REF!</v>
      </c>
      <c r="J40" s="20" t="e">
        <f t="shared" ref="J40:K40" si="102">(D40-G40)+(E40-G40)</f>
        <v>#REF!</v>
      </c>
      <c r="K40" s="20" t="e">
        <f t="shared" si="102"/>
        <v>#REF!</v>
      </c>
      <c r="L40" s="20" t="e">
        <f t="shared" si="2"/>
        <v>#REF!</v>
      </c>
      <c r="M40" s="20" t="e">
        <f t="shared" ref="M40:O40" si="103">SUM(#REF!)</f>
        <v>#REF!</v>
      </c>
      <c r="N40" s="20" t="e">
        <f t="shared" si="103"/>
        <v>#REF!</v>
      </c>
      <c r="O40" s="20" t="e">
        <f t="shared" si="103"/>
        <v>#REF!</v>
      </c>
      <c r="P40" s="20" t="e">
        <f t="shared" si="91"/>
        <v>#REF!</v>
      </c>
      <c r="Q40" s="18" t="e">
        <f t="shared" si="5"/>
        <v>#REF!</v>
      </c>
      <c r="R40" s="18" t="e">
        <f t="shared" si="6"/>
        <v>#REF!</v>
      </c>
      <c r="S40" s="13"/>
      <c r="T40" s="13"/>
      <c r="U40" s="13"/>
      <c r="V40" s="13"/>
      <c r="W40" s="13"/>
      <c r="X40" s="13"/>
      <c r="Y40" s="13"/>
      <c r="Z40" s="13"/>
    </row>
    <row r="41" spans="1:26" ht="13.5" customHeight="1" x14ac:dyDescent="0.3">
      <c r="A41" s="17">
        <v>33</v>
      </c>
      <c r="B41" s="17" t="s">
        <v>180</v>
      </c>
      <c r="C41" s="19" t="s">
        <v>105</v>
      </c>
      <c r="D41" s="20" t="e">
        <f t="shared" ref="D41:I41" si="104">SUM(#REF!)</f>
        <v>#REF!</v>
      </c>
      <c r="E41" s="20" t="e">
        <f t="shared" si="104"/>
        <v>#REF!</v>
      </c>
      <c r="F41" s="20" t="e">
        <f t="shared" si="104"/>
        <v>#REF!</v>
      </c>
      <c r="G41" s="20" t="e">
        <f t="shared" si="104"/>
        <v>#REF!</v>
      </c>
      <c r="H41" s="20" t="e">
        <f t="shared" si="104"/>
        <v>#REF!</v>
      </c>
      <c r="I41" s="20" t="e">
        <f t="shared" si="104"/>
        <v>#REF!</v>
      </c>
      <c r="J41" s="20" t="e">
        <f t="shared" ref="J41:K41" si="105">(D41-G41)+(E41-G41)</f>
        <v>#REF!</v>
      </c>
      <c r="K41" s="20" t="e">
        <f t="shared" si="105"/>
        <v>#REF!</v>
      </c>
      <c r="L41" s="20" t="e">
        <f t="shared" si="2"/>
        <v>#REF!</v>
      </c>
      <c r="M41" s="20" t="e">
        <f t="shared" ref="M41:O41" si="106">SUM(#REF!)</f>
        <v>#REF!</v>
      </c>
      <c r="N41" s="20" t="e">
        <f t="shared" si="106"/>
        <v>#REF!</v>
      </c>
      <c r="O41" s="20" t="e">
        <f t="shared" si="106"/>
        <v>#REF!</v>
      </c>
      <c r="P41" s="20" t="e">
        <f t="shared" si="91"/>
        <v>#REF!</v>
      </c>
      <c r="Q41" s="18" t="e">
        <f t="shared" si="5"/>
        <v>#REF!</v>
      </c>
      <c r="R41" s="18" t="e">
        <f t="shared" si="6"/>
        <v>#REF!</v>
      </c>
      <c r="S41" s="13"/>
      <c r="T41" s="13"/>
      <c r="U41" s="13"/>
      <c r="V41" s="13"/>
      <c r="W41" s="13"/>
      <c r="X41" s="13"/>
      <c r="Y41" s="13"/>
      <c r="Z41" s="13"/>
    </row>
    <row r="42" spans="1:26" ht="13.5" customHeight="1" x14ac:dyDescent="0.3">
      <c r="A42" s="17">
        <v>34</v>
      </c>
      <c r="B42" s="17" t="s">
        <v>180</v>
      </c>
      <c r="C42" s="19" t="s">
        <v>185</v>
      </c>
      <c r="D42" s="20" t="e">
        <f t="shared" ref="D42:I42" si="107">SUM(#REF!)</f>
        <v>#REF!</v>
      </c>
      <c r="E42" s="20" t="e">
        <f t="shared" si="107"/>
        <v>#REF!</v>
      </c>
      <c r="F42" s="20" t="e">
        <f t="shared" si="107"/>
        <v>#REF!</v>
      </c>
      <c r="G42" s="20" t="e">
        <f t="shared" si="107"/>
        <v>#REF!</v>
      </c>
      <c r="H42" s="20" t="e">
        <f t="shared" si="107"/>
        <v>#REF!</v>
      </c>
      <c r="I42" s="20" t="e">
        <f t="shared" si="107"/>
        <v>#REF!</v>
      </c>
      <c r="J42" s="20" t="e">
        <f t="shared" ref="J42:K42" si="108">(D42-G42)+(E42-G42)</f>
        <v>#REF!</v>
      </c>
      <c r="K42" s="20" t="e">
        <f t="shared" si="108"/>
        <v>#REF!</v>
      </c>
      <c r="L42" s="20" t="e">
        <f t="shared" si="2"/>
        <v>#REF!</v>
      </c>
      <c r="M42" s="20" t="e">
        <f t="shared" ref="M42:O42" si="109">SUM(#REF!)</f>
        <v>#REF!</v>
      </c>
      <c r="N42" s="20" t="e">
        <f t="shared" si="109"/>
        <v>#REF!</v>
      </c>
      <c r="O42" s="20" t="e">
        <f t="shared" si="109"/>
        <v>#REF!</v>
      </c>
      <c r="P42" s="20" t="e">
        <f t="shared" si="91"/>
        <v>#REF!</v>
      </c>
      <c r="Q42" s="18" t="e">
        <f t="shared" si="5"/>
        <v>#REF!</v>
      </c>
      <c r="R42" s="18" t="e">
        <f t="shared" si="6"/>
        <v>#REF!</v>
      </c>
      <c r="S42" s="13"/>
      <c r="T42" s="13"/>
      <c r="U42" s="13"/>
      <c r="V42" s="13"/>
      <c r="W42" s="13"/>
      <c r="X42" s="13"/>
      <c r="Y42" s="13"/>
      <c r="Z42" s="13"/>
    </row>
    <row r="43" spans="1:26" ht="13.5" customHeight="1" x14ac:dyDescent="0.3">
      <c r="A43" s="17">
        <v>35</v>
      </c>
      <c r="B43" s="17" t="s">
        <v>180</v>
      </c>
      <c r="C43" s="19" t="s">
        <v>186</v>
      </c>
      <c r="D43" s="20" t="e">
        <f t="shared" ref="D43:I43" si="110">SUM(#REF!)</f>
        <v>#REF!</v>
      </c>
      <c r="E43" s="20" t="e">
        <f t="shared" si="110"/>
        <v>#REF!</v>
      </c>
      <c r="F43" s="20" t="e">
        <f t="shared" si="110"/>
        <v>#REF!</v>
      </c>
      <c r="G43" s="20" t="e">
        <f t="shared" si="110"/>
        <v>#REF!</v>
      </c>
      <c r="H43" s="20" t="e">
        <f t="shared" si="110"/>
        <v>#REF!</v>
      </c>
      <c r="I43" s="20" t="e">
        <f t="shared" si="110"/>
        <v>#REF!</v>
      </c>
      <c r="J43" s="20" t="e">
        <f t="shared" ref="J43:K43" si="111">(D43-G43)+(E43-G43)</f>
        <v>#REF!</v>
      </c>
      <c r="K43" s="20" t="e">
        <f t="shared" si="111"/>
        <v>#REF!</v>
      </c>
      <c r="L43" s="20" t="e">
        <f t="shared" si="2"/>
        <v>#REF!</v>
      </c>
      <c r="M43" s="20" t="e">
        <f t="shared" ref="M43:O43" si="112">SUM(#REF!)</f>
        <v>#REF!</v>
      </c>
      <c r="N43" s="20" t="e">
        <f t="shared" si="112"/>
        <v>#REF!</v>
      </c>
      <c r="O43" s="20" t="e">
        <f t="shared" si="112"/>
        <v>#REF!</v>
      </c>
      <c r="P43" s="20" t="e">
        <f t="shared" si="91"/>
        <v>#REF!</v>
      </c>
      <c r="Q43" s="18" t="e">
        <f t="shared" si="5"/>
        <v>#REF!</v>
      </c>
      <c r="R43" s="18" t="e">
        <f t="shared" si="6"/>
        <v>#REF!</v>
      </c>
      <c r="S43" s="13"/>
      <c r="T43" s="13"/>
      <c r="U43" s="13"/>
      <c r="V43" s="13"/>
      <c r="W43" s="13"/>
      <c r="X43" s="13"/>
      <c r="Y43" s="13"/>
      <c r="Z43" s="13"/>
    </row>
    <row r="44" spans="1:26" ht="13.5" customHeight="1" x14ac:dyDescent="0.3">
      <c r="A44" s="17">
        <v>36</v>
      </c>
      <c r="B44" s="17" t="s">
        <v>180</v>
      </c>
      <c r="C44" s="19" t="s">
        <v>187</v>
      </c>
      <c r="D44" s="20" t="e">
        <f t="shared" ref="D44:I44" si="113">SUM(#REF!)</f>
        <v>#REF!</v>
      </c>
      <c r="E44" s="20" t="e">
        <f t="shared" si="113"/>
        <v>#REF!</v>
      </c>
      <c r="F44" s="20" t="e">
        <f t="shared" si="113"/>
        <v>#REF!</v>
      </c>
      <c r="G44" s="20" t="e">
        <f t="shared" si="113"/>
        <v>#REF!</v>
      </c>
      <c r="H44" s="20" t="e">
        <f t="shared" si="113"/>
        <v>#REF!</v>
      </c>
      <c r="I44" s="20" t="e">
        <f t="shared" si="113"/>
        <v>#REF!</v>
      </c>
      <c r="J44" s="20" t="e">
        <f t="shared" ref="J44:K44" si="114">(D44-G44)+(E44-G44)</f>
        <v>#REF!</v>
      </c>
      <c r="K44" s="20" t="e">
        <f t="shared" si="114"/>
        <v>#REF!</v>
      </c>
      <c r="L44" s="20" t="e">
        <f t="shared" si="2"/>
        <v>#REF!</v>
      </c>
      <c r="M44" s="20" t="e">
        <f t="shared" ref="M44:O44" si="115">SUM(#REF!)</f>
        <v>#REF!</v>
      </c>
      <c r="N44" s="20" t="e">
        <f t="shared" si="115"/>
        <v>#REF!</v>
      </c>
      <c r="O44" s="20" t="e">
        <f t="shared" si="115"/>
        <v>#REF!</v>
      </c>
      <c r="P44" s="20" t="e">
        <f t="shared" si="91"/>
        <v>#REF!</v>
      </c>
      <c r="Q44" s="18" t="e">
        <f t="shared" si="5"/>
        <v>#REF!</v>
      </c>
      <c r="R44" s="18" t="e">
        <f t="shared" si="6"/>
        <v>#REF!</v>
      </c>
      <c r="S44" s="13"/>
      <c r="T44" s="13"/>
      <c r="U44" s="13"/>
      <c r="V44" s="13"/>
      <c r="W44" s="13"/>
      <c r="X44" s="13"/>
      <c r="Y44" s="13"/>
      <c r="Z44" s="13"/>
    </row>
    <row r="45" spans="1:26" ht="13.5" customHeight="1" x14ac:dyDescent="0.3">
      <c r="A45" s="17">
        <v>37</v>
      </c>
      <c r="B45" s="17" t="s">
        <v>180</v>
      </c>
      <c r="C45" s="19" t="s">
        <v>188</v>
      </c>
      <c r="D45" s="20" t="e">
        <f t="shared" ref="D45:I45" si="116">SUM(#REF!)</f>
        <v>#REF!</v>
      </c>
      <c r="E45" s="20" t="e">
        <f t="shared" si="116"/>
        <v>#REF!</v>
      </c>
      <c r="F45" s="20" t="e">
        <f t="shared" si="116"/>
        <v>#REF!</v>
      </c>
      <c r="G45" s="20" t="e">
        <f t="shared" si="116"/>
        <v>#REF!</v>
      </c>
      <c r="H45" s="20" t="e">
        <f t="shared" si="116"/>
        <v>#REF!</v>
      </c>
      <c r="I45" s="20" t="e">
        <f t="shared" si="116"/>
        <v>#REF!</v>
      </c>
      <c r="J45" s="20" t="e">
        <f t="shared" ref="J45:K45" si="117">(D45-G45)+(E45-G45)</f>
        <v>#REF!</v>
      </c>
      <c r="K45" s="20" t="e">
        <f t="shared" si="117"/>
        <v>#REF!</v>
      </c>
      <c r="L45" s="20" t="e">
        <f t="shared" si="2"/>
        <v>#REF!</v>
      </c>
      <c r="M45" s="20" t="e">
        <f t="shared" ref="M45:O45" si="118">SUM(#REF!)</f>
        <v>#REF!</v>
      </c>
      <c r="N45" s="20" t="e">
        <f t="shared" si="118"/>
        <v>#REF!</v>
      </c>
      <c r="O45" s="20" t="e">
        <f t="shared" si="118"/>
        <v>#REF!</v>
      </c>
      <c r="P45" s="20" t="e">
        <f t="shared" si="91"/>
        <v>#REF!</v>
      </c>
      <c r="Q45" s="18" t="e">
        <f t="shared" si="5"/>
        <v>#REF!</v>
      </c>
      <c r="R45" s="18" t="e">
        <f t="shared" si="6"/>
        <v>#REF!</v>
      </c>
      <c r="S45" s="13"/>
      <c r="T45" s="13"/>
      <c r="U45" s="13"/>
      <c r="V45" s="13"/>
      <c r="W45" s="13"/>
      <c r="X45" s="13"/>
      <c r="Y45" s="13"/>
      <c r="Z45" s="13"/>
    </row>
    <row r="46" spans="1:26" ht="13.5" customHeight="1" x14ac:dyDescent="0.3">
      <c r="A46" s="17">
        <v>38</v>
      </c>
      <c r="B46" s="17" t="s">
        <v>180</v>
      </c>
      <c r="C46" s="19" t="s">
        <v>189</v>
      </c>
      <c r="D46" s="20" t="e">
        <f t="shared" ref="D46:I46" si="119">SUM(#REF!)</f>
        <v>#REF!</v>
      </c>
      <c r="E46" s="20" t="e">
        <f t="shared" si="119"/>
        <v>#REF!</v>
      </c>
      <c r="F46" s="20" t="e">
        <f t="shared" si="119"/>
        <v>#REF!</v>
      </c>
      <c r="G46" s="20" t="e">
        <f t="shared" si="119"/>
        <v>#REF!</v>
      </c>
      <c r="H46" s="20" t="e">
        <f t="shared" si="119"/>
        <v>#REF!</v>
      </c>
      <c r="I46" s="20" t="e">
        <f t="shared" si="119"/>
        <v>#REF!</v>
      </c>
      <c r="J46" s="20" t="e">
        <f t="shared" ref="J46:K46" si="120">(D46-G46)+(E46-G46)</f>
        <v>#REF!</v>
      </c>
      <c r="K46" s="20" t="e">
        <f t="shared" si="120"/>
        <v>#REF!</v>
      </c>
      <c r="L46" s="20" t="e">
        <f t="shared" si="2"/>
        <v>#REF!</v>
      </c>
      <c r="M46" s="20" t="e">
        <f t="shared" ref="M46:O46" si="121">SUM(#REF!)</f>
        <v>#REF!</v>
      </c>
      <c r="N46" s="20" t="e">
        <f t="shared" si="121"/>
        <v>#REF!</v>
      </c>
      <c r="O46" s="20" t="e">
        <f t="shared" si="121"/>
        <v>#REF!</v>
      </c>
      <c r="P46" s="20" t="e">
        <f t="shared" si="91"/>
        <v>#REF!</v>
      </c>
      <c r="Q46" s="18" t="e">
        <f t="shared" si="5"/>
        <v>#REF!</v>
      </c>
      <c r="R46" s="18" t="e">
        <f t="shared" si="6"/>
        <v>#REF!</v>
      </c>
      <c r="S46" s="13"/>
      <c r="T46" s="13"/>
      <c r="U46" s="13"/>
      <c r="V46" s="13"/>
      <c r="W46" s="13"/>
      <c r="X46" s="13"/>
      <c r="Y46" s="13"/>
      <c r="Z46" s="13"/>
    </row>
    <row r="47" spans="1:26" ht="13.5" customHeight="1" x14ac:dyDescent="0.3">
      <c r="A47" s="17">
        <v>39</v>
      </c>
      <c r="B47" s="17" t="s">
        <v>180</v>
      </c>
      <c r="C47" s="19" t="s">
        <v>190</v>
      </c>
      <c r="D47" s="20" t="e">
        <f t="shared" ref="D47:I47" si="122">SUM(#REF!)</f>
        <v>#REF!</v>
      </c>
      <c r="E47" s="20" t="e">
        <f t="shared" si="122"/>
        <v>#REF!</v>
      </c>
      <c r="F47" s="20" t="e">
        <f t="shared" si="122"/>
        <v>#REF!</v>
      </c>
      <c r="G47" s="20" t="e">
        <f t="shared" si="122"/>
        <v>#REF!</v>
      </c>
      <c r="H47" s="20" t="e">
        <f t="shared" si="122"/>
        <v>#REF!</v>
      </c>
      <c r="I47" s="20" t="e">
        <f t="shared" si="122"/>
        <v>#REF!</v>
      </c>
      <c r="J47" s="20" t="e">
        <f t="shared" ref="J47:K47" si="123">(D47-G47)+(E47-G47)</f>
        <v>#REF!</v>
      </c>
      <c r="K47" s="20" t="e">
        <f t="shared" si="123"/>
        <v>#REF!</v>
      </c>
      <c r="L47" s="20" t="e">
        <f t="shared" si="2"/>
        <v>#REF!</v>
      </c>
      <c r="M47" s="20" t="e">
        <f t="shared" ref="M47:O47" si="124">SUM(#REF!)</f>
        <v>#REF!</v>
      </c>
      <c r="N47" s="20" t="e">
        <f t="shared" si="124"/>
        <v>#REF!</v>
      </c>
      <c r="O47" s="20" t="e">
        <f t="shared" si="124"/>
        <v>#REF!</v>
      </c>
      <c r="P47" s="20" t="e">
        <f t="shared" si="91"/>
        <v>#REF!</v>
      </c>
      <c r="Q47" s="18" t="e">
        <f t="shared" si="5"/>
        <v>#REF!</v>
      </c>
      <c r="R47" s="18" t="e">
        <f t="shared" si="6"/>
        <v>#REF!</v>
      </c>
      <c r="S47" s="13"/>
      <c r="T47" s="13"/>
      <c r="U47" s="13"/>
      <c r="V47" s="13"/>
      <c r="W47" s="13"/>
      <c r="X47" s="13"/>
      <c r="Y47" s="13"/>
      <c r="Z47" s="13"/>
    </row>
    <row r="48" spans="1:26" ht="13.5" customHeight="1" x14ac:dyDescent="0.3">
      <c r="A48" s="17">
        <v>40</v>
      </c>
      <c r="B48" s="17" t="s">
        <v>180</v>
      </c>
      <c r="C48" s="19" t="s">
        <v>191</v>
      </c>
      <c r="D48" s="20" t="e">
        <f t="shared" ref="D48:I48" si="125">SUM(#REF!)</f>
        <v>#REF!</v>
      </c>
      <c r="E48" s="20" t="e">
        <f t="shared" si="125"/>
        <v>#REF!</v>
      </c>
      <c r="F48" s="20" t="e">
        <f t="shared" si="125"/>
        <v>#REF!</v>
      </c>
      <c r="G48" s="20" t="e">
        <f t="shared" si="125"/>
        <v>#REF!</v>
      </c>
      <c r="H48" s="20" t="e">
        <f t="shared" si="125"/>
        <v>#REF!</v>
      </c>
      <c r="I48" s="20" t="e">
        <f t="shared" si="125"/>
        <v>#REF!</v>
      </c>
      <c r="J48" s="20" t="e">
        <f t="shared" ref="J48:K48" si="126">(D48-G48)+(E48-G48)</f>
        <v>#REF!</v>
      </c>
      <c r="K48" s="20" t="e">
        <f t="shared" si="126"/>
        <v>#REF!</v>
      </c>
      <c r="L48" s="20" t="e">
        <f t="shared" si="2"/>
        <v>#REF!</v>
      </c>
      <c r="M48" s="20" t="e">
        <f t="shared" ref="M48:O48" si="127">SUM(#REF!)</f>
        <v>#REF!</v>
      </c>
      <c r="N48" s="20" t="e">
        <f t="shared" si="127"/>
        <v>#REF!</v>
      </c>
      <c r="O48" s="20" t="e">
        <f t="shared" si="127"/>
        <v>#REF!</v>
      </c>
      <c r="P48" s="20" t="e">
        <f t="shared" si="91"/>
        <v>#REF!</v>
      </c>
      <c r="Q48" s="18" t="e">
        <f t="shared" si="5"/>
        <v>#REF!</v>
      </c>
      <c r="R48" s="18" t="e">
        <f t="shared" si="6"/>
        <v>#REF!</v>
      </c>
      <c r="S48" s="13"/>
      <c r="T48" s="13"/>
      <c r="U48" s="13"/>
      <c r="V48" s="13"/>
      <c r="W48" s="13"/>
      <c r="X48" s="13"/>
      <c r="Y48" s="13"/>
      <c r="Z48" s="13"/>
    </row>
    <row r="49" spans="1:26" ht="13.5" customHeight="1" x14ac:dyDescent="0.3">
      <c r="A49" s="17">
        <v>41</v>
      </c>
      <c r="B49" s="17" t="s">
        <v>180</v>
      </c>
      <c r="C49" s="19" t="s">
        <v>192</v>
      </c>
      <c r="D49" s="20" t="e">
        <f t="shared" ref="D49:I49" si="128">SUM(#REF!)</f>
        <v>#REF!</v>
      </c>
      <c r="E49" s="20" t="e">
        <f t="shared" si="128"/>
        <v>#REF!</v>
      </c>
      <c r="F49" s="20" t="e">
        <f t="shared" si="128"/>
        <v>#REF!</v>
      </c>
      <c r="G49" s="20" t="e">
        <f t="shared" si="128"/>
        <v>#REF!</v>
      </c>
      <c r="H49" s="20" t="e">
        <f t="shared" si="128"/>
        <v>#REF!</v>
      </c>
      <c r="I49" s="20" t="e">
        <f t="shared" si="128"/>
        <v>#REF!</v>
      </c>
      <c r="J49" s="20" t="e">
        <f t="shared" ref="J49:K49" si="129">(D49-G49)+(E49-G49)</f>
        <v>#REF!</v>
      </c>
      <c r="K49" s="20" t="e">
        <f t="shared" si="129"/>
        <v>#REF!</v>
      </c>
      <c r="L49" s="20" t="e">
        <f t="shared" si="2"/>
        <v>#REF!</v>
      </c>
      <c r="M49" s="20" t="e">
        <f t="shared" ref="M49:O49" si="130">SUM(#REF!)</f>
        <v>#REF!</v>
      </c>
      <c r="N49" s="20" t="e">
        <f t="shared" si="130"/>
        <v>#REF!</v>
      </c>
      <c r="O49" s="20" t="e">
        <f t="shared" si="130"/>
        <v>#REF!</v>
      </c>
      <c r="P49" s="20" t="e">
        <f t="shared" si="91"/>
        <v>#REF!</v>
      </c>
      <c r="Q49" s="18" t="e">
        <f t="shared" si="5"/>
        <v>#REF!</v>
      </c>
      <c r="R49" s="18" t="e">
        <f t="shared" si="6"/>
        <v>#REF!</v>
      </c>
      <c r="S49" s="13"/>
      <c r="T49" s="13"/>
      <c r="U49" s="13"/>
      <c r="V49" s="13"/>
      <c r="W49" s="13"/>
      <c r="X49" s="13"/>
      <c r="Y49" s="13"/>
      <c r="Z49" s="13"/>
    </row>
    <row r="50" spans="1:26" ht="13.5" customHeight="1" x14ac:dyDescent="0.3">
      <c r="A50" s="17">
        <v>42</v>
      </c>
      <c r="B50" s="17" t="s">
        <v>193</v>
      </c>
      <c r="C50" s="19" t="s">
        <v>194</v>
      </c>
      <c r="D50" s="20" t="e">
        <f t="shared" ref="D50:I50" si="131">SUM(#REF!,#REF!)</f>
        <v>#REF!</v>
      </c>
      <c r="E50" s="20" t="e">
        <f t="shared" si="131"/>
        <v>#REF!</v>
      </c>
      <c r="F50" s="20" t="e">
        <f t="shared" si="131"/>
        <v>#REF!</v>
      </c>
      <c r="G50" s="20" t="e">
        <f t="shared" si="131"/>
        <v>#REF!</v>
      </c>
      <c r="H50" s="20" t="e">
        <f t="shared" si="131"/>
        <v>#REF!</v>
      </c>
      <c r="I50" s="20" t="e">
        <f t="shared" si="131"/>
        <v>#REF!</v>
      </c>
      <c r="J50" s="20" t="e">
        <f t="shared" ref="J50:K50" si="132">(D50-G50)+(E50-G50)</f>
        <v>#REF!</v>
      </c>
      <c r="K50" s="20" t="e">
        <f t="shared" si="132"/>
        <v>#REF!</v>
      </c>
      <c r="L50" s="20" t="e">
        <f t="shared" si="2"/>
        <v>#REF!</v>
      </c>
      <c r="M50" s="20" t="e">
        <f t="shared" ref="M50:O50" si="133">SUM(#REF!,#REF!)</f>
        <v>#REF!</v>
      </c>
      <c r="N50" s="20" t="e">
        <f t="shared" si="133"/>
        <v>#REF!</v>
      </c>
      <c r="O50" s="20" t="e">
        <f t="shared" si="133"/>
        <v>#REF!</v>
      </c>
      <c r="P50" s="20" t="e">
        <f t="shared" si="91"/>
        <v>#REF!</v>
      </c>
      <c r="Q50" s="18" t="e">
        <f t="shared" si="5"/>
        <v>#REF!</v>
      </c>
      <c r="R50" s="18" t="e">
        <f t="shared" si="6"/>
        <v>#REF!</v>
      </c>
      <c r="S50" s="13"/>
      <c r="T50" s="13"/>
      <c r="U50" s="13"/>
      <c r="V50" s="13"/>
      <c r="W50" s="13"/>
      <c r="X50" s="13"/>
      <c r="Y50" s="13"/>
      <c r="Z50" s="13"/>
    </row>
    <row r="51" spans="1:26" ht="13.5" customHeight="1" x14ac:dyDescent="0.3">
      <c r="A51" s="17">
        <v>43</v>
      </c>
      <c r="B51" s="17" t="s">
        <v>195</v>
      </c>
      <c r="C51" s="19" t="s">
        <v>196</v>
      </c>
      <c r="D51" s="20" t="e">
        <f t="shared" ref="D51:I51" si="134">SUM(#REF!)</f>
        <v>#REF!</v>
      </c>
      <c r="E51" s="20" t="e">
        <f t="shared" si="134"/>
        <v>#REF!</v>
      </c>
      <c r="F51" s="20" t="e">
        <f t="shared" si="134"/>
        <v>#REF!</v>
      </c>
      <c r="G51" s="20" t="e">
        <f t="shared" si="134"/>
        <v>#REF!</v>
      </c>
      <c r="H51" s="20" t="e">
        <f t="shared" si="134"/>
        <v>#REF!</v>
      </c>
      <c r="I51" s="20" t="e">
        <f t="shared" si="134"/>
        <v>#REF!</v>
      </c>
      <c r="J51" s="20" t="e">
        <f t="shared" ref="J51:K51" si="135">(D51-G51)+(E51-G51)</f>
        <v>#REF!</v>
      </c>
      <c r="K51" s="20" t="e">
        <f t="shared" si="135"/>
        <v>#REF!</v>
      </c>
      <c r="L51" s="20" t="e">
        <f t="shared" si="2"/>
        <v>#REF!</v>
      </c>
      <c r="M51" s="20" t="e">
        <f t="shared" ref="M51:O51" si="136">SUM(#REF!)</f>
        <v>#REF!</v>
      </c>
      <c r="N51" s="20" t="e">
        <f t="shared" si="136"/>
        <v>#REF!</v>
      </c>
      <c r="O51" s="20" t="e">
        <f t="shared" si="136"/>
        <v>#REF!</v>
      </c>
      <c r="P51" s="20" t="e">
        <f t="shared" si="91"/>
        <v>#REF!</v>
      </c>
      <c r="Q51" s="18" t="e">
        <f t="shared" si="5"/>
        <v>#REF!</v>
      </c>
      <c r="R51" s="18" t="e">
        <f t="shared" si="6"/>
        <v>#REF!</v>
      </c>
      <c r="S51" s="13"/>
      <c r="T51" s="13"/>
      <c r="U51" s="13"/>
      <c r="V51" s="13"/>
      <c r="W51" s="13"/>
      <c r="X51" s="13"/>
      <c r="Y51" s="13"/>
      <c r="Z51" s="13"/>
    </row>
    <row r="52" spans="1:26" ht="13.5" customHeight="1" x14ac:dyDescent="0.3">
      <c r="A52" s="17">
        <v>44</v>
      </c>
      <c r="B52" s="17" t="s">
        <v>197</v>
      </c>
      <c r="C52" s="19" t="e">
        <f>#REF!</f>
        <v>#REF!</v>
      </c>
      <c r="D52" s="20" t="e">
        <f t="shared" ref="D52:I52" si="137">SUM(#REF!,#REF!)</f>
        <v>#REF!</v>
      </c>
      <c r="E52" s="20" t="e">
        <f t="shared" si="137"/>
        <v>#REF!</v>
      </c>
      <c r="F52" s="20" t="e">
        <f t="shared" si="137"/>
        <v>#REF!</v>
      </c>
      <c r="G52" s="20" t="e">
        <f t="shared" si="137"/>
        <v>#REF!</v>
      </c>
      <c r="H52" s="20" t="e">
        <f t="shared" si="137"/>
        <v>#REF!</v>
      </c>
      <c r="I52" s="20" t="e">
        <f t="shared" si="137"/>
        <v>#REF!</v>
      </c>
      <c r="J52" s="20" t="e">
        <f t="shared" ref="J52:K52" si="138">(D52-G52)+(E52-G52)</f>
        <v>#REF!</v>
      </c>
      <c r="K52" s="20" t="e">
        <f t="shared" si="138"/>
        <v>#REF!</v>
      </c>
      <c r="L52" s="20" t="e">
        <f t="shared" si="2"/>
        <v>#REF!</v>
      </c>
      <c r="M52" s="20" t="e">
        <f t="shared" ref="M52:O52" si="139">SUM(#REF!,#REF!)</f>
        <v>#REF!</v>
      </c>
      <c r="N52" s="20" t="e">
        <f t="shared" si="139"/>
        <v>#REF!</v>
      </c>
      <c r="O52" s="20" t="e">
        <f t="shared" si="139"/>
        <v>#REF!</v>
      </c>
      <c r="P52" s="20" t="e">
        <f t="shared" si="91"/>
        <v>#REF!</v>
      </c>
      <c r="Q52" s="18" t="e">
        <f t="shared" si="5"/>
        <v>#REF!</v>
      </c>
      <c r="R52" s="18" t="e">
        <f t="shared" si="6"/>
        <v>#REF!</v>
      </c>
      <c r="S52" s="13"/>
      <c r="T52" s="13"/>
      <c r="U52" s="13"/>
      <c r="V52" s="13"/>
      <c r="W52" s="13"/>
      <c r="X52" s="13"/>
      <c r="Y52" s="13"/>
      <c r="Z52" s="13"/>
    </row>
    <row r="53" spans="1:26" ht="13.5" customHeight="1" x14ac:dyDescent="0.3">
      <c r="A53" s="17">
        <v>45</v>
      </c>
      <c r="B53" s="17" t="s">
        <v>198</v>
      </c>
      <c r="C53" s="19" t="s">
        <v>199</v>
      </c>
      <c r="D53" s="20" t="e">
        <f t="shared" ref="D53:I53" si="140">SUM(#REF!)</f>
        <v>#REF!</v>
      </c>
      <c r="E53" s="20" t="e">
        <f t="shared" si="140"/>
        <v>#REF!</v>
      </c>
      <c r="F53" s="20" t="e">
        <f t="shared" si="140"/>
        <v>#REF!</v>
      </c>
      <c r="G53" s="20" t="e">
        <f t="shared" si="140"/>
        <v>#REF!</v>
      </c>
      <c r="H53" s="20" t="e">
        <f t="shared" si="140"/>
        <v>#REF!</v>
      </c>
      <c r="I53" s="20" t="e">
        <f t="shared" si="140"/>
        <v>#REF!</v>
      </c>
      <c r="J53" s="20" t="e">
        <f t="shared" ref="J53:K53" si="141">(D53-G53)+(E53-G53)</f>
        <v>#REF!</v>
      </c>
      <c r="K53" s="20" t="e">
        <f t="shared" si="141"/>
        <v>#REF!</v>
      </c>
      <c r="L53" s="20" t="e">
        <f t="shared" si="2"/>
        <v>#REF!</v>
      </c>
      <c r="M53" s="20" t="e">
        <f t="shared" ref="M53:O53" si="142">SUM(#REF!)</f>
        <v>#REF!</v>
      </c>
      <c r="N53" s="20" t="e">
        <f t="shared" si="142"/>
        <v>#REF!</v>
      </c>
      <c r="O53" s="20" t="e">
        <f t="shared" si="142"/>
        <v>#REF!</v>
      </c>
      <c r="P53" s="20" t="e">
        <f t="shared" si="91"/>
        <v>#REF!</v>
      </c>
      <c r="Q53" s="18" t="e">
        <f t="shared" si="5"/>
        <v>#REF!</v>
      </c>
      <c r="R53" s="18" t="e">
        <f t="shared" si="6"/>
        <v>#REF!</v>
      </c>
      <c r="S53" s="13"/>
      <c r="T53" s="13"/>
      <c r="U53" s="13"/>
      <c r="V53" s="13"/>
      <c r="W53" s="13"/>
      <c r="X53" s="13"/>
      <c r="Y53" s="13"/>
      <c r="Z53" s="13"/>
    </row>
    <row r="54" spans="1:26" ht="13.5" customHeight="1" x14ac:dyDescent="0.3">
      <c r="A54" s="17">
        <v>46</v>
      </c>
      <c r="B54" s="17" t="s">
        <v>200</v>
      </c>
      <c r="C54" s="19" t="e">
        <f>#REF!</f>
        <v>#REF!</v>
      </c>
      <c r="D54" s="20" t="e">
        <f t="shared" ref="D54:I54" si="143">SUM(#REF!)</f>
        <v>#REF!</v>
      </c>
      <c r="E54" s="20" t="e">
        <f t="shared" si="143"/>
        <v>#REF!</v>
      </c>
      <c r="F54" s="20" t="e">
        <f t="shared" si="143"/>
        <v>#REF!</v>
      </c>
      <c r="G54" s="20" t="e">
        <f t="shared" si="143"/>
        <v>#REF!</v>
      </c>
      <c r="H54" s="20" t="e">
        <f t="shared" si="143"/>
        <v>#REF!</v>
      </c>
      <c r="I54" s="20" t="e">
        <f t="shared" si="143"/>
        <v>#REF!</v>
      </c>
      <c r="J54" s="20" t="e">
        <f t="shared" ref="J54:K54" si="144">(D54-G54)+(E54-G54)</f>
        <v>#REF!</v>
      </c>
      <c r="K54" s="20" t="e">
        <f t="shared" si="144"/>
        <v>#REF!</v>
      </c>
      <c r="L54" s="20" t="e">
        <f t="shared" si="2"/>
        <v>#REF!</v>
      </c>
      <c r="M54" s="20" t="e">
        <f t="shared" ref="M54:O54" si="145">SUM(#REF!)</f>
        <v>#REF!</v>
      </c>
      <c r="N54" s="20" t="e">
        <f t="shared" si="145"/>
        <v>#REF!</v>
      </c>
      <c r="O54" s="20" t="e">
        <f t="shared" si="145"/>
        <v>#REF!</v>
      </c>
      <c r="P54" s="20" t="e">
        <f t="shared" si="91"/>
        <v>#REF!</v>
      </c>
      <c r="Q54" s="18" t="e">
        <f t="shared" si="5"/>
        <v>#REF!</v>
      </c>
      <c r="R54" s="18" t="e">
        <f t="shared" si="6"/>
        <v>#REF!</v>
      </c>
      <c r="S54" s="13"/>
      <c r="T54" s="13"/>
      <c r="U54" s="13"/>
      <c r="V54" s="13"/>
      <c r="W54" s="13"/>
      <c r="X54" s="13"/>
      <c r="Y54" s="13"/>
      <c r="Z54" s="13"/>
    </row>
    <row r="55" spans="1:26" ht="13.5" customHeight="1" x14ac:dyDescent="0.3">
      <c r="A55" s="17">
        <v>47</v>
      </c>
      <c r="B55" s="17" t="s">
        <v>201</v>
      </c>
      <c r="C55" s="19" t="s">
        <v>202</v>
      </c>
      <c r="D55" s="20" t="e">
        <f t="shared" ref="D55:I55" si="146">SUM(#REF!)</f>
        <v>#REF!</v>
      </c>
      <c r="E55" s="20" t="e">
        <f t="shared" si="146"/>
        <v>#REF!</v>
      </c>
      <c r="F55" s="20" t="e">
        <f t="shared" si="146"/>
        <v>#REF!</v>
      </c>
      <c r="G55" s="20" t="e">
        <f t="shared" si="146"/>
        <v>#REF!</v>
      </c>
      <c r="H55" s="20" t="e">
        <f t="shared" si="146"/>
        <v>#REF!</v>
      </c>
      <c r="I55" s="20" t="e">
        <f t="shared" si="146"/>
        <v>#REF!</v>
      </c>
      <c r="J55" s="20" t="e">
        <f t="shared" ref="J55:K55" si="147">(D55-G55)+(E55-G55)</f>
        <v>#REF!</v>
      </c>
      <c r="K55" s="20" t="e">
        <f t="shared" si="147"/>
        <v>#REF!</v>
      </c>
      <c r="L55" s="20" t="e">
        <f t="shared" si="2"/>
        <v>#REF!</v>
      </c>
      <c r="M55" s="20" t="e">
        <f t="shared" ref="M55:O55" si="148">SUM(#REF!)</f>
        <v>#REF!</v>
      </c>
      <c r="N55" s="20" t="e">
        <f t="shared" si="148"/>
        <v>#REF!</v>
      </c>
      <c r="O55" s="20" t="e">
        <f t="shared" si="148"/>
        <v>#REF!</v>
      </c>
      <c r="P55" s="20" t="e">
        <f t="shared" si="91"/>
        <v>#REF!</v>
      </c>
      <c r="Q55" s="18" t="e">
        <f t="shared" si="5"/>
        <v>#REF!</v>
      </c>
      <c r="R55" s="18" t="e">
        <f t="shared" si="6"/>
        <v>#REF!</v>
      </c>
      <c r="S55" s="13"/>
      <c r="T55" s="13"/>
      <c r="U55" s="13"/>
      <c r="V55" s="13"/>
      <c r="W55" s="13"/>
      <c r="X55" s="13"/>
      <c r="Y55" s="13"/>
      <c r="Z55" s="13"/>
    </row>
    <row r="56" spans="1:26" ht="13.5" customHeight="1" x14ac:dyDescent="0.3">
      <c r="A56" s="17"/>
      <c r="B56" s="17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3.5" customHeight="1" x14ac:dyDescent="0.3">
      <c r="A57" s="361" t="s">
        <v>203</v>
      </c>
      <c r="B57" s="358"/>
      <c r="C57" s="359"/>
      <c r="D57" s="21" t="e">
        <f t="shared" ref="D57:Q57" si="149">SUM(D9:D56)</f>
        <v>#REF!</v>
      </c>
      <c r="E57" s="21" t="e">
        <f t="shared" si="149"/>
        <v>#REF!</v>
      </c>
      <c r="F57" s="21" t="e">
        <f t="shared" si="149"/>
        <v>#REF!</v>
      </c>
      <c r="G57" s="21" t="e">
        <f t="shared" si="149"/>
        <v>#REF!</v>
      </c>
      <c r="H57" s="21" t="e">
        <f t="shared" si="149"/>
        <v>#REF!</v>
      </c>
      <c r="I57" s="21" t="e">
        <f t="shared" si="149"/>
        <v>#REF!</v>
      </c>
      <c r="J57" s="21" t="e">
        <f t="shared" si="149"/>
        <v>#REF!</v>
      </c>
      <c r="K57" s="21" t="e">
        <f t="shared" si="149"/>
        <v>#REF!</v>
      </c>
      <c r="L57" s="21" t="e">
        <f t="shared" si="149"/>
        <v>#REF!</v>
      </c>
      <c r="M57" s="21" t="e">
        <f t="shared" si="149"/>
        <v>#REF!</v>
      </c>
      <c r="N57" s="21" t="e">
        <f t="shared" si="149"/>
        <v>#REF!</v>
      </c>
      <c r="O57" s="21" t="e">
        <f t="shared" si="149"/>
        <v>#REF!</v>
      </c>
      <c r="P57" s="21" t="e">
        <f t="shared" si="149"/>
        <v>#REF!</v>
      </c>
      <c r="Q57" s="21" t="e">
        <f t="shared" si="149"/>
        <v>#REF!</v>
      </c>
      <c r="R57" s="21" t="e">
        <f>L57-Q57</f>
        <v>#REF!</v>
      </c>
      <c r="S57" s="13"/>
      <c r="T57" s="13"/>
      <c r="U57" s="13"/>
      <c r="V57" s="13"/>
      <c r="W57" s="13"/>
      <c r="X57" s="13"/>
      <c r="Y57" s="13"/>
      <c r="Z57" s="13"/>
    </row>
    <row r="58" spans="1:26" ht="13.5" customHeight="1" x14ac:dyDescent="0.3">
      <c r="A58" s="22"/>
      <c r="B58" s="22"/>
      <c r="C58" s="22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26" ht="13.5" customHeight="1" x14ac:dyDescent="0.3">
      <c r="A59" s="24" t="s">
        <v>204</v>
      </c>
      <c r="B59" s="24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:26" ht="13.5" customHeight="1" x14ac:dyDescent="0.3">
      <c r="A60" s="25" t="s">
        <v>10</v>
      </c>
      <c r="B60" s="13" t="s">
        <v>205</v>
      </c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26"/>
      <c r="Q60" s="26"/>
      <c r="R60" s="13"/>
      <c r="S60" s="13"/>
      <c r="T60" s="13"/>
      <c r="U60" s="13"/>
      <c r="V60" s="13"/>
      <c r="W60" s="13"/>
      <c r="X60" s="13"/>
      <c r="Y60" s="13"/>
      <c r="Z60" s="13"/>
    </row>
    <row r="61" spans="1:26" ht="13.5" customHeight="1" x14ac:dyDescent="0.3">
      <c r="A61" s="25" t="s">
        <v>34</v>
      </c>
      <c r="B61" s="13" t="s">
        <v>206</v>
      </c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26"/>
      <c r="Q61" s="26"/>
      <c r="R61" s="13"/>
      <c r="S61" s="13"/>
      <c r="T61" s="13"/>
      <c r="U61" s="13"/>
      <c r="V61" s="13"/>
      <c r="W61" s="13"/>
      <c r="X61" s="13"/>
      <c r="Y61" s="13"/>
      <c r="Z61" s="13"/>
    </row>
    <row r="62" spans="1:26" ht="13.5" customHeight="1" x14ac:dyDescent="0.3">
      <c r="A62" s="25" t="s">
        <v>36</v>
      </c>
      <c r="B62" s="13" t="s">
        <v>207</v>
      </c>
      <c r="C62" s="13"/>
      <c r="D62" s="13"/>
      <c r="E62" s="27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 ht="13.5" customHeight="1" x14ac:dyDescent="0.3">
      <c r="A63" s="25" t="s">
        <v>38</v>
      </c>
      <c r="B63" s="13" t="s">
        <v>208</v>
      </c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3.5" customHeight="1" x14ac:dyDescent="0.3">
      <c r="A64" s="25" t="s">
        <v>49</v>
      </c>
      <c r="B64" s="13" t="s">
        <v>209</v>
      </c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 ht="13.5" customHeight="1" x14ac:dyDescent="0.3">
      <c r="A65" s="25" t="s">
        <v>54</v>
      </c>
      <c r="B65" s="13" t="s">
        <v>210</v>
      </c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13.5" customHeight="1" x14ac:dyDescent="0.3">
      <c r="A66" s="25" t="s">
        <v>73</v>
      </c>
      <c r="B66" s="13" t="s">
        <v>211</v>
      </c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 ht="13.5" customHeight="1" x14ac:dyDescent="0.3">
      <c r="A67" s="25" t="s">
        <v>212</v>
      </c>
      <c r="B67" s="13" t="s">
        <v>213</v>
      </c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ht="13.5" customHeight="1" x14ac:dyDescent="0.3">
      <c r="A68" s="25" t="s">
        <v>214</v>
      </c>
      <c r="B68" s="13" t="s">
        <v>215</v>
      </c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spans="1:26" ht="13.5" customHeight="1" x14ac:dyDescent="0.3">
      <c r="A69" s="25" t="s">
        <v>216</v>
      </c>
      <c r="B69" s="13" t="s">
        <v>217</v>
      </c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 ht="13.5" customHeight="1" x14ac:dyDescent="0.3">
      <c r="A70" s="25" t="s">
        <v>218</v>
      </c>
      <c r="B70" s="13" t="s">
        <v>219</v>
      </c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spans="1:26" ht="13.5" customHeight="1" x14ac:dyDescent="0.3">
      <c r="A71" s="25" t="s">
        <v>220</v>
      </c>
      <c r="B71" s="13" t="s">
        <v>221</v>
      </c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spans="1:26" ht="13.5" customHeight="1" x14ac:dyDescent="0.3">
      <c r="A72" s="25" t="s">
        <v>222</v>
      </c>
      <c r="B72" s="13" t="s">
        <v>223</v>
      </c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spans="1:26" ht="13.5" customHeight="1" x14ac:dyDescent="0.3">
      <c r="A73" s="25" t="s">
        <v>224</v>
      </c>
      <c r="B73" s="13" t="s">
        <v>225</v>
      </c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spans="1:26" ht="13.5" customHeight="1" x14ac:dyDescent="0.3">
      <c r="A74" s="25" t="s">
        <v>226</v>
      </c>
      <c r="B74" s="13" t="s">
        <v>227</v>
      </c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spans="1:26" ht="13.5" customHeight="1" x14ac:dyDescent="0.3">
      <c r="A75" s="25" t="s">
        <v>228</v>
      </c>
      <c r="B75" s="13" t="s">
        <v>229</v>
      </c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13.5" customHeight="1" x14ac:dyDescent="0.3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spans="1:26" ht="13.5" customHeight="1" x14ac:dyDescent="0.3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spans="1:26" ht="13.5" customHeight="1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spans="1:26" ht="13.5" customHeight="1" x14ac:dyDescent="0.3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spans="1:26" ht="13.5" customHeight="1" x14ac:dyDescent="0.3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ht="13.5" customHeight="1" x14ac:dyDescent="0.3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ht="13.5" customHeight="1" x14ac:dyDescent="0.3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ht="13.5" customHeight="1" x14ac:dyDescent="0.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ht="13.5" customHeight="1" x14ac:dyDescent="0.3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ht="13.5" customHeight="1" x14ac:dyDescent="0.3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ht="13.5" customHeight="1" x14ac:dyDescent="0.3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ht="13.5" customHeight="1" x14ac:dyDescent="0.3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ht="13.5" customHeight="1" x14ac:dyDescent="0.3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ht="13.5" customHeight="1" x14ac:dyDescent="0.3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ht="13.5" customHeight="1" x14ac:dyDescent="0.3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ht="13.5" customHeight="1" x14ac:dyDescent="0.3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ht="13.5" customHeight="1" x14ac:dyDescent="0.3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ht="13.5" customHeight="1" x14ac:dyDescent="0.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ht="13.5" customHeight="1" x14ac:dyDescent="0.3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ht="13.5" customHeight="1" x14ac:dyDescent="0.3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ht="13.5" customHeight="1" x14ac:dyDescent="0.3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ht="13.5" customHeight="1" x14ac:dyDescent="0.3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ht="13.5" customHeight="1" x14ac:dyDescent="0.3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ht="13.5" customHeight="1" x14ac:dyDescent="0.3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ht="13.5" customHeight="1" x14ac:dyDescent="0.3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ht="13.5" customHeight="1" x14ac:dyDescent="0.3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t="13.5" customHeight="1" x14ac:dyDescent="0.3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t="13.5" customHeight="1" x14ac:dyDescent="0.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ht="13.5" customHeight="1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ht="13.5" customHeight="1" x14ac:dyDescent="0.3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ht="13.5" customHeight="1" x14ac:dyDescent="0.3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t="13.5" customHeight="1" x14ac:dyDescent="0.3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ht="13.5" customHeight="1" x14ac:dyDescent="0.3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ht="13.5" customHeight="1" x14ac:dyDescent="0.3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ht="13.5" customHeight="1" x14ac:dyDescent="0.3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ht="13.5" customHeight="1" x14ac:dyDescent="0.3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ht="13.5" customHeight="1" x14ac:dyDescent="0.3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1:26" ht="13.5" customHeight="1" x14ac:dyDescent="0.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1:26" ht="13.5" customHeight="1" x14ac:dyDescent="0.3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ht="13.5" customHeight="1" x14ac:dyDescent="0.3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:26" ht="13.5" customHeight="1" x14ac:dyDescent="0.3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1:26" ht="13.5" customHeight="1" x14ac:dyDescent="0.3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1:26" ht="13.5" customHeight="1" x14ac:dyDescent="0.3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1:26" ht="13.5" customHeight="1" x14ac:dyDescent="0.3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1:26" ht="13.5" customHeight="1" x14ac:dyDescent="0.3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1:26" ht="13.5" customHeight="1" x14ac:dyDescent="0.3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:26" ht="13.5" customHeight="1" x14ac:dyDescent="0.3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1:26" ht="13.5" customHeight="1" x14ac:dyDescent="0.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1:26" ht="13.5" customHeight="1" x14ac:dyDescent="0.3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1:26" ht="13.5" customHeight="1" x14ac:dyDescent="0.3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1:26" ht="13.5" customHeight="1" x14ac:dyDescent="0.3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1:26" ht="13.5" customHeight="1" x14ac:dyDescent="0.3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1:26" ht="13.5" customHeight="1" x14ac:dyDescent="0.3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spans="1:26" ht="13.5" customHeight="1" x14ac:dyDescent="0.3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13.5" customHeight="1" x14ac:dyDescent="0.3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spans="1:26" ht="13.5" customHeight="1" x14ac:dyDescent="0.3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spans="1:26" ht="13.5" customHeight="1" x14ac:dyDescent="0.3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spans="1:26" ht="13.5" customHeight="1" x14ac:dyDescent="0.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spans="1:26" ht="13.5" customHeight="1" x14ac:dyDescent="0.3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spans="1:26" ht="13.5" customHeight="1" x14ac:dyDescent="0.3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1:26" ht="13.5" customHeight="1" x14ac:dyDescent="0.3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spans="1:26" ht="13.5" customHeight="1" x14ac:dyDescent="0.3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spans="1:26" ht="13.5" customHeight="1" x14ac:dyDescent="0.3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spans="1:26" ht="13.5" customHeight="1" x14ac:dyDescent="0.3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spans="1:26" ht="13.5" customHeight="1" x14ac:dyDescent="0.3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spans="1:26" ht="13.5" customHeight="1" x14ac:dyDescent="0.3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spans="1:26" ht="13.5" customHeight="1" x14ac:dyDescent="0.3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spans="1:26" ht="13.5" customHeight="1" x14ac:dyDescent="0.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spans="1:26" ht="13.5" customHeight="1" x14ac:dyDescent="0.3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spans="1:26" ht="13.5" customHeight="1" x14ac:dyDescent="0.3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spans="1:26" ht="13.5" customHeight="1" x14ac:dyDescent="0.3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spans="1:26" ht="13.5" customHeight="1" x14ac:dyDescent="0.3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spans="1:26" ht="13.5" customHeight="1" x14ac:dyDescent="0.3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spans="1:26" ht="13.5" customHeight="1" x14ac:dyDescent="0.3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spans="1:26" ht="13.5" customHeight="1" x14ac:dyDescent="0.3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spans="1:26" ht="13.5" customHeight="1" x14ac:dyDescent="0.3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spans="1:26" ht="13.5" customHeight="1" x14ac:dyDescent="0.3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spans="1:26" ht="13.5" customHeight="1" x14ac:dyDescent="0.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spans="1:26" ht="13.5" customHeight="1" x14ac:dyDescent="0.3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spans="1:26" ht="13.5" customHeight="1" x14ac:dyDescent="0.3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spans="1:26" ht="13.5" customHeight="1" x14ac:dyDescent="0.3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spans="1:26" ht="13.5" customHeight="1" x14ac:dyDescent="0.3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spans="1:26" ht="13.5" customHeight="1" x14ac:dyDescent="0.3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spans="1:26" ht="13.5" customHeight="1" x14ac:dyDescent="0.3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spans="1:26" ht="13.5" customHeight="1" x14ac:dyDescent="0.3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spans="1:26" ht="13.5" customHeight="1" x14ac:dyDescent="0.3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spans="1:26" ht="13.5" customHeight="1" x14ac:dyDescent="0.3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spans="1:26" ht="13.5" customHeight="1" x14ac:dyDescent="0.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spans="1:26" ht="13.5" customHeight="1" x14ac:dyDescent="0.3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spans="1:26" ht="13.5" customHeight="1" x14ac:dyDescent="0.3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spans="1:26" ht="13.5" customHeight="1" x14ac:dyDescent="0.3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spans="1:26" ht="13.5" customHeight="1" x14ac:dyDescent="0.3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spans="1:26" ht="13.5" customHeight="1" x14ac:dyDescent="0.3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spans="1:26" ht="13.5" customHeight="1" x14ac:dyDescent="0.3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spans="1:26" ht="13.5" customHeight="1" x14ac:dyDescent="0.3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spans="1:26" ht="13.5" customHeight="1" x14ac:dyDescent="0.3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spans="1:26" ht="13.5" customHeight="1" x14ac:dyDescent="0.3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spans="1:26" ht="13.5" customHeight="1" x14ac:dyDescent="0.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spans="1:26" ht="13.5" customHeight="1" x14ac:dyDescent="0.3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spans="1:26" ht="13.5" customHeight="1" x14ac:dyDescent="0.3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spans="1:26" ht="13.5" customHeight="1" x14ac:dyDescent="0.3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spans="1:26" ht="13.5" customHeight="1" x14ac:dyDescent="0.3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spans="1:26" ht="13.5" customHeight="1" x14ac:dyDescent="0.3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spans="1:26" ht="13.5" customHeight="1" x14ac:dyDescent="0.3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spans="1:26" ht="13.5" customHeight="1" x14ac:dyDescent="0.3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spans="1:26" ht="13.5" customHeight="1" x14ac:dyDescent="0.3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spans="1:26" ht="13.5" customHeight="1" x14ac:dyDescent="0.3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spans="1:26" ht="13.5" customHeight="1" x14ac:dyDescent="0.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spans="1:26" ht="13.5" customHeight="1" x14ac:dyDescent="0.3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spans="1:26" ht="13.5" customHeight="1" x14ac:dyDescent="0.3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spans="1:26" ht="13.5" customHeight="1" x14ac:dyDescent="0.3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spans="1:26" ht="13.5" customHeight="1" x14ac:dyDescent="0.3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spans="1:26" ht="13.5" customHeight="1" x14ac:dyDescent="0.3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spans="1:26" ht="13.5" customHeight="1" x14ac:dyDescent="0.3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spans="1:26" ht="13.5" customHeight="1" x14ac:dyDescent="0.3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spans="1:26" ht="13.5" customHeight="1" x14ac:dyDescent="0.3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spans="1:26" ht="13.5" customHeight="1" x14ac:dyDescent="0.3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spans="1:26" ht="13.5" customHeight="1" x14ac:dyDescent="0.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13.5" customHeight="1" x14ac:dyDescent="0.3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spans="1:26" ht="13.5" customHeight="1" x14ac:dyDescent="0.3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spans="1:26" ht="13.5" customHeight="1" x14ac:dyDescent="0.3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spans="1:26" ht="13.5" customHeight="1" x14ac:dyDescent="0.3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spans="1:26" ht="13.5" customHeight="1" x14ac:dyDescent="0.3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spans="1:26" ht="13.5" customHeight="1" x14ac:dyDescent="0.3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spans="1:26" ht="13.5" customHeight="1" x14ac:dyDescent="0.3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spans="1:26" ht="13.5" customHeight="1" x14ac:dyDescent="0.3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spans="1:26" ht="13.5" customHeight="1" x14ac:dyDescent="0.3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spans="1:26" ht="13.5" customHeight="1" x14ac:dyDescent="0.3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spans="1:26" ht="13.5" customHeight="1" x14ac:dyDescent="0.3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spans="1:26" ht="13.5" customHeight="1" x14ac:dyDescent="0.3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spans="1:26" ht="13.5" customHeight="1" x14ac:dyDescent="0.3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spans="1:26" ht="13.5" customHeight="1" x14ac:dyDescent="0.3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spans="1:26" ht="13.5" customHeight="1" x14ac:dyDescent="0.3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spans="1:26" ht="13.5" customHeight="1" x14ac:dyDescent="0.3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spans="1:26" ht="13.5" customHeight="1" x14ac:dyDescent="0.3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spans="1:26" ht="13.5" customHeight="1" x14ac:dyDescent="0.3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spans="1:26" ht="13.5" customHeight="1" x14ac:dyDescent="0.3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ht="13.5" customHeight="1" x14ac:dyDescent="0.3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spans="1:26" ht="13.5" customHeight="1" x14ac:dyDescent="0.3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spans="1:26" ht="13.5" customHeight="1" x14ac:dyDescent="0.3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spans="1:26" ht="13.5" customHeight="1" x14ac:dyDescent="0.3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spans="1:26" ht="13.5" customHeight="1" x14ac:dyDescent="0.3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spans="1:26" ht="13.5" customHeight="1" x14ac:dyDescent="0.3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spans="1:26" ht="13.5" customHeight="1" x14ac:dyDescent="0.3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spans="1:26" ht="13.5" customHeight="1" x14ac:dyDescent="0.3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spans="1:26" ht="13.5" customHeight="1" x14ac:dyDescent="0.3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spans="1:26" ht="13.5" customHeight="1" x14ac:dyDescent="0.3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spans="1:26" ht="13.5" customHeight="1" x14ac:dyDescent="0.3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spans="1:26" ht="13.5" customHeight="1" x14ac:dyDescent="0.3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spans="1:26" ht="13.5" customHeight="1" x14ac:dyDescent="0.3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spans="1:26" ht="13.5" customHeight="1" x14ac:dyDescent="0.3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spans="1:26" ht="13.5" customHeight="1" x14ac:dyDescent="0.3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spans="1:26" ht="13.5" customHeight="1" x14ac:dyDescent="0.3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spans="1:26" ht="13.5" customHeight="1" x14ac:dyDescent="0.3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spans="1:26" ht="13.5" customHeight="1" x14ac:dyDescent="0.3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spans="1:26" ht="13.5" customHeight="1" x14ac:dyDescent="0.3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spans="1:26" ht="13.5" customHeight="1" x14ac:dyDescent="0.3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spans="1:26" ht="13.5" customHeight="1" x14ac:dyDescent="0.3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spans="1:26" ht="13.5" customHeight="1" x14ac:dyDescent="0.3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spans="1:26" ht="13.5" customHeight="1" x14ac:dyDescent="0.3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spans="1:26" ht="13.5" customHeight="1" x14ac:dyDescent="0.3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spans="1:26" ht="13.5" customHeight="1" x14ac:dyDescent="0.3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spans="1:26" ht="13.5" customHeight="1" x14ac:dyDescent="0.3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spans="1:26" ht="13.5" customHeight="1" x14ac:dyDescent="0.3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spans="1:26" ht="13.5" customHeight="1" x14ac:dyDescent="0.3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spans="1:26" ht="13.5" customHeight="1" x14ac:dyDescent="0.3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spans="1:26" ht="13.5" customHeight="1" x14ac:dyDescent="0.3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spans="1:26" ht="13.5" customHeight="1" x14ac:dyDescent="0.3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spans="1:26" ht="13.5" customHeight="1" x14ac:dyDescent="0.3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spans="1:26" ht="13.5" customHeight="1" x14ac:dyDescent="0.3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spans="1:26" ht="13.5" customHeight="1" x14ac:dyDescent="0.3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spans="1:26" ht="13.5" customHeight="1" x14ac:dyDescent="0.3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spans="1:26" ht="13.5" customHeight="1" x14ac:dyDescent="0.3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spans="1:26" ht="13.5" customHeight="1" x14ac:dyDescent="0.3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spans="1:26" ht="13.5" customHeight="1" x14ac:dyDescent="0.3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spans="1:26" ht="13.5" customHeight="1" x14ac:dyDescent="0.3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spans="1:26" ht="13.5" customHeight="1" x14ac:dyDescent="0.3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spans="1:26" ht="13.5" customHeight="1" x14ac:dyDescent="0.3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spans="1:26" ht="13.5" customHeight="1" x14ac:dyDescent="0.3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spans="1:26" ht="13.5" customHeight="1" x14ac:dyDescent="0.3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spans="1:26" ht="13.5" customHeight="1" x14ac:dyDescent="0.3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spans="1:26" ht="13.5" customHeight="1" x14ac:dyDescent="0.3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13.5" customHeight="1" x14ac:dyDescent="0.3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spans="1:26" ht="13.5" customHeight="1" x14ac:dyDescent="0.3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spans="1:26" ht="13.5" customHeight="1" x14ac:dyDescent="0.3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spans="1:26" ht="13.5" customHeight="1" x14ac:dyDescent="0.3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spans="1:26" ht="13.5" customHeight="1" x14ac:dyDescent="0.3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spans="1:26" ht="13.5" customHeight="1" x14ac:dyDescent="0.3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spans="1:26" ht="13.5" customHeight="1" x14ac:dyDescent="0.3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spans="1:26" ht="13.5" customHeight="1" x14ac:dyDescent="0.3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spans="1:26" ht="13.5" customHeight="1" x14ac:dyDescent="0.3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spans="1:26" ht="13.5" customHeight="1" x14ac:dyDescent="0.3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spans="1:26" ht="13.5" customHeight="1" x14ac:dyDescent="0.3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spans="1:26" ht="13.5" customHeight="1" x14ac:dyDescent="0.3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spans="1:26" ht="13.5" customHeight="1" x14ac:dyDescent="0.3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spans="1:26" ht="13.5" customHeight="1" x14ac:dyDescent="0.3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spans="1:26" ht="13.5" customHeight="1" x14ac:dyDescent="0.3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spans="1:26" ht="13.5" customHeight="1" x14ac:dyDescent="0.3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</row>
    <row r="274" spans="1:26" ht="13.5" customHeight="1" x14ac:dyDescent="0.3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</row>
    <row r="275" spans="1:26" ht="13.5" customHeight="1" x14ac:dyDescent="0.3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</row>
    <row r="276" spans="1:26" ht="15.75" customHeight="1" x14ac:dyDescent="0.3"/>
    <row r="277" spans="1:26" ht="15.75" customHeight="1" x14ac:dyDescent="0.3"/>
    <row r="278" spans="1:26" ht="15.75" customHeight="1" x14ac:dyDescent="0.3"/>
    <row r="279" spans="1:26" ht="15.75" customHeight="1" x14ac:dyDescent="0.3"/>
    <row r="280" spans="1:26" ht="15.75" customHeight="1" x14ac:dyDescent="0.3"/>
    <row r="281" spans="1:26" ht="15.75" customHeight="1" x14ac:dyDescent="0.3"/>
    <row r="282" spans="1:26" ht="15.75" customHeight="1" x14ac:dyDescent="0.3"/>
    <row r="283" spans="1:26" ht="15.75" customHeight="1" x14ac:dyDescent="0.3"/>
    <row r="284" spans="1:26" ht="15.75" customHeight="1" x14ac:dyDescent="0.3"/>
    <row r="285" spans="1:26" ht="15.75" customHeight="1" x14ac:dyDescent="0.3"/>
    <row r="286" spans="1:26" ht="15.75" customHeight="1" x14ac:dyDescent="0.3"/>
    <row r="287" spans="1:26" ht="15.75" customHeight="1" x14ac:dyDescent="0.3"/>
    <row r="288" spans="1:26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4">
    <mergeCell ref="A57:C57"/>
    <mergeCell ref="E6:E7"/>
    <mergeCell ref="F6:F7"/>
    <mergeCell ref="G5:I5"/>
    <mergeCell ref="J5:L5"/>
    <mergeCell ref="G6:G7"/>
    <mergeCell ref="H6:H7"/>
    <mergeCell ref="I6:I7"/>
    <mergeCell ref="J6:J7"/>
    <mergeCell ref="K6:K7"/>
    <mergeCell ref="L6:L7"/>
    <mergeCell ref="A1:P1"/>
    <mergeCell ref="A2:P2"/>
    <mergeCell ref="A3:P3"/>
    <mergeCell ref="A5:A7"/>
    <mergeCell ref="B5:B7"/>
    <mergeCell ref="D5:F5"/>
    <mergeCell ref="P5:P7"/>
    <mergeCell ref="C5:C7"/>
    <mergeCell ref="D6:D7"/>
    <mergeCell ref="M5:N5"/>
    <mergeCell ref="O5:O7"/>
    <mergeCell ref="M6:M7"/>
    <mergeCell ref="N6:N7"/>
  </mergeCells>
  <pageMargins left="0.7" right="0.7" top="0.75" bottom="0.75" header="0" footer="0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Z1000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14.44140625" defaultRowHeight="15" customHeight="1" x14ac:dyDescent="0.3"/>
  <cols>
    <col min="1" max="1" width="4.88671875" customWidth="1"/>
    <col min="2" max="2" width="7.109375" customWidth="1"/>
    <col min="3" max="3" width="32.88671875" customWidth="1"/>
    <col min="4" max="4" width="10.6640625" customWidth="1"/>
    <col min="5" max="5" width="12" customWidth="1"/>
    <col min="6" max="6" width="6.5546875" customWidth="1"/>
    <col min="7" max="7" width="12" customWidth="1"/>
    <col min="8" max="8" width="6.88671875" customWidth="1"/>
    <col min="9" max="9" width="10.6640625" customWidth="1"/>
    <col min="10" max="10" width="7.44140625" customWidth="1"/>
    <col min="11" max="11" width="11.33203125" customWidth="1"/>
    <col min="12" max="12" width="7.88671875" customWidth="1"/>
    <col min="13" max="13" width="10.6640625" customWidth="1"/>
    <col min="14" max="14" width="7.88671875" customWidth="1"/>
    <col min="15" max="26" width="8.6640625" customWidth="1"/>
  </cols>
  <sheetData>
    <row r="1" spans="1:26" ht="15" customHeight="1" x14ac:dyDescent="0.3">
      <c r="A1" s="364" t="s">
        <v>230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15" customHeight="1" x14ac:dyDescent="0.3">
      <c r="A2" s="364" t="s">
        <v>231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ht="13.5" customHeight="1" x14ac:dyDescent="0.3">
      <c r="A3" s="365" t="s">
        <v>111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352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ht="13.5" customHeight="1" x14ac:dyDescent="0.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28" t="s">
        <v>232</v>
      </c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ht="12.75" customHeight="1" x14ac:dyDescent="0.3">
      <c r="A5" s="354" t="s">
        <v>112</v>
      </c>
      <c r="B5" s="354" t="s">
        <v>113</v>
      </c>
      <c r="C5" s="360" t="s">
        <v>114</v>
      </c>
      <c r="D5" s="370" t="s">
        <v>233</v>
      </c>
      <c r="E5" s="366"/>
      <c r="F5" s="366"/>
      <c r="G5" s="366"/>
      <c r="H5" s="363"/>
      <c r="I5" s="362" t="s">
        <v>234</v>
      </c>
      <c r="J5" s="366"/>
      <c r="K5" s="366"/>
      <c r="L5" s="366"/>
      <c r="M5" s="366"/>
      <c r="N5" s="36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6" ht="12.75" customHeight="1" x14ac:dyDescent="0.3">
      <c r="A6" s="355"/>
      <c r="B6" s="355"/>
      <c r="C6" s="355"/>
      <c r="D6" s="14" t="s">
        <v>121</v>
      </c>
      <c r="E6" s="369" t="s">
        <v>122</v>
      </c>
      <c r="F6" s="359"/>
      <c r="G6" s="369" t="s">
        <v>123</v>
      </c>
      <c r="H6" s="359"/>
      <c r="I6" s="367"/>
      <c r="J6" s="352"/>
      <c r="K6" s="352"/>
      <c r="L6" s="352"/>
      <c r="M6" s="352"/>
      <c r="N6" s="368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27" customHeight="1" x14ac:dyDescent="0.3">
      <c r="A7" s="356"/>
      <c r="B7" s="356"/>
      <c r="C7" s="356"/>
      <c r="D7" s="16" t="s">
        <v>235</v>
      </c>
      <c r="E7" s="16" t="s">
        <v>235</v>
      </c>
      <c r="F7" s="16" t="s">
        <v>236</v>
      </c>
      <c r="G7" s="16" t="s">
        <v>235</v>
      </c>
      <c r="H7" s="16" t="s">
        <v>236</v>
      </c>
      <c r="I7" s="369" t="s">
        <v>124</v>
      </c>
      <c r="J7" s="359"/>
      <c r="K7" s="369" t="s">
        <v>125</v>
      </c>
      <c r="L7" s="359"/>
      <c r="M7" s="369" t="s">
        <v>126</v>
      </c>
      <c r="N7" s="359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13.5" customHeight="1" x14ac:dyDescent="0.3">
      <c r="A8" s="16" t="s">
        <v>127</v>
      </c>
      <c r="B8" s="17" t="s">
        <v>128</v>
      </c>
      <c r="C8" s="15" t="s">
        <v>129</v>
      </c>
      <c r="D8" s="15" t="s">
        <v>130</v>
      </c>
      <c r="E8" s="357" t="s">
        <v>131</v>
      </c>
      <c r="F8" s="359"/>
      <c r="G8" s="15" t="s">
        <v>132</v>
      </c>
      <c r="H8" s="15"/>
      <c r="I8" s="357" t="s">
        <v>133</v>
      </c>
      <c r="J8" s="359"/>
      <c r="K8" s="357" t="s">
        <v>134</v>
      </c>
      <c r="L8" s="359"/>
      <c r="M8" s="357" t="s">
        <v>135</v>
      </c>
      <c r="N8" s="359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13.5" customHeight="1" x14ac:dyDescent="0.3">
      <c r="A9" s="17">
        <v>1</v>
      </c>
      <c r="B9" s="17" t="s">
        <v>143</v>
      </c>
      <c r="C9" s="19" t="s">
        <v>144</v>
      </c>
      <c r="D9" s="20" t="e">
        <f t="shared" ref="D9:E9" si="0">SUM(#REF!)</f>
        <v>#REF!</v>
      </c>
      <c r="E9" s="20" t="e">
        <f t="shared" si="0"/>
        <v>#REF!</v>
      </c>
      <c r="F9" s="29" t="e">
        <f t="shared" ref="F9:F55" si="1">E9/D9*100</f>
        <v>#REF!</v>
      </c>
      <c r="G9" s="20" t="e">
        <f t="shared" ref="G9:G14" si="2">SUM(#REF!)</f>
        <v>#REF!</v>
      </c>
      <c r="H9" s="29" t="e">
        <f t="shared" ref="H9:H55" si="3">G9/D9*100</f>
        <v>#REF!</v>
      </c>
      <c r="I9" s="20" t="e">
        <f t="shared" ref="I9:I55" si="4">E9-D9</f>
        <v>#REF!</v>
      </c>
      <c r="J9" s="30" t="e">
        <f t="shared" ref="J9:J55" si="5">I9/$I$57</f>
        <v>#REF!</v>
      </c>
      <c r="K9" s="20" t="e">
        <f t="shared" ref="K9:K55" si="6">G9-E9</f>
        <v>#REF!</v>
      </c>
      <c r="L9" s="30" t="e">
        <f t="shared" ref="L9:L55" si="7">K9/$K$57</f>
        <v>#REF!</v>
      </c>
      <c r="M9" s="20" t="e">
        <f t="shared" ref="M9:M55" si="8">G9-D9</f>
        <v>#REF!</v>
      </c>
      <c r="N9" s="30" t="e">
        <f t="shared" ref="N9:N55" si="9">M9/$M$57</f>
        <v>#REF!</v>
      </c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ht="13.5" customHeight="1" x14ac:dyDescent="0.3">
      <c r="A10" s="17">
        <f t="shared" ref="A10:A55" si="10">A9+1</f>
        <v>2</v>
      </c>
      <c r="B10" s="17" t="s">
        <v>145</v>
      </c>
      <c r="C10" s="19" t="s">
        <v>60</v>
      </c>
      <c r="D10" s="20" t="e">
        <f t="shared" ref="D10:E10" si="11">SUM(#REF!)</f>
        <v>#REF!</v>
      </c>
      <c r="E10" s="20" t="e">
        <f t="shared" si="11"/>
        <v>#REF!</v>
      </c>
      <c r="F10" s="29" t="e">
        <f t="shared" si="1"/>
        <v>#REF!</v>
      </c>
      <c r="G10" s="20" t="e">
        <f t="shared" si="2"/>
        <v>#REF!</v>
      </c>
      <c r="H10" s="29" t="e">
        <f t="shared" si="3"/>
        <v>#REF!</v>
      </c>
      <c r="I10" s="20" t="e">
        <f t="shared" si="4"/>
        <v>#REF!</v>
      </c>
      <c r="J10" s="30" t="e">
        <f t="shared" si="5"/>
        <v>#REF!</v>
      </c>
      <c r="K10" s="20" t="e">
        <f t="shared" si="6"/>
        <v>#REF!</v>
      </c>
      <c r="L10" s="30" t="e">
        <f t="shared" si="7"/>
        <v>#REF!</v>
      </c>
      <c r="M10" s="20" t="e">
        <f t="shared" si="8"/>
        <v>#REF!</v>
      </c>
      <c r="N10" s="30" t="e">
        <f t="shared" si="9"/>
        <v>#REF!</v>
      </c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ht="13.5" customHeight="1" x14ac:dyDescent="0.3">
      <c r="A11" s="17">
        <f t="shared" si="10"/>
        <v>3</v>
      </c>
      <c r="B11" s="17" t="s">
        <v>146</v>
      </c>
      <c r="C11" s="19" t="s">
        <v>147</v>
      </c>
      <c r="D11" s="20" t="e">
        <f t="shared" ref="D11:E11" si="12">SUM(#REF!)</f>
        <v>#REF!</v>
      </c>
      <c r="E11" s="20" t="e">
        <f t="shared" si="12"/>
        <v>#REF!</v>
      </c>
      <c r="F11" s="29" t="e">
        <f t="shared" si="1"/>
        <v>#REF!</v>
      </c>
      <c r="G11" s="20" t="e">
        <f t="shared" si="2"/>
        <v>#REF!</v>
      </c>
      <c r="H11" s="29" t="e">
        <f t="shared" si="3"/>
        <v>#REF!</v>
      </c>
      <c r="I11" s="20" t="e">
        <f t="shared" si="4"/>
        <v>#REF!</v>
      </c>
      <c r="J11" s="30" t="e">
        <f t="shared" si="5"/>
        <v>#REF!</v>
      </c>
      <c r="K11" s="20" t="e">
        <f t="shared" si="6"/>
        <v>#REF!</v>
      </c>
      <c r="L11" s="30" t="e">
        <f t="shared" si="7"/>
        <v>#REF!</v>
      </c>
      <c r="M11" s="20" t="e">
        <f t="shared" si="8"/>
        <v>#REF!</v>
      </c>
      <c r="N11" s="30" t="e">
        <f t="shared" si="9"/>
        <v>#REF!</v>
      </c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ht="13.5" customHeight="1" x14ac:dyDescent="0.3">
      <c r="A12" s="17">
        <f t="shared" si="10"/>
        <v>4</v>
      </c>
      <c r="B12" s="17" t="s">
        <v>148</v>
      </c>
      <c r="C12" s="19" t="s">
        <v>149</v>
      </c>
      <c r="D12" s="20" t="e">
        <f t="shared" ref="D12:E12" si="13">SUM(#REF!)</f>
        <v>#REF!</v>
      </c>
      <c r="E12" s="20" t="e">
        <f t="shared" si="13"/>
        <v>#REF!</v>
      </c>
      <c r="F12" s="29" t="e">
        <f t="shared" si="1"/>
        <v>#REF!</v>
      </c>
      <c r="G12" s="20" t="e">
        <f t="shared" si="2"/>
        <v>#REF!</v>
      </c>
      <c r="H12" s="29" t="e">
        <f t="shared" si="3"/>
        <v>#REF!</v>
      </c>
      <c r="I12" s="20" t="e">
        <f t="shared" si="4"/>
        <v>#REF!</v>
      </c>
      <c r="J12" s="30" t="e">
        <f t="shared" si="5"/>
        <v>#REF!</v>
      </c>
      <c r="K12" s="20" t="e">
        <f t="shared" si="6"/>
        <v>#REF!</v>
      </c>
      <c r="L12" s="30" t="e">
        <f t="shared" si="7"/>
        <v>#REF!</v>
      </c>
      <c r="M12" s="20" t="e">
        <f t="shared" si="8"/>
        <v>#REF!</v>
      </c>
      <c r="N12" s="30" t="e">
        <f t="shared" si="9"/>
        <v>#REF!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6" ht="13.5" customHeight="1" x14ac:dyDescent="0.3">
      <c r="A13" s="17">
        <f t="shared" si="10"/>
        <v>5</v>
      </c>
      <c r="B13" s="17" t="s">
        <v>150</v>
      </c>
      <c r="C13" s="19" t="s">
        <v>77</v>
      </c>
      <c r="D13" s="20" t="e">
        <f t="shared" ref="D13:E13" si="14">SUM(#REF!)</f>
        <v>#REF!</v>
      </c>
      <c r="E13" s="20" t="e">
        <f t="shared" si="14"/>
        <v>#REF!</v>
      </c>
      <c r="F13" s="29" t="e">
        <f t="shared" si="1"/>
        <v>#REF!</v>
      </c>
      <c r="G13" s="20" t="e">
        <f t="shared" si="2"/>
        <v>#REF!</v>
      </c>
      <c r="H13" s="29" t="e">
        <f t="shared" si="3"/>
        <v>#REF!</v>
      </c>
      <c r="I13" s="20" t="e">
        <f t="shared" si="4"/>
        <v>#REF!</v>
      </c>
      <c r="J13" s="30" t="e">
        <f t="shared" si="5"/>
        <v>#REF!</v>
      </c>
      <c r="K13" s="20" t="e">
        <f t="shared" si="6"/>
        <v>#REF!</v>
      </c>
      <c r="L13" s="30" t="e">
        <f t="shared" si="7"/>
        <v>#REF!</v>
      </c>
      <c r="M13" s="20" t="e">
        <f t="shared" si="8"/>
        <v>#REF!</v>
      </c>
      <c r="N13" s="30" t="e">
        <f t="shared" si="9"/>
        <v>#REF!</v>
      </c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ht="13.5" customHeight="1" x14ac:dyDescent="0.3">
      <c r="A14" s="17">
        <f t="shared" si="10"/>
        <v>6</v>
      </c>
      <c r="B14" s="17" t="s">
        <v>151</v>
      </c>
      <c r="C14" s="19" t="e">
        <f>#REF!</f>
        <v>#REF!</v>
      </c>
      <c r="D14" s="20" t="e">
        <f t="shared" ref="D14:E14" si="15">SUM(#REF!)</f>
        <v>#REF!</v>
      </c>
      <c r="E14" s="20" t="e">
        <f t="shared" si="15"/>
        <v>#REF!</v>
      </c>
      <c r="F14" s="29" t="e">
        <f t="shared" si="1"/>
        <v>#REF!</v>
      </c>
      <c r="G14" s="20" t="e">
        <f t="shared" si="2"/>
        <v>#REF!</v>
      </c>
      <c r="H14" s="29" t="e">
        <f t="shared" si="3"/>
        <v>#REF!</v>
      </c>
      <c r="I14" s="20" t="e">
        <f t="shared" si="4"/>
        <v>#REF!</v>
      </c>
      <c r="J14" s="30" t="e">
        <f t="shared" si="5"/>
        <v>#REF!</v>
      </c>
      <c r="K14" s="20" t="e">
        <f t="shared" si="6"/>
        <v>#REF!</v>
      </c>
      <c r="L14" s="30" t="e">
        <f t="shared" si="7"/>
        <v>#REF!</v>
      </c>
      <c r="M14" s="20" t="e">
        <f t="shared" si="8"/>
        <v>#REF!</v>
      </c>
      <c r="N14" s="30" t="e">
        <f t="shared" si="9"/>
        <v>#REF!</v>
      </c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13.5" customHeight="1" x14ac:dyDescent="0.3">
      <c r="A15" s="17">
        <f t="shared" si="10"/>
        <v>7</v>
      </c>
      <c r="B15" s="17" t="s">
        <v>152</v>
      </c>
      <c r="C15" s="19" t="s">
        <v>153</v>
      </c>
      <c r="D15" s="20" t="e">
        <f t="shared" ref="D15:E15" si="16">SUM(#REF!,#REF!)</f>
        <v>#REF!</v>
      </c>
      <c r="E15" s="20" t="e">
        <f t="shared" si="16"/>
        <v>#REF!</v>
      </c>
      <c r="F15" s="29" t="e">
        <f t="shared" si="1"/>
        <v>#REF!</v>
      </c>
      <c r="G15" s="20" t="e">
        <f>SUM(#REF!,#REF!)</f>
        <v>#REF!</v>
      </c>
      <c r="H15" s="29" t="e">
        <f t="shared" si="3"/>
        <v>#REF!</v>
      </c>
      <c r="I15" s="20" t="e">
        <f t="shared" si="4"/>
        <v>#REF!</v>
      </c>
      <c r="J15" s="30" t="e">
        <f t="shared" si="5"/>
        <v>#REF!</v>
      </c>
      <c r="K15" s="20" t="e">
        <f t="shared" si="6"/>
        <v>#REF!</v>
      </c>
      <c r="L15" s="30" t="e">
        <f t="shared" si="7"/>
        <v>#REF!</v>
      </c>
      <c r="M15" s="20" t="e">
        <f t="shared" si="8"/>
        <v>#REF!</v>
      </c>
      <c r="N15" s="30" t="e">
        <f t="shared" si="9"/>
        <v>#REF!</v>
      </c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13.5" customHeight="1" x14ac:dyDescent="0.3">
      <c r="A16" s="17">
        <f t="shared" si="10"/>
        <v>8</v>
      </c>
      <c r="B16" s="17" t="s">
        <v>154</v>
      </c>
      <c r="C16" s="19" t="s">
        <v>155</v>
      </c>
      <c r="D16" s="20" t="e">
        <f t="shared" ref="D16:E16" si="17">SUM(#REF!)</f>
        <v>#REF!</v>
      </c>
      <c r="E16" s="20" t="e">
        <f t="shared" si="17"/>
        <v>#REF!</v>
      </c>
      <c r="F16" s="29" t="e">
        <f t="shared" si="1"/>
        <v>#REF!</v>
      </c>
      <c r="G16" s="20" t="e">
        <f t="shared" ref="G16:G17" si="18">SUM(#REF!)</f>
        <v>#REF!</v>
      </c>
      <c r="H16" s="29" t="e">
        <f t="shared" si="3"/>
        <v>#REF!</v>
      </c>
      <c r="I16" s="20" t="e">
        <f t="shared" si="4"/>
        <v>#REF!</v>
      </c>
      <c r="J16" s="30" t="e">
        <f t="shared" si="5"/>
        <v>#REF!</v>
      </c>
      <c r="K16" s="20" t="e">
        <f t="shared" si="6"/>
        <v>#REF!</v>
      </c>
      <c r="L16" s="30" t="e">
        <f t="shared" si="7"/>
        <v>#REF!</v>
      </c>
      <c r="M16" s="20" t="e">
        <f t="shared" si="8"/>
        <v>#REF!</v>
      </c>
      <c r="N16" s="30" t="e">
        <f t="shared" si="9"/>
        <v>#REF!</v>
      </c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13.5" customHeight="1" x14ac:dyDescent="0.3">
      <c r="A17" s="17">
        <f t="shared" si="10"/>
        <v>9</v>
      </c>
      <c r="B17" s="17" t="s">
        <v>156</v>
      </c>
      <c r="C17" s="19" t="s">
        <v>157</v>
      </c>
      <c r="D17" s="20" t="e">
        <f t="shared" ref="D17:E17" si="19">SUM(#REF!)</f>
        <v>#REF!</v>
      </c>
      <c r="E17" s="20" t="e">
        <f t="shared" si="19"/>
        <v>#REF!</v>
      </c>
      <c r="F17" s="29" t="e">
        <f t="shared" si="1"/>
        <v>#REF!</v>
      </c>
      <c r="G17" s="20" t="e">
        <f t="shared" si="18"/>
        <v>#REF!</v>
      </c>
      <c r="H17" s="29" t="e">
        <f t="shared" si="3"/>
        <v>#REF!</v>
      </c>
      <c r="I17" s="20" t="e">
        <f t="shared" si="4"/>
        <v>#REF!</v>
      </c>
      <c r="J17" s="30" t="e">
        <f t="shared" si="5"/>
        <v>#REF!</v>
      </c>
      <c r="K17" s="20" t="e">
        <f t="shared" si="6"/>
        <v>#REF!</v>
      </c>
      <c r="L17" s="30" t="e">
        <f t="shared" si="7"/>
        <v>#REF!</v>
      </c>
      <c r="M17" s="20" t="e">
        <f t="shared" si="8"/>
        <v>#REF!</v>
      </c>
      <c r="N17" s="30" t="e">
        <f t="shared" si="9"/>
        <v>#REF!</v>
      </c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13.5" customHeight="1" x14ac:dyDescent="0.3">
      <c r="A18" s="17">
        <f t="shared" si="10"/>
        <v>10</v>
      </c>
      <c r="B18" s="17" t="s">
        <v>158</v>
      </c>
      <c r="C18" s="19" t="s">
        <v>159</v>
      </c>
      <c r="D18" s="20" t="e">
        <f t="shared" ref="D18:E18" si="20">SUM(#REF!,#REF!)</f>
        <v>#REF!</v>
      </c>
      <c r="E18" s="20" t="e">
        <f t="shared" si="20"/>
        <v>#REF!</v>
      </c>
      <c r="F18" s="29" t="e">
        <f t="shared" si="1"/>
        <v>#REF!</v>
      </c>
      <c r="G18" s="20" t="e">
        <f t="shared" ref="G18:G19" si="21">SUM(#REF!,#REF!)</f>
        <v>#REF!</v>
      </c>
      <c r="H18" s="29" t="e">
        <f t="shared" si="3"/>
        <v>#REF!</v>
      </c>
      <c r="I18" s="20" t="e">
        <f t="shared" si="4"/>
        <v>#REF!</v>
      </c>
      <c r="J18" s="30" t="e">
        <f t="shared" si="5"/>
        <v>#REF!</v>
      </c>
      <c r="K18" s="20" t="e">
        <f t="shared" si="6"/>
        <v>#REF!</v>
      </c>
      <c r="L18" s="30" t="e">
        <f t="shared" si="7"/>
        <v>#REF!</v>
      </c>
      <c r="M18" s="20" t="e">
        <f t="shared" si="8"/>
        <v>#REF!</v>
      </c>
      <c r="N18" s="30" t="e">
        <f t="shared" si="9"/>
        <v>#REF!</v>
      </c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ht="13.5" customHeight="1" x14ac:dyDescent="0.3">
      <c r="A19" s="17">
        <f t="shared" si="10"/>
        <v>11</v>
      </c>
      <c r="B19" s="17" t="s">
        <v>160</v>
      </c>
      <c r="C19" s="19" t="e">
        <f t="shared" ref="C19:C26" si="22">#REF!</f>
        <v>#REF!</v>
      </c>
      <c r="D19" s="20" t="e">
        <f t="shared" ref="D19:E19" si="23">SUM(#REF!,#REF!)</f>
        <v>#REF!</v>
      </c>
      <c r="E19" s="20" t="e">
        <f t="shared" si="23"/>
        <v>#REF!</v>
      </c>
      <c r="F19" s="29" t="e">
        <f t="shared" si="1"/>
        <v>#REF!</v>
      </c>
      <c r="G19" s="20" t="e">
        <f t="shared" si="21"/>
        <v>#REF!</v>
      </c>
      <c r="H19" s="29" t="e">
        <f t="shared" si="3"/>
        <v>#REF!</v>
      </c>
      <c r="I19" s="20" t="e">
        <f t="shared" si="4"/>
        <v>#REF!</v>
      </c>
      <c r="J19" s="30" t="e">
        <f t="shared" si="5"/>
        <v>#REF!</v>
      </c>
      <c r="K19" s="20" t="e">
        <f t="shared" si="6"/>
        <v>#REF!</v>
      </c>
      <c r="L19" s="30" t="e">
        <f t="shared" si="7"/>
        <v>#REF!</v>
      </c>
      <c r="M19" s="20" t="e">
        <f t="shared" si="8"/>
        <v>#REF!</v>
      </c>
      <c r="N19" s="30" t="e">
        <f t="shared" si="9"/>
        <v>#REF!</v>
      </c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13.5" customHeight="1" x14ac:dyDescent="0.3">
      <c r="A20" s="17">
        <f t="shared" si="10"/>
        <v>12</v>
      </c>
      <c r="B20" s="17" t="s">
        <v>161</v>
      </c>
      <c r="C20" s="19" t="e">
        <f t="shared" si="22"/>
        <v>#REF!</v>
      </c>
      <c r="D20" s="20" t="e">
        <f t="shared" ref="D20:E20" si="24">SUM(#REF!)</f>
        <v>#REF!</v>
      </c>
      <c r="E20" s="20" t="e">
        <f t="shared" si="24"/>
        <v>#REF!</v>
      </c>
      <c r="F20" s="29" t="e">
        <f t="shared" si="1"/>
        <v>#REF!</v>
      </c>
      <c r="G20" s="20" t="e">
        <f t="shared" ref="G20:G26" si="25">SUM(#REF!)</f>
        <v>#REF!</v>
      </c>
      <c r="H20" s="29" t="e">
        <f t="shared" si="3"/>
        <v>#REF!</v>
      </c>
      <c r="I20" s="20" t="e">
        <f t="shared" si="4"/>
        <v>#REF!</v>
      </c>
      <c r="J20" s="30" t="e">
        <f t="shared" si="5"/>
        <v>#REF!</v>
      </c>
      <c r="K20" s="20" t="e">
        <f t="shared" si="6"/>
        <v>#REF!</v>
      </c>
      <c r="L20" s="30" t="e">
        <f t="shared" si="7"/>
        <v>#REF!</v>
      </c>
      <c r="M20" s="20" t="e">
        <f t="shared" si="8"/>
        <v>#REF!</v>
      </c>
      <c r="N20" s="30" t="e">
        <f t="shared" si="9"/>
        <v>#REF!</v>
      </c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13.5" customHeight="1" x14ac:dyDescent="0.3">
      <c r="A21" s="17">
        <f t="shared" si="10"/>
        <v>13</v>
      </c>
      <c r="B21" s="17" t="s">
        <v>162</v>
      </c>
      <c r="C21" s="19" t="e">
        <f t="shared" si="22"/>
        <v>#REF!</v>
      </c>
      <c r="D21" s="20" t="e">
        <f t="shared" ref="D21:E21" si="26">SUM(#REF!)</f>
        <v>#REF!</v>
      </c>
      <c r="E21" s="20" t="e">
        <f t="shared" si="26"/>
        <v>#REF!</v>
      </c>
      <c r="F21" s="29" t="e">
        <f t="shared" si="1"/>
        <v>#REF!</v>
      </c>
      <c r="G21" s="20" t="e">
        <f t="shared" si="25"/>
        <v>#REF!</v>
      </c>
      <c r="H21" s="29" t="e">
        <f t="shared" si="3"/>
        <v>#REF!</v>
      </c>
      <c r="I21" s="20" t="e">
        <f t="shared" si="4"/>
        <v>#REF!</v>
      </c>
      <c r="J21" s="30" t="e">
        <f t="shared" si="5"/>
        <v>#REF!</v>
      </c>
      <c r="K21" s="20" t="e">
        <f t="shared" si="6"/>
        <v>#REF!</v>
      </c>
      <c r="L21" s="30" t="e">
        <f t="shared" si="7"/>
        <v>#REF!</v>
      </c>
      <c r="M21" s="20" t="e">
        <f t="shared" si="8"/>
        <v>#REF!</v>
      </c>
      <c r="N21" s="30" t="e">
        <f t="shared" si="9"/>
        <v>#REF!</v>
      </c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ht="13.5" customHeight="1" x14ac:dyDescent="0.3">
      <c r="A22" s="17">
        <f t="shared" si="10"/>
        <v>14</v>
      </c>
      <c r="B22" s="17" t="s">
        <v>163</v>
      </c>
      <c r="C22" s="19" t="e">
        <f t="shared" si="22"/>
        <v>#REF!</v>
      </c>
      <c r="D22" s="20" t="e">
        <f t="shared" ref="D22:E22" si="27">SUM(#REF!)</f>
        <v>#REF!</v>
      </c>
      <c r="E22" s="20" t="e">
        <f t="shared" si="27"/>
        <v>#REF!</v>
      </c>
      <c r="F22" s="29" t="e">
        <f t="shared" si="1"/>
        <v>#REF!</v>
      </c>
      <c r="G22" s="20" t="e">
        <f t="shared" si="25"/>
        <v>#REF!</v>
      </c>
      <c r="H22" s="29" t="e">
        <f t="shared" si="3"/>
        <v>#REF!</v>
      </c>
      <c r="I22" s="20" t="e">
        <f t="shared" si="4"/>
        <v>#REF!</v>
      </c>
      <c r="J22" s="30" t="e">
        <f t="shared" si="5"/>
        <v>#REF!</v>
      </c>
      <c r="K22" s="20" t="e">
        <f t="shared" si="6"/>
        <v>#REF!</v>
      </c>
      <c r="L22" s="30" t="e">
        <f t="shared" si="7"/>
        <v>#REF!</v>
      </c>
      <c r="M22" s="20" t="e">
        <f t="shared" si="8"/>
        <v>#REF!</v>
      </c>
      <c r="N22" s="30" t="e">
        <f t="shared" si="9"/>
        <v>#REF!</v>
      </c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ht="13.5" customHeight="1" x14ac:dyDescent="0.3">
      <c r="A23" s="17">
        <f t="shared" si="10"/>
        <v>15</v>
      </c>
      <c r="B23" s="17" t="s">
        <v>164</v>
      </c>
      <c r="C23" s="19" t="e">
        <f t="shared" si="22"/>
        <v>#REF!</v>
      </c>
      <c r="D23" s="20" t="e">
        <f t="shared" ref="D23:E23" si="28">SUM(#REF!)</f>
        <v>#REF!</v>
      </c>
      <c r="E23" s="20" t="e">
        <f t="shared" si="28"/>
        <v>#REF!</v>
      </c>
      <c r="F23" s="29" t="e">
        <f t="shared" si="1"/>
        <v>#REF!</v>
      </c>
      <c r="G23" s="20" t="e">
        <f t="shared" si="25"/>
        <v>#REF!</v>
      </c>
      <c r="H23" s="29" t="e">
        <f t="shared" si="3"/>
        <v>#REF!</v>
      </c>
      <c r="I23" s="20" t="e">
        <f t="shared" si="4"/>
        <v>#REF!</v>
      </c>
      <c r="J23" s="30" t="e">
        <f t="shared" si="5"/>
        <v>#REF!</v>
      </c>
      <c r="K23" s="20" t="e">
        <f t="shared" si="6"/>
        <v>#REF!</v>
      </c>
      <c r="L23" s="30" t="e">
        <f t="shared" si="7"/>
        <v>#REF!</v>
      </c>
      <c r="M23" s="20" t="e">
        <f t="shared" si="8"/>
        <v>#REF!</v>
      </c>
      <c r="N23" s="30" t="e">
        <f t="shared" si="9"/>
        <v>#REF!</v>
      </c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ht="13.5" customHeight="1" x14ac:dyDescent="0.3">
      <c r="A24" s="17">
        <f t="shared" si="10"/>
        <v>16</v>
      </c>
      <c r="B24" s="17" t="s">
        <v>165</v>
      </c>
      <c r="C24" s="19" t="e">
        <f t="shared" si="22"/>
        <v>#REF!</v>
      </c>
      <c r="D24" s="20" t="e">
        <f t="shared" ref="D24:E24" si="29">SUM(#REF!)</f>
        <v>#REF!</v>
      </c>
      <c r="E24" s="20" t="e">
        <f t="shared" si="29"/>
        <v>#REF!</v>
      </c>
      <c r="F24" s="29" t="e">
        <f t="shared" si="1"/>
        <v>#REF!</v>
      </c>
      <c r="G24" s="20" t="e">
        <f t="shared" si="25"/>
        <v>#REF!</v>
      </c>
      <c r="H24" s="29" t="e">
        <f t="shared" si="3"/>
        <v>#REF!</v>
      </c>
      <c r="I24" s="20" t="e">
        <f t="shared" si="4"/>
        <v>#REF!</v>
      </c>
      <c r="J24" s="30" t="e">
        <f t="shared" si="5"/>
        <v>#REF!</v>
      </c>
      <c r="K24" s="20" t="e">
        <f t="shared" si="6"/>
        <v>#REF!</v>
      </c>
      <c r="L24" s="30" t="e">
        <f t="shared" si="7"/>
        <v>#REF!</v>
      </c>
      <c r="M24" s="20" t="e">
        <f t="shared" si="8"/>
        <v>#REF!</v>
      </c>
      <c r="N24" s="30" t="e">
        <f t="shared" si="9"/>
        <v>#REF!</v>
      </c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ht="13.5" customHeight="1" x14ac:dyDescent="0.3">
      <c r="A25" s="17">
        <f t="shared" si="10"/>
        <v>17</v>
      </c>
      <c r="B25" s="17" t="s">
        <v>166</v>
      </c>
      <c r="C25" s="19" t="e">
        <f t="shared" si="22"/>
        <v>#REF!</v>
      </c>
      <c r="D25" s="20" t="e">
        <f t="shared" ref="D25:E25" si="30">SUM(#REF!)</f>
        <v>#REF!</v>
      </c>
      <c r="E25" s="20" t="e">
        <f t="shared" si="30"/>
        <v>#REF!</v>
      </c>
      <c r="F25" s="29" t="e">
        <f t="shared" si="1"/>
        <v>#REF!</v>
      </c>
      <c r="G25" s="20" t="e">
        <f t="shared" si="25"/>
        <v>#REF!</v>
      </c>
      <c r="H25" s="29" t="e">
        <f t="shared" si="3"/>
        <v>#REF!</v>
      </c>
      <c r="I25" s="20" t="e">
        <f t="shared" si="4"/>
        <v>#REF!</v>
      </c>
      <c r="J25" s="30" t="e">
        <f t="shared" si="5"/>
        <v>#REF!</v>
      </c>
      <c r="K25" s="20" t="e">
        <f t="shared" si="6"/>
        <v>#REF!</v>
      </c>
      <c r="L25" s="30" t="e">
        <f t="shared" si="7"/>
        <v>#REF!</v>
      </c>
      <c r="M25" s="20" t="e">
        <f t="shared" si="8"/>
        <v>#REF!</v>
      </c>
      <c r="N25" s="30" t="e">
        <f t="shared" si="9"/>
        <v>#REF!</v>
      </c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3.5" customHeight="1" x14ac:dyDescent="0.3">
      <c r="A26" s="17">
        <f t="shared" si="10"/>
        <v>18</v>
      </c>
      <c r="B26" s="17" t="s">
        <v>167</v>
      </c>
      <c r="C26" s="19" t="e">
        <f t="shared" si="22"/>
        <v>#REF!</v>
      </c>
      <c r="D26" s="20" t="e">
        <f t="shared" ref="D26:E26" si="31">SUM(#REF!)</f>
        <v>#REF!</v>
      </c>
      <c r="E26" s="20" t="e">
        <f t="shared" si="31"/>
        <v>#REF!</v>
      </c>
      <c r="F26" s="29" t="e">
        <f t="shared" si="1"/>
        <v>#REF!</v>
      </c>
      <c r="G26" s="20" t="e">
        <f t="shared" si="25"/>
        <v>#REF!</v>
      </c>
      <c r="H26" s="29" t="e">
        <f t="shared" si="3"/>
        <v>#REF!</v>
      </c>
      <c r="I26" s="20" t="e">
        <f t="shared" si="4"/>
        <v>#REF!</v>
      </c>
      <c r="J26" s="30" t="e">
        <f t="shared" si="5"/>
        <v>#REF!</v>
      </c>
      <c r="K26" s="20" t="e">
        <f t="shared" si="6"/>
        <v>#REF!</v>
      </c>
      <c r="L26" s="30" t="e">
        <f t="shared" si="7"/>
        <v>#REF!</v>
      </c>
      <c r="M26" s="20" t="e">
        <f t="shared" si="8"/>
        <v>#REF!</v>
      </c>
      <c r="N26" s="30" t="e">
        <f t="shared" si="9"/>
        <v>#REF!</v>
      </c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13.5" customHeight="1" x14ac:dyDescent="0.3">
      <c r="A27" s="17">
        <f t="shared" si="10"/>
        <v>19</v>
      </c>
      <c r="B27" s="17" t="s">
        <v>168</v>
      </c>
      <c r="C27" s="19" t="s">
        <v>169</v>
      </c>
      <c r="D27" s="20" t="e">
        <f t="shared" ref="D27:E27" si="32">SUM(#REF!,#REF!)</f>
        <v>#REF!</v>
      </c>
      <c r="E27" s="20" t="e">
        <f t="shared" si="32"/>
        <v>#REF!</v>
      </c>
      <c r="F27" s="29" t="e">
        <f t="shared" si="1"/>
        <v>#REF!</v>
      </c>
      <c r="G27" s="20" t="e">
        <f>SUM(#REF!,#REF!)</f>
        <v>#REF!</v>
      </c>
      <c r="H27" s="29" t="e">
        <f t="shared" si="3"/>
        <v>#REF!</v>
      </c>
      <c r="I27" s="20" t="e">
        <f t="shared" si="4"/>
        <v>#REF!</v>
      </c>
      <c r="J27" s="30" t="e">
        <f t="shared" si="5"/>
        <v>#REF!</v>
      </c>
      <c r="K27" s="20" t="e">
        <f t="shared" si="6"/>
        <v>#REF!</v>
      </c>
      <c r="L27" s="30" t="e">
        <f t="shared" si="7"/>
        <v>#REF!</v>
      </c>
      <c r="M27" s="20" t="e">
        <f t="shared" si="8"/>
        <v>#REF!</v>
      </c>
      <c r="N27" s="30" t="e">
        <f t="shared" si="9"/>
        <v>#REF!</v>
      </c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13.5" customHeight="1" x14ac:dyDescent="0.3">
      <c r="A28" s="17">
        <f t="shared" si="10"/>
        <v>20</v>
      </c>
      <c r="B28" s="17" t="s">
        <v>170</v>
      </c>
      <c r="C28" s="19" t="e">
        <f t="shared" ref="C28:C29" si="33">#REF!</f>
        <v>#REF!</v>
      </c>
      <c r="D28" s="20" t="e">
        <f t="shared" ref="D28:E28" si="34">SUM(#REF!)</f>
        <v>#REF!</v>
      </c>
      <c r="E28" s="20" t="e">
        <f t="shared" si="34"/>
        <v>#REF!</v>
      </c>
      <c r="F28" s="29" t="e">
        <f t="shared" si="1"/>
        <v>#REF!</v>
      </c>
      <c r="G28" s="20" t="e">
        <f t="shared" ref="G28:G29" si="35">SUM(#REF!)</f>
        <v>#REF!</v>
      </c>
      <c r="H28" s="29" t="e">
        <f t="shared" si="3"/>
        <v>#REF!</v>
      </c>
      <c r="I28" s="20" t="e">
        <f t="shared" si="4"/>
        <v>#REF!</v>
      </c>
      <c r="J28" s="30" t="e">
        <f t="shared" si="5"/>
        <v>#REF!</v>
      </c>
      <c r="K28" s="20" t="e">
        <f t="shared" si="6"/>
        <v>#REF!</v>
      </c>
      <c r="L28" s="30" t="e">
        <f t="shared" si="7"/>
        <v>#REF!</v>
      </c>
      <c r="M28" s="20" t="e">
        <f t="shared" si="8"/>
        <v>#REF!</v>
      </c>
      <c r="N28" s="30" t="e">
        <f t="shared" si="9"/>
        <v>#REF!</v>
      </c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13.5" customHeight="1" x14ac:dyDescent="0.3">
      <c r="A29" s="17">
        <f t="shared" si="10"/>
        <v>21</v>
      </c>
      <c r="B29" s="17" t="s">
        <v>171</v>
      </c>
      <c r="C29" s="19" t="e">
        <f t="shared" si="33"/>
        <v>#REF!</v>
      </c>
      <c r="D29" s="20" t="e">
        <f t="shared" ref="D29:E29" si="36">SUM(#REF!)</f>
        <v>#REF!</v>
      </c>
      <c r="E29" s="20" t="e">
        <f t="shared" si="36"/>
        <v>#REF!</v>
      </c>
      <c r="F29" s="29" t="e">
        <f t="shared" si="1"/>
        <v>#REF!</v>
      </c>
      <c r="G29" s="20" t="e">
        <f t="shared" si="35"/>
        <v>#REF!</v>
      </c>
      <c r="H29" s="29" t="e">
        <f t="shared" si="3"/>
        <v>#REF!</v>
      </c>
      <c r="I29" s="20" t="e">
        <f t="shared" si="4"/>
        <v>#REF!</v>
      </c>
      <c r="J29" s="30" t="e">
        <f t="shared" si="5"/>
        <v>#REF!</v>
      </c>
      <c r="K29" s="20" t="e">
        <f t="shared" si="6"/>
        <v>#REF!</v>
      </c>
      <c r="L29" s="30" t="e">
        <f t="shared" si="7"/>
        <v>#REF!</v>
      </c>
      <c r="M29" s="20" t="e">
        <f t="shared" si="8"/>
        <v>#REF!</v>
      </c>
      <c r="N29" s="30" t="e">
        <f t="shared" si="9"/>
        <v>#REF!</v>
      </c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13.5" customHeight="1" x14ac:dyDescent="0.3">
      <c r="A30" s="17">
        <f t="shared" si="10"/>
        <v>22</v>
      </c>
      <c r="B30" s="17" t="s">
        <v>172</v>
      </c>
      <c r="C30" s="19" t="s">
        <v>48</v>
      </c>
      <c r="D30" s="20" t="e">
        <f t="shared" ref="D30:E30" si="37">SUM(#REF!,#REF!)</f>
        <v>#REF!</v>
      </c>
      <c r="E30" s="20" t="e">
        <f t="shared" si="37"/>
        <v>#REF!</v>
      </c>
      <c r="F30" s="29" t="e">
        <f t="shared" si="1"/>
        <v>#REF!</v>
      </c>
      <c r="G30" s="20" t="e">
        <f>SUM(#REF!,#REF!)</f>
        <v>#REF!</v>
      </c>
      <c r="H30" s="29" t="e">
        <f t="shared" si="3"/>
        <v>#REF!</v>
      </c>
      <c r="I30" s="20" t="e">
        <f t="shared" si="4"/>
        <v>#REF!</v>
      </c>
      <c r="J30" s="30" t="e">
        <f t="shared" si="5"/>
        <v>#REF!</v>
      </c>
      <c r="K30" s="20" t="e">
        <f t="shared" si="6"/>
        <v>#REF!</v>
      </c>
      <c r="L30" s="30" t="e">
        <f t="shared" si="7"/>
        <v>#REF!</v>
      </c>
      <c r="M30" s="20" t="e">
        <f t="shared" si="8"/>
        <v>#REF!</v>
      </c>
      <c r="N30" s="30" t="e">
        <f t="shared" si="9"/>
        <v>#REF!</v>
      </c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13.5" customHeight="1" x14ac:dyDescent="0.3">
      <c r="A31" s="17">
        <f t="shared" si="10"/>
        <v>23</v>
      </c>
      <c r="B31" s="17" t="s">
        <v>65</v>
      </c>
      <c r="C31" s="19" t="e">
        <f t="shared" ref="C31:C33" si="38">#REF!</f>
        <v>#REF!</v>
      </c>
      <c r="D31" s="20" t="e">
        <f t="shared" ref="D31:E31" si="39">SUM(#REF!)</f>
        <v>#REF!</v>
      </c>
      <c r="E31" s="20" t="e">
        <f t="shared" si="39"/>
        <v>#REF!</v>
      </c>
      <c r="F31" s="29" t="e">
        <f t="shared" si="1"/>
        <v>#REF!</v>
      </c>
      <c r="G31" s="20" t="e">
        <f t="shared" ref="G31:G34" si="40">SUM(#REF!)</f>
        <v>#REF!</v>
      </c>
      <c r="H31" s="29" t="e">
        <f t="shared" si="3"/>
        <v>#REF!</v>
      </c>
      <c r="I31" s="20" t="e">
        <f t="shared" si="4"/>
        <v>#REF!</v>
      </c>
      <c r="J31" s="30" t="e">
        <f t="shared" si="5"/>
        <v>#REF!</v>
      </c>
      <c r="K31" s="20" t="e">
        <f t="shared" si="6"/>
        <v>#REF!</v>
      </c>
      <c r="L31" s="30" t="e">
        <f t="shared" si="7"/>
        <v>#REF!</v>
      </c>
      <c r="M31" s="20" t="e">
        <f t="shared" si="8"/>
        <v>#REF!</v>
      </c>
      <c r="N31" s="30" t="e">
        <f t="shared" si="9"/>
        <v>#REF!</v>
      </c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ht="13.5" customHeight="1" x14ac:dyDescent="0.3">
      <c r="A32" s="17">
        <f t="shared" si="10"/>
        <v>24</v>
      </c>
      <c r="B32" s="17" t="s">
        <v>173</v>
      </c>
      <c r="C32" s="19" t="e">
        <f t="shared" si="38"/>
        <v>#REF!</v>
      </c>
      <c r="D32" s="20" t="e">
        <f t="shared" ref="D32:E32" si="41">SUM(#REF!)</f>
        <v>#REF!</v>
      </c>
      <c r="E32" s="20" t="e">
        <f t="shared" si="41"/>
        <v>#REF!</v>
      </c>
      <c r="F32" s="29" t="e">
        <f t="shared" si="1"/>
        <v>#REF!</v>
      </c>
      <c r="G32" s="20" t="e">
        <f t="shared" si="40"/>
        <v>#REF!</v>
      </c>
      <c r="H32" s="29" t="e">
        <f t="shared" si="3"/>
        <v>#REF!</v>
      </c>
      <c r="I32" s="20" t="e">
        <f t="shared" si="4"/>
        <v>#REF!</v>
      </c>
      <c r="J32" s="30" t="e">
        <f t="shared" si="5"/>
        <v>#REF!</v>
      </c>
      <c r="K32" s="20" t="e">
        <f t="shared" si="6"/>
        <v>#REF!</v>
      </c>
      <c r="L32" s="30" t="e">
        <f t="shared" si="7"/>
        <v>#REF!</v>
      </c>
      <c r="M32" s="20" t="e">
        <f t="shared" si="8"/>
        <v>#REF!</v>
      </c>
      <c r="N32" s="30" t="e">
        <f t="shared" si="9"/>
        <v>#REF!</v>
      </c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ht="13.5" customHeight="1" x14ac:dyDescent="0.3">
      <c r="A33" s="17">
        <f t="shared" si="10"/>
        <v>25</v>
      </c>
      <c r="B33" s="17" t="s">
        <v>174</v>
      </c>
      <c r="C33" s="19" t="e">
        <f t="shared" si="38"/>
        <v>#REF!</v>
      </c>
      <c r="D33" s="20" t="e">
        <f t="shared" ref="D33:E33" si="42">SUM(#REF!)</f>
        <v>#REF!</v>
      </c>
      <c r="E33" s="20" t="e">
        <f t="shared" si="42"/>
        <v>#REF!</v>
      </c>
      <c r="F33" s="29" t="e">
        <f t="shared" si="1"/>
        <v>#REF!</v>
      </c>
      <c r="G33" s="20" t="e">
        <f t="shared" si="40"/>
        <v>#REF!</v>
      </c>
      <c r="H33" s="29" t="e">
        <f t="shared" si="3"/>
        <v>#REF!</v>
      </c>
      <c r="I33" s="20" t="e">
        <f t="shared" si="4"/>
        <v>#REF!</v>
      </c>
      <c r="J33" s="30" t="e">
        <f t="shared" si="5"/>
        <v>#REF!</v>
      </c>
      <c r="K33" s="20" t="e">
        <f t="shared" si="6"/>
        <v>#REF!</v>
      </c>
      <c r="L33" s="30" t="e">
        <f t="shared" si="7"/>
        <v>#REF!</v>
      </c>
      <c r="M33" s="20" t="e">
        <f t="shared" si="8"/>
        <v>#REF!</v>
      </c>
      <c r="N33" s="30" t="e">
        <f t="shared" si="9"/>
        <v>#REF!</v>
      </c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ht="13.5" customHeight="1" x14ac:dyDescent="0.3">
      <c r="A34" s="17">
        <f t="shared" si="10"/>
        <v>26</v>
      </c>
      <c r="B34" s="17" t="s">
        <v>175</v>
      </c>
      <c r="C34" s="19" t="s">
        <v>176</v>
      </c>
      <c r="D34" s="20" t="e">
        <f t="shared" ref="D34:E34" si="43">SUM(#REF!)</f>
        <v>#REF!</v>
      </c>
      <c r="E34" s="20" t="e">
        <f t="shared" si="43"/>
        <v>#REF!</v>
      </c>
      <c r="F34" s="29" t="e">
        <f t="shared" si="1"/>
        <v>#REF!</v>
      </c>
      <c r="G34" s="20" t="e">
        <f t="shared" si="40"/>
        <v>#REF!</v>
      </c>
      <c r="H34" s="29" t="e">
        <f t="shared" si="3"/>
        <v>#REF!</v>
      </c>
      <c r="I34" s="20" t="e">
        <f t="shared" si="4"/>
        <v>#REF!</v>
      </c>
      <c r="J34" s="30" t="e">
        <f t="shared" si="5"/>
        <v>#REF!</v>
      </c>
      <c r="K34" s="20" t="e">
        <f t="shared" si="6"/>
        <v>#REF!</v>
      </c>
      <c r="L34" s="30" t="e">
        <f t="shared" si="7"/>
        <v>#REF!</v>
      </c>
      <c r="M34" s="20" t="e">
        <f t="shared" si="8"/>
        <v>#REF!</v>
      </c>
      <c r="N34" s="30" t="e">
        <f t="shared" si="9"/>
        <v>#REF!</v>
      </c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ht="13.5" customHeight="1" x14ac:dyDescent="0.3">
      <c r="A35" s="17">
        <f t="shared" si="10"/>
        <v>27</v>
      </c>
      <c r="B35" s="17" t="s">
        <v>177</v>
      </c>
      <c r="C35" s="19" t="s">
        <v>106</v>
      </c>
      <c r="D35" s="20" t="e">
        <f t="shared" ref="D35:E35" si="44">SUM(#REF!,#REF!,#REF!,#REF!)</f>
        <v>#REF!</v>
      </c>
      <c r="E35" s="20" t="e">
        <f t="shared" si="44"/>
        <v>#REF!</v>
      </c>
      <c r="F35" s="29" t="e">
        <f t="shared" si="1"/>
        <v>#REF!</v>
      </c>
      <c r="G35" s="20" t="e">
        <f>SUM(#REF!,#REF!,#REF!,#REF!)</f>
        <v>#REF!</v>
      </c>
      <c r="H35" s="29" t="e">
        <f t="shared" si="3"/>
        <v>#REF!</v>
      </c>
      <c r="I35" s="20" t="e">
        <f t="shared" si="4"/>
        <v>#REF!</v>
      </c>
      <c r="J35" s="30" t="e">
        <f t="shared" si="5"/>
        <v>#REF!</v>
      </c>
      <c r="K35" s="20" t="e">
        <f t="shared" si="6"/>
        <v>#REF!</v>
      </c>
      <c r="L35" s="30" t="e">
        <f t="shared" si="7"/>
        <v>#REF!</v>
      </c>
      <c r="M35" s="20" t="e">
        <f t="shared" si="8"/>
        <v>#REF!</v>
      </c>
      <c r="N35" s="30" t="e">
        <f t="shared" si="9"/>
        <v>#REF!</v>
      </c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13.5" customHeight="1" x14ac:dyDescent="0.3">
      <c r="A36" s="17">
        <f t="shared" si="10"/>
        <v>28</v>
      </c>
      <c r="B36" s="17" t="s">
        <v>178</v>
      </c>
      <c r="C36" s="19" t="s">
        <v>179</v>
      </c>
      <c r="D36" s="20" t="e">
        <f t="shared" ref="D36:E36" si="45">SUM(#REF!)</f>
        <v>#REF!</v>
      </c>
      <c r="E36" s="20" t="e">
        <f t="shared" si="45"/>
        <v>#REF!</v>
      </c>
      <c r="F36" s="29" t="e">
        <f t="shared" si="1"/>
        <v>#REF!</v>
      </c>
      <c r="G36" s="20" t="e">
        <f t="shared" ref="G36:G49" si="46">SUM(#REF!)</f>
        <v>#REF!</v>
      </c>
      <c r="H36" s="29" t="e">
        <f t="shared" si="3"/>
        <v>#REF!</v>
      </c>
      <c r="I36" s="20" t="e">
        <f t="shared" si="4"/>
        <v>#REF!</v>
      </c>
      <c r="J36" s="30" t="e">
        <f t="shared" si="5"/>
        <v>#REF!</v>
      </c>
      <c r="K36" s="20" t="e">
        <f t="shared" si="6"/>
        <v>#REF!</v>
      </c>
      <c r="L36" s="30" t="e">
        <f t="shared" si="7"/>
        <v>#REF!</v>
      </c>
      <c r="M36" s="20" t="e">
        <f t="shared" si="8"/>
        <v>#REF!</v>
      </c>
      <c r="N36" s="30" t="e">
        <f t="shared" si="9"/>
        <v>#REF!</v>
      </c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3.5" customHeight="1" x14ac:dyDescent="0.3">
      <c r="A37" s="17">
        <f t="shared" si="10"/>
        <v>29</v>
      </c>
      <c r="B37" s="17" t="s">
        <v>180</v>
      </c>
      <c r="C37" s="19" t="s">
        <v>181</v>
      </c>
      <c r="D37" s="20" t="e">
        <f t="shared" ref="D37:E37" si="47">SUM(#REF!)</f>
        <v>#REF!</v>
      </c>
      <c r="E37" s="20" t="e">
        <f t="shared" si="47"/>
        <v>#REF!</v>
      </c>
      <c r="F37" s="29" t="e">
        <f t="shared" si="1"/>
        <v>#REF!</v>
      </c>
      <c r="G37" s="20" t="e">
        <f t="shared" si="46"/>
        <v>#REF!</v>
      </c>
      <c r="H37" s="29" t="e">
        <f t="shared" si="3"/>
        <v>#REF!</v>
      </c>
      <c r="I37" s="20" t="e">
        <f t="shared" si="4"/>
        <v>#REF!</v>
      </c>
      <c r="J37" s="30" t="e">
        <f t="shared" si="5"/>
        <v>#REF!</v>
      </c>
      <c r="K37" s="20" t="e">
        <f t="shared" si="6"/>
        <v>#REF!</v>
      </c>
      <c r="L37" s="30" t="e">
        <f t="shared" si="7"/>
        <v>#REF!</v>
      </c>
      <c r="M37" s="20" t="e">
        <f t="shared" si="8"/>
        <v>#REF!</v>
      </c>
      <c r="N37" s="30" t="e">
        <f t="shared" si="9"/>
        <v>#REF!</v>
      </c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3.5" customHeight="1" x14ac:dyDescent="0.3">
      <c r="A38" s="17">
        <f t="shared" si="10"/>
        <v>30</v>
      </c>
      <c r="B38" s="17" t="s">
        <v>180</v>
      </c>
      <c r="C38" s="19" t="s">
        <v>182</v>
      </c>
      <c r="D38" s="20" t="e">
        <f t="shared" ref="D38:E38" si="48">SUM(#REF!)</f>
        <v>#REF!</v>
      </c>
      <c r="E38" s="20" t="e">
        <f t="shared" si="48"/>
        <v>#REF!</v>
      </c>
      <c r="F38" s="29" t="e">
        <f t="shared" si="1"/>
        <v>#REF!</v>
      </c>
      <c r="G38" s="20" t="e">
        <f t="shared" si="46"/>
        <v>#REF!</v>
      </c>
      <c r="H38" s="29" t="e">
        <f t="shared" si="3"/>
        <v>#REF!</v>
      </c>
      <c r="I38" s="20" t="e">
        <f t="shared" si="4"/>
        <v>#REF!</v>
      </c>
      <c r="J38" s="30" t="e">
        <f t="shared" si="5"/>
        <v>#REF!</v>
      </c>
      <c r="K38" s="20" t="e">
        <f t="shared" si="6"/>
        <v>#REF!</v>
      </c>
      <c r="L38" s="30" t="e">
        <f t="shared" si="7"/>
        <v>#REF!</v>
      </c>
      <c r="M38" s="20" t="e">
        <f t="shared" si="8"/>
        <v>#REF!</v>
      </c>
      <c r="N38" s="30" t="e">
        <f t="shared" si="9"/>
        <v>#REF!</v>
      </c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3.5" customHeight="1" x14ac:dyDescent="0.3">
      <c r="A39" s="17">
        <f t="shared" si="10"/>
        <v>31</v>
      </c>
      <c r="B39" s="17" t="s">
        <v>180</v>
      </c>
      <c r="C39" s="19" t="s">
        <v>183</v>
      </c>
      <c r="D39" s="20" t="e">
        <f t="shared" ref="D39:E39" si="49">SUM(#REF!)</f>
        <v>#REF!</v>
      </c>
      <c r="E39" s="20" t="e">
        <f t="shared" si="49"/>
        <v>#REF!</v>
      </c>
      <c r="F39" s="29" t="e">
        <f t="shared" si="1"/>
        <v>#REF!</v>
      </c>
      <c r="G39" s="20" t="e">
        <f t="shared" si="46"/>
        <v>#REF!</v>
      </c>
      <c r="H39" s="29" t="e">
        <f t="shared" si="3"/>
        <v>#REF!</v>
      </c>
      <c r="I39" s="20" t="e">
        <f t="shared" si="4"/>
        <v>#REF!</v>
      </c>
      <c r="J39" s="30" t="e">
        <f t="shared" si="5"/>
        <v>#REF!</v>
      </c>
      <c r="K39" s="20" t="e">
        <f t="shared" si="6"/>
        <v>#REF!</v>
      </c>
      <c r="L39" s="30" t="e">
        <f t="shared" si="7"/>
        <v>#REF!</v>
      </c>
      <c r="M39" s="20" t="e">
        <f t="shared" si="8"/>
        <v>#REF!</v>
      </c>
      <c r="N39" s="30" t="e">
        <f t="shared" si="9"/>
        <v>#REF!</v>
      </c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3.5" customHeight="1" x14ac:dyDescent="0.3">
      <c r="A40" s="17">
        <f t="shared" si="10"/>
        <v>32</v>
      </c>
      <c r="B40" s="17" t="s">
        <v>180</v>
      </c>
      <c r="C40" s="19" t="s">
        <v>184</v>
      </c>
      <c r="D40" s="20" t="e">
        <f t="shared" ref="D40:E40" si="50">SUM(#REF!)</f>
        <v>#REF!</v>
      </c>
      <c r="E40" s="20" t="e">
        <f t="shared" si="50"/>
        <v>#REF!</v>
      </c>
      <c r="F40" s="29" t="e">
        <f t="shared" si="1"/>
        <v>#REF!</v>
      </c>
      <c r="G40" s="20" t="e">
        <f t="shared" si="46"/>
        <v>#REF!</v>
      </c>
      <c r="H40" s="29" t="e">
        <f t="shared" si="3"/>
        <v>#REF!</v>
      </c>
      <c r="I40" s="20" t="e">
        <f t="shared" si="4"/>
        <v>#REF!</v>
      </c>
      <c r="J40" s="30" t="e">
        <f t="shared" si="5"/>
        <v>#REF!</v>
      </c>
      <c r="K40" s="20" t="e">
        <f t="shared" si="6"/>
        <v>#REF!</v>
      </c>
      <c r="L40" s="30" t="e">
        <f t="shared" si="7"/>
        <v>#REF!</v>
      </c>
      <c r="M40" s="20" t="e">
        <f t="shared" si="8"/>
        <v>#REF!</v>
      </c>
      <c r="N40" s="30" t="e">
        <f t="shared" si="9"/>
        <v>#REF!</v>
      </c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3.5" customHeight="1" x14ac:dyDescent="0.3">
      <c r="A41" s="17">
        <f t="shared" si="10"/>
        <v>33</v>
      </c>
      <c r="B41" s="17" t="s">
        <v>180</v>
      </c>
      <c r="C41" s="19" t="s">
        <v>105</v>
      </c>
      <c r="D41" s="20" t="e">
        <f t="shared" ref="D41:E41" si="51">SUM(#REF!)</f>
        <v>#REF!</v>
      </c>
      <c r="E41" s="20" t="e">
        <f t="shared" si="51"/>
        <v>#REF!</v>
      </c>
      <c r="F41" s="29" t="e">
        <f t="shared" si="1"/>
        <v>#REF!</v>
      </c>
      <c r="G41" s="20" t="e">
        <f t="shared" si="46"/>
        <v>#REF!</v>
      </c>
      <c r="H41" s="29" t="e">
        <f t="shared" si="3"/>
        <v>#REF!</v>
      </c>
      <c r="I41" s="20" t="e">
        <f t="shared" si="4"/>
        <v>#REF!</v>
      </c>
      <c r="J41" s="30" t="e">
        <f t="shared" si="5"/>
        <v>#REF!</v>
      </c>
      <c r="K41" s="20" t="e">
        <f t="shared" si="6"/>
        <v>#REF!</v>
      </c>
      <c r="L41" s="30" t="e">
        <f t="shared" si="7"/>
        <v>#REF!</v>
      </c>
      <c r="M41" s="20" t="e">
        <f t="shared" si="8"/>
        <v>#REF!</v>
      </c>
      <c r="N41" s="30" t="e">
        <f t="shared" si="9"/>
        <v>#REF!</v>
      </c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13.5" customHeight="1" x14ac:dyDescent="0.3">
      <c r="A42" s="17">
        <f t="shared" si="10"/>
        <v>34</v>
      </c>
      <c r="B42" s="17" t="s">
        <v>180</v>
      </c>
      <c r="C42" s="19" t="s">
        <v>185</v>
      </c>
      <c r="D42" s="20" t="e">
        <f t="shared" ref="D42:E42" si="52">SUM(#REF!)</f>
        <v>#REF!</v>
      </c>
      <c r="E42" s="20" t="e">
        <f t="shared" si="52"/>
        <v>#REF!</v>
      </c>
      <c r="F42" s="29" t="e">
        <f t="shared" si="1"/>
        <v>#REF!</v>
      </c>
      <c r="G42" s="20" t="e">
        <f t="shared" si="46"/>
        <v>#REF!</v>
      </c>
      <c r="H42" s="29" t="e">
        <f t="shared" si="3"/>
        <v>#REF!</v>
      </c>
      <c r="I42" s="20" t="e">
        <f t="shared" si="4"/>
        <v>#REF!</v>
      </c>
      <c r="J42" s="30" t="e">
        <f t="shared" si="5"/>
        <v>#REF!</v>
      </c>
      <c r="K42" s="20" t="e">
        <f t="shared" si="6"/>
        <v>#REF!</v>
      </c>
      <c r="L42" s="30" t="e">
        <f t="shared" si="7"/>
        <v>#REF!</v>
      </c>
      <c r="M42" s="20" t="e">
        <f t="shared" si="8"/>
        <v>#REF!</v>
      </c>
      <c r="N42" s="30" t="e">
        <f t="shared" si="9"/>
        <v>#REF!</v>
      </c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3.5" customHeight="1" x14ac:dyDescent="0.3">
      <c r="A43" s="17">
        <f t="shared" si="10"/>
        <v>35</v>
      </c>
      <c r="B43" s="17" t="s">
        <v>180</v>
      </c>
      <c r="C43" s="19" t="s">
        <v>186</v>
      </c>
      <c r="D43" s="20" t="e">
        <f t="shared" ref="D43:E43" si="53">SUM(#REF!)</f>
        <v>#REF!</v>
      </c>
      <c r="E43" s="20" t="e">
        <f t="shared" si="53"/>
        <v>#REF!</v>
      </c>
      <c r="F43" s="29" t="e">
        <f t="shared" si="1"/>
        <v>#REF!</v>
      </c>
      <c r="G43" s="20" t="e">
        <f t="shared" si="46"/>
        <v>#REF!</v>
      </c>
      <c r="H43" s="29" t="e">
        <f t="shared" si="3"/>
        <v>#REF!</v>
      </c>
      <c r="I43" s="20" t="e">
        <f t="shared" si="4"/>
        <v>#REF!</v>
      </c>
      <c r="J43" s="30" t="e">
        <f t="shared" si="5"/>
        <v>#REF!</v>
      </c>
      <c r="K43" s="20" t="e">
        <f t="shared" si="6"/>
        <v>#REF!</v>
      </c>
      <c r="L43" s="30" t="e">
        <f t="shared" si="7"/>
        <v>#REF!</v>
      </c>
      <c r="M43" s="20" t="e">
        <f t="shared" si="8"/>
        <v>#REF!</v>
      </c>
      <c r="N43" s="30" t="e">
        <f t="shared" si="9"/>
        <v>#REF!</v>
      </c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13.5" customHeight="1" x14ac:dyDescent="0.3">
      <c r="A44" s="17">
        <f t="shared" si="10"/>
        <v>36</v>
      </c>
      <c r="B44" s="17" t="s">
        <v>180</v>
      </c>
      <c r="C44" s="19" t="s">
        <v>187</v>
      </c>
      <c r="D44" s="20" t="e">
        <f t="shared" ref="D44:E44" si="54">SUM(#REF!)</f>
        <v>#REF!</v>
      </c>
      <c r="E44" s="20" t="e">
        <f t="shared" si="54"/>
        <v>#REF!</v>
      </c>
      <c r="F44" s="29" t="e">
        <f t="shared" si="1"/>
        <v>#REF!</v>
      </c>
      <c r="G44" s="20" t="e">
        <f t="shared" si="46"/>
        <v>#REF!</v>
      </c>
      <c r="H44" s="29" t="e">
        <f t="shared" si="3"/>
        <v>#REF!</v>
      </c>
      <c r="I44" s="20" t="e">
        <f t="shared" si="4"/>
        <v>#REF!</v>
      </c>
      <c r="J44" s="30" t="e">
        <f t="shared" si="5"/>
        <v>#REF!</v>
      </c>
      <c r="K44" s="20" t="e">
        <f t="shared" si="6"/>
        <v>#REF!</v>
      </c>
      <c r="L44" s="30" t="e">
        <f t="shared" si="7"/>
        <v>#REF!</v>
      </c>
      <c r="M44" s="20" t="e">
        <f t="shared" si="8"/>
        <v>#REF!</v>
      </c>
      <c r="N44" s="30" t="e">
        <f t="shared" si="9"/>
        <v>#REF!</v>
      </c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13.5" customHeight="1" x14ac:dyDescent="0.3">
      <c r="A45" s="17">
        <f t="shared" si="10"/>
        <v>37</v>
      </c>
      <c r="B45" s="17" t="s">
        <v>180</v>
      </c>
      <c r="C45" s="19" t="s">
        <v>188</v>
      </c>
      <c r="D45" s="20" t="e">
        <f t="shared" ref="D45:E45" si="55">SUM(#REF!)</f>
        <v>#REF!</v>
      </c>
      <c r="E45" s="20" t="e">
        <f t="shared" si="55"/>
        <v>#REF!</v>
      </c>
      <c r="F45" s="29" t="e">
        <f t="shared" si="1"/>
        <v>#REF!</v>
      </c>
      <c r="G45" s="20" t="e">
        <f t="shared" si="46"/>
        <v>#REF!</v>
      </c>
      <c r="H45" s="29" t="e">
        <f t="shared" si="3"/>
        <v>#REF!</v>
      </c>
      <c r="I45" s="20" t="e">
        <f t="shared" si="4"/>
        <v>#REF!</v>
      </c>
      <c r="J45" s="30" t="e">
        <f t="shared" si="5"/>
        <v>#REF!</v>
      </c>
      <c r="K45" s="20" t="e">
        <f t="shared" si="6"/>
        <v>#REF!</v>
      </c>
      <c r="L45" s="30" t="e">
        <f t="shared" si="7"/>
        <v>#REF!</v>
      </c>
      <c r="M45" s="20" t="e">
        <f t="shared" si="8"/>
        <v>#REF!</v>
      </c>
      <c r="N45" s="30" t="e">
        <f t="shared" si="9"/>
        <v>#REF!</v>
      </c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ht="13.5" customHeight="1" x14ac:dyDescent="0.3">
      <c r="A46" s="17">
        <f t="shared" si="10"/>
        <v>38</v>
      </c>
      <c r="B46" s="17" t="s">
        <v>180</v>
      </c>
      <c r="C46" s="19" t="s">
        <v>189</v>
      </c>
      <c r="D46" s="20" t="e">
        <f t="shared" ref="D46:E46" si="56">SUM(#REF!)</f>
        <v>#REF!</v>
      </c>
      <c r="E46" s="20" t="e">
        <f t="shared" si="56"/>
        <v>#REF!</v>
      </c>
      <c r="F46" s="29" t="e">
        <f t="shared" si="1"/>
        <v>#REF!</v>
      </c>
      <c r="G46" s="20" t="e">
        <f t="shared" si="46"/>
        <v>#REF!</v>
      </c>
      <c r="H46" s="29" t="e">
        <f t="shared" si="3"/>
        <v>#REF!</v>
      </c>
      <c r="I46" s="20" t="e">
        <f t="shared" si="4"/>
        <v>#REF!</v>
      </c>
      <c r="J46" s="30" t="e">
        <f t="shared" si="5"/>
        <v>#REF!</v>
      </c>
      <c r="K46" s="20" t="e">
        <f t="shared" si="6"/>
        <v>#REF!</v>
      </c>
      <c r="L46" s="30" t="e">
        <f t="shared" si="7"/>
        <v>#REF!</v>
      </c>
      <c r="M46" s="20" t="e">
        <f t="shared" si="8"/>
        <v>#REF!</v>
      </c>
      <c r="N46" s="30" t="e">
        <f t="shared" si="9"/>
        <v>#REF!</v>
      </c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 ht="13.5" customHeight="1" x14ac:dyDescent="0.3">
      <c r="A47" s="17">
        <f t="shared" si="10"/>
        <v>39</v>
      </c>
      <c r="B47" s="17" t="s">
        <v>180</v>
      </c>
      <c r="C47" s="19" t="s">
        <v>190</v>
      </c>
      <c r="D47" s="20" t="e">
        <f t="shared" ref="D47:E47" si="57">SUM(#REF!)</f>
        <v>#REF!</v>
      </c>
      <c r="E47" s="20" t="e">
        <f t="shared" si="57"/>
        <v>#REF!</v>
      </c>
      <c r="F47" s="29" t="e">
        <f t="shared" si="1"/>
        <v>#REF!</v>
      </c>
      <c r="G47" s="20" t="e">
        <f t="shared" si="46"/>
        <v>#REF!</v>
      </c>
      <c r="H47" s="29" t="e">
        <f t="shared" si="3"/>
        <v>#REF!</v>
      </c>
      <c r="I47" s="20" t="e">
        <f t="shared" si="4"/>
        <v>#REF!</v>
      </c>
      <c r="J47" s="30" t="e">
        <f t="shared" si="5"/>
        <v>#REF!</v>
      </c>
      <c r="K47" s="20" t="e">
        <f t="shared" si="6"/>
        <v>#REF!</v>
      </c>
      <c r="L47" s="30" t="e">
        <f t="shared" si="7"/>
        <v>#REF!</v>
      </c>
      <c r="M47" s="20" t="e">
        <f t="shared" si="8"/>
        <v>#REF!</v>
      </c>
      <c r="N47" s="30" t="e">
        <f t="shared" si="9"/>
        <v>#REF!</v>
      </c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1:26" ht="13.5" customHeight="1" x14ac:dyDescent="0.3">
      <c r="A48" s="17">
        <f t="shared" si="10"/>
        <v>40</v>
      </c>
      <c r="B48" s="17" t="s">
        <v>180</v>
      </c>
      <c r="C48" s="19" t="s">
        <v>191</v>
      </c>
      <c r="D48" s="20" t="e">
        <f t="shared" ref="D48:E48" si="58">SUM(#REF!)</f>
        <v>#REF!</v>
      </c>
      <c r="E48" s="20" t="e">
        <f t="shared" si="58"/>
        <v>#REF!</v>
      </c>
      <c r="F48" s="29" t="e">
        <f t="shared" si="1"/>
        <v>#REF!</v>
      </c>
      <c r="G48" s="20" t="e">
        <f t="shared" si="46"/>
        <v>#REF!</v>
      </c>
      <c r="H48" s="29" t="e">
        <f t="shared" si="3"/>
        <v>#REF!</v>
      </c>
      <c r="I48" s="20" t="e">
        <f t="shared" si="4"/>
        <v>#REF!</v>
      </c>
      <c r="J48" s="30" t="e">
        <f t="shared" si="5"/>
        <v>#REF!</v>
      </c>
      <c r="K48" s="20" t="e">
        <f t="shared" si="6"/>
        <v>#REF!</v>
      </c>
      <c r="L48" s="30" t="e">
        <f t="shared" si="7"/>
        <v>#REF!</v>
      </c>
      <c r="M48" s="20" t="e">
        <f t="shared" si="8"/>
        <v>#REF!</v>
      </c>
      <c r="N48" s="30" t="e">
        <f t="shared" si="9"/>
        <v>#REF!</v>
      </c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 ht="13.5" customHeight="1" x14ac:dyDescent="0.3">
      <c r="A49" s="17">
        <f t="shared" si="10"/>
        <v>41</v>
      </c>
      <c r="B49" s="17" t="s">
        <v>180</v>
      </c>
      <c r="C49" s="19" t="s">
        <v>192</v>
      </c>
      <c r="D49" s="20" t="e">
        <f t="shared" ref="D49:E49" si="59">SUM(#REF!)</f>
        <v>#REF!</v>
      </c>
      <c r="E49" s="20" t="e">
        <f t="shared" si="59"/>
        <v>#REF!</v>
      </c>
      <c r="F49" s="29" t="e">
        <f t="shared" si="1"/>
        <v>#REF!</v>
      </c>
      <c r="G49" s="20" t="e">
        <f t="shared" si="46"/>
        <v>#REF!</v>
      </c>
      <c r="H49" s="29" t="e">
        <f t="shared" si="3"/>
        <v>#REF!</v>
      </c>
      <c r="I49" s="20" t="e">
        <f t="shared" si="4"/>
        <v>#REF!</v>
      </c>
      <c r="J49" s="30" t="e">
        <f t="shared" si="5"/>
        <v>#REF!</v>
      </c>
      <c r="K49" s="20" t="e">
        <f t="shared" si="6"/>
        <v>#REF!</v>
      </c>
      <c r="L49" s="30" t="e">
        <f t="shared" si="7"/>
        <v>#REF!</v>
      </c>
      <c r="M49" s="20" t="e">
        <f t="shared" si="8"/>
        <v>#REF!</v>
      </c>
      <c r="N49" s="30" t="e">
        <f t="shared" si="9"/>
        <v>#REF!</v>
      </c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 ht="13.5" customHeight="1" x14ac:dyDescent="0.3">
      <c r="A50" s="17">
        <f t="shared" si="10"/>
        <v>42</v>
      </c>
      <c r="B50" s="17" t="s">
        <v>193</v>
      </c>
      <c r="C50" s="19" t="s">
        <v>194</v>
      </c>
      <c r="D50" s="20" t="e">
        <f t="shared" ref="D50:E50" si="60">SUM(#REF!,#REF!)</f>
        <v>#REF!</v>
      </c>
      <c r="E50" s="20" t="e">
        <f t="shared" si="60"/>
        <v>#REF!</v>
      </c>
      <c r="F50" s="29" t="e">
        <f t="shared" si="1"/>
        <v>#REF!</v>
      </c>
      <c r="G50" s="20" t="e">
        <f>SUM(#REF!,#REF!)</f>
        <v>#REF!</v>
      </c>
      <c r="H50" s="29" t="e">
        <f t="shared" si="3"/>
        <v>#REF!</v>
      </c>
      <c r="I50" s="20" t="e">
        <f t="shared" si="4"/>
        <v>#REF!</v>
      </c>
      <c r="J50" s="30" t="e">
        <f t="shared" si="5"/>
        <v>#REF!</v>
      </c>
      <c r="K50" s="20" t="e">
        <f t="shared" si="6"/>
        <v>#REF!</v>
      </c>
      <c r="L50" s="30" t="e">
        <f t="shared" si="7"/>
        <v>#REF!</v>
      </c>
      <c r="M50" s="20" t="e">
        <f t="shared" si="8"/>
        <v>#REF!</v>
      </c>
      <c r="N50" s="30" t="e">
        <f t="shared" si="9"/>
        <v>#REF!</v>
      </c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:26" ht="13.5" customHeight="1" x14ac:dyDescent="0.3">
      <c r="A51" s="17">
        <f t="shared" si="10"/>
        <v>43</v>
      </c>
      <c r="B51" s="17" t="s">
        <v>195</v>
      </c>
      <c r="C51" s="19" t="s">
        <v>196</v>
      </c>
      <c r="D51" s="20" t="e">
        <f t="shared" ref="D51:E51" si="61">SUM(#REF!)</f>
        <v>#REF!</v>
      </c>
      <c r="E51" s="20" t="e">
        <f t="shared" si="61"/>
        <v>#REF!</v>
      </c>
      <c r="F51" s="29" t="e">
        <f t="shared" si="1"/>
        <v>#REF!</v>
      </c>
      <c r="G51" s="20" t="e">
        <f>SUM(#REF!)</f>
        <v>#REF!</v>
      </c>
      <c r="H51" s="29" t="e">
        <f t="shared" si="3"/>
        <v>#REF!</v>
      </c>
      <c r="I51" s="20" t="e">
        <f t="shared" si="4"/>
        <v>#REF!</v>
      </c>
      <c r="J51" s="30" t="e">
        <f t="shared" si="5"/>
        <v>#REF!</v>
      </c>
      <c r="K51" s="20" t="e">
        <f t="shared" si="6"/>
        <v>#REF!</v>
      </c>
      <c r="L51" s="30" t="e">
        <f t="shared" si="7"/>
        <v>#REF!</v>
      </c>
      <c r="M51" s="20" t="e">
        <f t="shared" si="8"/>
        <v>#REF!</v>
      </c>
      <c r="N51" s="30" t="e">
        <f t="shared" si="9"/>
        <v>#REF!</v>
      </c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 ht="13.5" customHeight="1" x14ac:dyDescent="0.3">
      <c r="A52" s="17">
        <f t="shared" si="10"/>
        <v>44</v>
      </c>
      <c r="B52" s="17" t="s">
        <v>197</v>
      </c>
      <c r="C52" s="19" t="e">
        <f>#REF!</f>
        <v>#REF!</v>
      </c>
      <c r="D52" s="20" t="e">
        <f t="shared" ref="D52:E52" si="62">SUM(#REF!,#REF!)</f>
        <v>#REF!</v>
      </c>
      <c r="E52" s="20" t="e">
        <f t="shared" si="62"/>
        <v>#REF!</v>
      </c>
      <c r="F52" s="29" t="e">
        <f t="shared" si="1"/>
        <v>#REF!</v>
      </c>
      <c r="G52" s="20" t="e">
        <f>SUM(#REF!,#REF!)</f>
        <v>#REF!</v>
      </c>
      <c r="H52" s="29" t="e">
        <f t="shared" si="3"/>
        <v>#REF!</v>
      </c>
      <c r="I52" s="20" t="e">
        <f t="shared" si="4"/>
        <v>#REF!</v>
      </c>
      <c r="J52" s="30" t="e">
        <f t="shared" si="5"/>
        <v>#REF!</v>
      </c>
      <c r="K52" s="20" t="e">
        <f t="shared" si="6"/>
        <v>#REF!</v>
      </c>
      <c r="L52" s="30" t="e">
        <f t="shared" si="7"/>
        <v>#REF!</v>
      </c>
      <c r="M52" s="20" t="e">
        <f t="shared" si="8"/>
        <v>#REF!</v>
      </c>
      <c r="N52" s="30" t="e">
        <f t="shared" si="9"/>
        <v>#REF!</v>
      </c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13.5" customHeight="1" x14ac:dyDescent="0.3">
      <c r="A53" s="17">
        <f t="shared" si="10"/>
        <v>45</v>
      </c>
      <c r="B53" s="17" t="s">
        <v>198</v>
      </c>
      <c r="C53" s="19" t="s">
        <v>199</v>
      </c>
      <c r="D53" s="20" t="e">
        <f t="shared" ref="D53:E53" si="63">SUM(#REF!)</f>
        <v>#REF!</v>
      </c>
      <c r="E53" s="20" t="e">
        <f t="shared" si="63"/>
        <v>#REF!</v>
      </c>
      <c r="F53" s="29" t="e">
        <f t="shared" si="1"/>
        <v>#REF!</v>
      </c>
      <c r="G53" s="20" t="e">
        <f t="shared" ref="G53:G55" si="64">SUM(#REF!)</f>
        <v>#REF!</v>
      </c>
      <c r="H53" s="29" t="e">
        <f t="shared" si="3"/>
        <v>#REF!</v>
      </c>
      <c r="I53" s="20" t="e">
        <f t="shared" si="4"/>
        <v>#REF!</v>
      </c>
      <c r="J53" s="30" t="e">
        <f t="shared" si="5"/>
        <v>#REF!</v>
      </c>
      <c r="K53" s="20" t="e">
        <f t="shared" si="6"/>
        <v>#REF!</v>
      </c>
      <c r="L53" s="30" t="e">
        <f t="shared" si="7"/>
        <v>#REF!</v>
      </c>
      <c r="M53" s="20" t="e">
        <f t="shared" si="8"/>
        <v>#REF!</v>
      </c>
      <c r="N53" s="30" t="e">
        <f t="shared" si="9"/>
        <v>#REF!</v>
      </c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26" ht="13.5" customHeight="1" x14ac:dyDescent="0.3">
      <c r="A54" s="17">
        <f t="shared" si="10"/>
        <v>46</v>
      </c>
      <c r="B54" s="17" t="s">
        <v>200</v>
      </c>
      <c r="C54" s="19" t="e">
        <f>#REF!</f>
        <v>#REF!</v>
      </c>
      <c r="D54" s="20" t="e">
        <f t="shared" ref="D54:E54" si="65">SUM(#REF!)</f>
        <v>#REF!</v>
      </c>
      <c r="E54" s="20" t="e">
        <f t="shared" si="65"/>
        <v>#REF!</v>
      </c>
      <c r="F54" s="29" t="e">
        <f t="shared" si="1"/>
        <v>#REF!</v>
      </c>
      <c r="G54" s="20" t="e">
        <f t="shared" si="64"/>
        <v>#REF!</v>
      </c>
      <c r="H54" s="29" t="e">
        <f t="shared" si="3"/>
        <v>#REF!</v>
      </c>
      <c r="I54" s="20" t="e">
        <f t="shared" si="4"/>
        <v>#REF!</v>
      </c>
      <c r="J54" s="30" t="e">
        <f t="shared" si="5"/>
        <v>#REF!</v>
      </c>
      <c r="K54" s="20" t="e">
        <f t="shared" si="6"/>
        <v>#REF!</v>
      </c>
      <c r="L54" s="30" t="e">
        <f t="shared" si="7"/>
        <v>#REF!</v>
      </c>
      <c r="M54" s="20" t="e">
        <f t="shared" si="8"/>
        <v>#REF!</v>
      </c>
      <c r="N54" s="30" t="e">
        <f t="shared" si="9"/>
        <v>#REF!</v>
      </c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 ht="13.5" customHeight="1" x14ac:dyDescent="0.3">
      <c r="A55" s="17">
        <f t="shared" si="10"/>
        <v>47</v>
      </c>
      <c r="B55" s="17" t="s">
        <v>201</v>
      </c>
      <c r="C55" s="19" t="s">
        <v>202</v>
      </c>
      <c r="D55" s="20" t="e">
        <f t="shared" ref="D55:E55" si="66">SUM(#REF!)</f>
        <v>#REF!</v>
      </c>
      <c r="E55" s="20" t="e">
        <f t="shared" si="66"/>
        <v>#REF!</v>
      </c>
      <c r="F55" s="29" t="e">
        <f t="shared" si="1"/>
        <v>#REF!</v>
      </c>
      <c r="G55" s="20" t="e">
        <f t="shared" si="64"/>
        <v>#REF!</v>
      </c>
      <c r="H55" s="29" t="e">
        <f t="shared" si="3"/>
        <v>#REF!</v>
      </c>
      <c r="I55" s="20" t="e">
        <f t="shared" si="4"/>
        <v>#REF!</v>
      </c>
      <c r="J55" s="30" t="e">
        <f t="shared" si="5"/>
        <v>#REF!</v>
      </c>
      <c r="K55" s="20" t="e">
        <f t="shared" si="6"/>
        <v>#REF!</v>
      </c>
      <c r="L55" s="30" t="e">
        <f t="shared" si="7"/>
        <v>#REF!</v>
      </c>
      <c r="M55" s="20" t="e">
        <f t="shared" si="8"/>
        <v>#REF!</v>
      </c>
      <c r="N55" s="30" t="e">
        <f t="shared" si="9"/>
        <v>#REF!</v>
      </c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ht="13.5" customHeight="1" x14ac:dyDescent="0.3">
      <c r="A56" s="17"/>
      <c r="B56" s="17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3.5" customHeight="1" x14ac:dyDescent="0.3">
      <c r="A57" s="361" t="s">
        <v>203</v>
      </c>
      <c r="B57" s="358"/>
      <c r="C57" s="359"/>
      <c r="D57" s="21" t="e">
        <f t="shared" ref="D57:E57" si="67">SUM(D9:D56)</f>
        <v>#REF!</v>
      </c>
      <c r="E57" s="21" t="e">
        <f t="shared" si="67"/>
        <v>#REF!</v>
      </c>
      <c r="F57" s="31" t="e">
        <f>E57/D57*100</f>
        <v>#REF!</v>
      </c>
      <c r="G57" s="21" t="e">
        <f>SUM(G9:G56)</f>
        <v>#REF!</v>
      </c>
      <c r="H57" s="31" t="e">
        <f>G57/D57*100</f>
        <v>#REF!</v>
      </c>
      <c r="I57" s="21" t="e">
        <f t="shared" ref="I57:N57" si="68">SUM(I9:I56)</f>
        <v>#REF!</v>
      </c>
      <c r="J57" s="32" t="e">
        <f t="shared" si="68"/>
        <v>#REF!</v>
      </c>
      <c r="K57" s="21" t="e">
        <f t="shared" si="68"/>
        <v>#REF!</v>
      </c>
      <c r="L57" s="32" t="e">
        <f t="shared" si="68"/>
        <v>#REF!</v>
      </c>
      <c r="M57" s="21" t="e">
        <f t="shared" si="68"/>
        <v>#REF!</v>
      </c>
      <c r="N57" s="32" t="e">
        <f t="shared" si="68"/>
        <v>#REF!</v>
      </c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26" ht="13.5" customHeight="1" x14ac:dyDescent="0.3">
      <c r="A58" s="22"/>
      <c r="B58" s="22"/>
      <c r="C58" s="22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26" ht="13.5" customHeight="1" x14ac:dyDescent="0.3">
      <c r="A59" s="22"/>
      <c r="B59" s="22"/>
      <c r="C59" s="22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:26" ht="13.5" customHeight="1" x14ac:dyDescent="0.3">
      <c r="A60" s="24" t="s">
        <v>237</v>
      </c>
      <c r="B60" s="24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spans="1:26" ht="13.5" customHeight="1" x14ac:dyDescent="0.3">
      <c r="A61" s="25" t="s">
        <v>10</v>
      </c>
      <c r="B61" s="13" t="s">
        <v>205</v>
      </c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spans="1:26" ht="13.5" customHeight="1" x14ac:dyDescent="0.3">
      <c r="A62" s="25" t="s">
        <v>34</v>
      </c>
      <c r="B62" s="13" t="s">
        <v>206</v>
      </c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 ht="13.5" customHeight="1" x14ac:dyDescent="0.3">
      <c r="A63" s="25" t="s">
        <v>36</v>
      </c>
      <c r="B63" s="13" t="s">
        <v>207</v>
      </c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3.5" customHeight="1" x14ac:dyDescent="0.3">
      <c r="A64" s="25" t="s">
        <v>38</v>
      </c>
      <c r="B64" s="13" t="s">
        <v>238</v>
      </c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 ht="13.5" customHeight="1" x14ac:dyDescent="0.3">
      <c r="A65" s="25" t="s">
        <v>49</v>
      </c>
      <c r="B65" s="13" t="s">
        <v>239</v>
      </c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13.5" customHeight="1" x14ac:dyDescent="0.3">
      <c r="A66" s="25" t="s">
        <v>54</v>
      </c>
      <c r="B66" s="13" t="s">
        <v>240</v>
      </c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 ht="13.5" customHeight="1" x14ac:dyDescent="0.3">
      <c r="A67" s="25" t="s">
        <v>73</v>
      </c>
      <c r="B67" s="13" t="s">
        <v>241</v>
      </c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ht="13.5" customHeight="1" x14ac:dyDescent="0.3">
      <c r="A68" s="25" t="s">
        <v>212</v>
      </c>
      <c r="B68" s="13" t="s">
        <v>242</v>
      </c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spans="1:26" ht="13.5" customHeight="1" x14ac:dyDescent="0.3">
      <c r="A69" s="25" t="s">
        <v>214</v>
      </c>
      <c r="B69" s="13" t="s">
        <v>243</v>
      </c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 ht="13.5" customHeight="1" x14ac:dyDescent="0.3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spans="1:26" ht="13.5" customHeight="1" x14ac:dyDescent="0.3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spans="1:26" ht="13.5" customHeight="1" x14ac:dyDescent="0.3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spans="1:26" ht="13.5" customHeight="1" x14ac:dyDescent="0.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spans="1:26" ht="13.5" customHeight="1" x14ac:dyDescent="0.3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spans="1:26" ht="13.5" customHeight="1" x14ac:dyDescent="0.3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13.5" customHeight="1" x14ac:dyDescent="0.3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spans="1:26" ht="13.5" customHeight="1" x14ac:dyDescent="0.3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spans="1:26" ht="13.5" customHeight="1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spans="1:26" ht="13.5" customHeight="1" x14ac:dyDescent="0.3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spans="1:26" ht="13.5" customHeight="1" x14ac:dyDescent="0.3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ht="13.5" customHeight="1" x14ac:dyDescent="0.3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ht="13.5" customHeight="1" x14ac:dyDescent="0.3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ht="13.5" customHeight="1" x14ac:dyDescent="0.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ht="13.5" customHeight="1" x14ac:dyDescent="0.3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ht="13.5" customHeight="1" x14ac:dyDescent="0.3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ht="13.5" customHeight="1" x14ac:dyDescent="0.3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ht="13.5" customHeight="1" x14ac:dyDescent="0.3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ht="13.5" customHeight="1" x14ac:dyDescent="0.3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ht="13.5" customHeight="1" x14ac:dyDescent="0.3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ht="13.5" customHeight="1" x14ac:dyDescent="0.3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ht="13.5" customHeight="1" x14ac:dyDescent="0.3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ht="13.5" customHeight="1" x14ac:dyDescent="0.3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ht="13.5" customHeight="1" x14ac:dyDescent="0.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ht="13.5" customHeight="1" x14ac:dyDescent="0.3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ht="13.5" customHeight="1" x14ac:dyDescent="0.3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ht="13.5" customHeight="1" x14ac:dyDescent="0.3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ht="13.5" customHeight="1" x14ac:dyDescent="0.3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ht="13.5" customHeight="1" x14ac:dyDescent="0.3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ht="13.5" customHeight="1" x14ac:dyDescent="0.3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ht="13.5" customHeight="1" x14ac:dyDescent="0.3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ht="13.5" customHeight="1" x14ac:dyDescent="0.3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t="13.5" customHeight="1" x14ac:dyDescent="0.3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t="13.5" customHeight="1" x14ac:dyDescent="0.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ht="13.5" customHeight="1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ht="13.5" customHeight="1" x14ac:dyDescent="0.3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ht="13.5" customHeight="1" x14ac:dyDescent="0.3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t="13.5" customHeight="1" x14ac:dyDescent="0.3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ht="13.5" customHeight="1" x14ac:dyDescent="0.3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ht="13.5" customHeight="1" x14ac:dyDescent="0.3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ht="13.5" customHeight="1" x14ac:dyDescent="0.3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ht="13.5" customHeight="1" x14ac:dyDescent="0.3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ht="13.5" customHeight="1" x14ac:dyDescent="0.3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1:26" ht="13.5" customHeight="1" x14ac:dyDescent="0.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1:26" ht="13.5" customHeight="1" x14ac:dyDescent="0.3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ht="13.5" customHeight="1" x14ac:dyDescent="0.3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:26" ht="13.5" customHeight="1" x14ac:dyDescent="0.3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1:26" ht="13.5" customHeight="1" x14ac:dyDescent="0.3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1:26" ht="13.5" customHeight="1" x14ac:dyDescent="0.3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1:26" ht="13.5" customHeight="1" x14ac:dyDescent="0.3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1:26" ht="13.5" customHeight="1" x14ac:dyDescent="0.3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1:26" ht="13.5" customHeight="1" x14ac:dyDescent="0.3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:26" ht="13.5" customHeight="1" x14ac:dyDescent="0.3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1:26" ht="13.5" customHeight="1" x14ac:dyDescent="0.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1:26" ht="13.5" customHeight="1" x14ac:dyDescent="0.3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1:26" ht="13.5" customHeight="1" x14ac:dyDescent="0.3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1:26" ht="13.5" customHeight="1" x14ac:dyDescent="0.3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1:26" ht="13.5" customHeight="1" x14ac:dyDescent="0.3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1:26" ht="13.5" customHeight="1" x14ac:dyDescent="0.3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spans="1:26" ht="13.5" customHeight="1" x14ac:dyDescent="0.3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13.5" customHeight="1" x14ac:dyDescent="0.3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spans="1:26" ht="13.5" customHeight="1" x14ac:dyDescent="0.3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spans="1:26" ht="13.5" customHeight="1" x14ac:dyDescent="0.3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spans="1:26" ht="13.5" customHeight="1" x14ac:dyDescent="0.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spans="1:26" ht="13.5" customHeight="1" x14ac:dyDescent="0.3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spans="1:26" ht="13.5" customHeight="1" x14ac:dyDescent="0.3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1:26" ht="13.5" customHeight="1" x14ac:dyDescent="0.3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spans="1:26" ht="13.5" customHeight="1" x14ac:dyDescent="0.3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spans="1:26" ht="13.5" customHeight="1" x14ac:dyDescent="0.3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spans="1:26" ht="13.5" customHeight="1" x14ac:dyDescent="0.3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spans="1:26" ht="13.5" customHeight="1" x14ac:dyDescent="0.3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spans="1:26" ht="13.5" customHeight="1" x14ac:dyDescent="0.3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spans="1:26" ht="13.5" customHeight="1" x14ac:dyDescent="0.3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spans="1:26" ht="13.5" customHeight="1" x14ac:dyDescent="0.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spans="1:26" ht="13.5" customHeight="1" x14ac:dyDescent="0.3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spans="1:26" ht="13.5" customHeight="1" x14ac:dyDescent="0.3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spans="1:26" ht="13.5" customHeight="1" x14ac:dyDescent="0.3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spans="1:26" ht="13.5" customHeight="1" x14ac:dyDescent="0.3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spans="1:26" ht="13.5" customHeight="1" x14ac:dyDescent="0.3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spans="1:26" ht="13.5" customHeight="1" x14ac:dyDescent="0.3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spans="1:26" ht="13.5" customHeight="1" x14ac:dyDescent="0.3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spans="1:26" ht="13.5" customHeight="1" x14ac:dyDescent="0.3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spans="1:26" ht="13.5" customHeight="1" x14ac:dyDescent="0.3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spans="1:26" ht="13.5" customHeight="1" x14ac:dyDescent="0.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spans="1:26" ht="13.5" customHeight="1" x14ac:dyDescent="0.3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spans="1:26" ht="13.5" customHeight="1" x14ac:dyDescent="0.3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spans="1:26" ht="13.5" customHeight="1" x14ac:dyDescent="0.3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spans="1:26" ht="13.5" customHeight="1" x14ac:dyDescent="0.3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spans="1:26" ht="13.5" customHeight="1" x14ac:dyDescent="0.3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spans="1:26" ht="13.5" customHeight="1" x14ac:dyDescent="0.3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spans="1:26" ht="13.5" customHeight="1" x14ac:dyDescent="0.3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spans="1:26" ht="13.5" customHeight="1" x14ac:dyDescent="0.3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spans="1:26" ht="13.5" customHeight="1" x14ac:dyDescent="0.3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spans="1:26" ht="13.5" customHeight="1" x14ac:dyDescent="0.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spans="1:26" ht="13.5" customHeight="1" x14ac:dyDescent="0.3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spans="1:26" ht="13.5" customHeight="1" x14ac:dyDescent="0.3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spans="1:26" ht="13.5" customHeight="1" x14ac:dyDescent="0.3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spans="1:26" ht="13.5" customHeight="1" x14ac:dyDescent="0.3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spans="1:26" ht="13.5" customHeight="1" x14ac:dyDescent="0.3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spans="1:26" ht="13.5" customHeight="1" x14ac:dyDescent="0.3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spans="1:26" ht="13.5" customHeight="1" x14ac:dyDescent="0.3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spans="1:26" ht="13.5" customHeight="1" x14ac:dyDescent="0.3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spans="1:26" ht="13.5" customHeight="1" x14ac:dyDescent="0.3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spans="1:26" ht="13.5" customHeight="1" x14ac:dyDescent="0.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spans="1:26" ht="13.5" customHeight="1" x14ac:dyDescent="0.3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spans="1:26" ht="13.5" customHeight="1" x14ac:dyDescent="0.3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spans="1:26" ht="13.5" customHeight="1" x14ac:dyDescent="0.3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spans="1:26" ht="13.5" customHeight="1" x14ac:dyDescent="0.3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spans="1:26" ht="13.5" customHeight="1" x14ac:dyDescent="0.3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spans="1:26" ht="13.5" customHeight="1" x14ac:dyDescent="0.3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spans="1:26" ht="13.5" customHeight="1" x14ac:dyDescent="0.3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spans="1:26" ht="13.5" customHeight="1" x14ac:dyDescent="0.3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spans="1:26" ht="13.5" customHeight="1" x14ac:dyDescent="0.3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spans="1:26" ht="13.5" customHeight="1" x14ac:dyDescent="0.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spans="1:26" ht="13.5" customHeight="1" x14ac:dyDescent="0.3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spans="1:26" ht="13.5" customHeight="1" x14ac:dyDescent="0.3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spans="1:26" ht="13.5" customHeight="1" x14ac:dyDescent="0.3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spans="1:26" ht="13.5" customHeight="1" x14ac:dyDescent="0.3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spans="1:26" ht="13.5" customHeight="1" x14ac:dyDescent="0.3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spans="1:26" ht="13.5" customHeight="1" x14ac:dyDescent="0.3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spans="1:26" ht="13.5" customHeight="1" x14ac:dyDescent="0.3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spans="1:26" ht="13.5" customHeight="1" x14ac:dyDescent="0.3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spans="1:26" ht="13.5" customHeight="1" x14ac:dyDescent="0.3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spans="1:26" ht="13.5" customHeight="1" x14ac:dyDescent="0.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13.5" customHeight="1" x14ac:dyDescent="0.3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spans="1:26" ht="13.5" customHeight="1" x14ac:dyDescent="0.3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spans="1:26" ht="13.5" customHeight="1" x14ac:dyDescent="0.3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spans="1:26" ht="13.5" customHeight="1" x14ac:dyDescent="0.3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spans="1:26" ht="13.5" customHeight="1" x14ac:dyDescent="0.3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spans="1:26" ht="13.5" customHeight="1" x14ac:dyDescent="0.3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spans="1:26" ht="13.5" customHeight="1" x14ac:dyDescent="0.3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spans="1:26" ht="13.5" customHeight="1" x14ac:dyDescent="0.3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spans="1:26" ht="13.5" customHeight="1" x14ac:dyDescent="0.3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spans="1:26" ht="13.5" customHeight="1" x14ac:dyDescent="0.3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spans="1:26" ht="13.5" customHeight="1" x14ac:dyDescent="0.3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spans="1:26" ht="13.5" customHeight="1" x14ac:dyDescent="0.3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spans="1:26" ht="13.5" customHeight="1" x14ac:dyDescent="0.3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spans="1:26" ht="13.5" customHeight="1" x14ac:dyDescent="0.3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spans="1:26" ht="13.5" customHeight="1" x14ac:dyDescent="0.3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spans="1:26" ht="13.5" customHeight="1" x14ac:dyDescent="0.3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spans="1:26" ht="13.5" customHeight="1" x14ac:dyDescent="0.3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spans="1:26" ht="13.5" customHeight="1" x14ac:dyDescent="0.3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spans="1:26" ht="13.5" customHeight="1" x14ac:dyDescent="0.3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ht="13.5" customHeight="1" x14ac:dyDescent="0.3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spans="1:26" ht="13.5" customHeight="1" x14ac:dyDescent="0.3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spans="1:26" ht="13.5" customHeight="1" x14ac:dyDescent="0.3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spans="1:26" ht="13.5" customHeight="1" x14ac:dyDescent="0.3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spans="1:26" ht="13.5" customHeight="1" x14ac:dyDescent="0.3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spans="1:26" ht="13.5" customHeight="1" x14ac:dyDescent="0.3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spans="1:26" ht="13.5" customHeight="1" x14ac:dyDescent="0.3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spans="1:26" ht="13.5" customHeight="1" x14ac:dyDescent="0.3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spans="1:26" ht="13.5" customHeight="1" x14ac:dyDescent="0.3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spans="1:26" ht="13.5" customHeight="1" x14ac:dyDescent="0.3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spans="1:26" ht="13.5" customHeight="1" x14ac:dyDescent="0.3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spans="1:26" ht="13.5" customHeight="1" x14ac:dyDescent="0.3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spans="1:26" ht="13.5" customHeight="1" x14ac:dyDescent="0.3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spans="1:26" ht="13.5" customHeight="1" x14ac:dyDescent="0.3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spans="1:26" ht="13.5" customHeight="1" x14ac:dyDescent="0.3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spans="1:26" ht="13.5" customHeight="1" x14ac:dyDescent="0.3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spans="1:26" ht="13.5" customHeight="1" x14ac:dyDescent="0.3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spans="1:26" ht="13.5" customHeight="1" x14ac:dyDescent="0.3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spans="1:26" ht="13.5" customHeight="1" x14ac:dyDescent="0.3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spans="1:26" ht="13.5" customHeight="1" x14ac:dyDescent="0.3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spans="1:26" ht="13.5" customHeight="1" x14ac:dyDescent="0.3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spans="1:26" ht="13.5" customHeight="1" x14ac:dyDescent="0.3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spans="1:26" ht="13.5" customHeight="1" x14ac:dyDescent="0.3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spans="1:26" ht="13.5" customHeight="1" x14ac:dyDescent="0.3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spans="1:26" ht="13.5" customHeight="1" x14ac:dyDescent="0.3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spans="1:26" ht="13.5" customHeight="1" x14ac:dyDescent="0.3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spans="1:26" ht="13.5" customHeight="1" x14ac:dyDescent="0.3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spans="1:26" ht="13.5" customHeight="1" x14ac:dyDescent="0.3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spans="1:26" ht="13.5" customHeight="1" x14ac:dyDescent="0.3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spans="1:26" ht="13.5" customHeight="1" x14ac:dyDescent="0.3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spans="1:26" ht="13.5" customHeight="1" x14ac:dyDescent="0.3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spans="1:26" ht="13.5" customHeight="1" x14ac:dyDescent="0.3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spans="1:26" ht="13.5" customHeight="1" x14ac:dyDescent="0.3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spans="1:26" ht="13.5" customHeight="1" x14ac:dyDescent="0.3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spans="1:26" ht="13.5" customHeight="1" x14ac:dyDescent="0.3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spans="1:26" ht="13.5" customHeight="1" x14ac:dyDescent="0.3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spans="1:26" ht="13.5" customHeight="1" x14ac:dyDescent="0.3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spans="1:26" ht="13.5" customHeight="1" x14ac:dyDescent="0.3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spans="1:26" ht="13.5" customHeight="1" x14ac:dyDescent="0.3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spans="1:26" ht="13.5" customHeight="1" x14ac:dyDescent="0.3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spans="1:26" ht="13.5" customHeight="1" x14ac:dyDescent="0.3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spans="1:26" ht="13.5" customHeight="1" x14ac:dyDescent="0.3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spans="1:26" ht="13.5" customHeight="1" x14ac:dyDescent="0.3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spans="1:26" ht="13.5" customHeight="1" x14ac:dyDescent="0.3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spans="1:26" ht="13.5" customHeight="1" x14ac:dyDescent="0.3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13.5" customHeight="1" x14ac:dyDescent="0.3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spans="1:26" ht="13.5" customHeight="1" x14ac:dyDescent="0.3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spans="1:26" ht="13.5" customHeight="1" x14ac:dyDescent="0.3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spans="1:26" ht="13.5" customHeight="1" x14ac:dyDescent="0.3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spans="1:26" ht="13.5" customHeight="1" x14ac:dyDescent="0.3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spans="1:26" ht="13.5" customHeight="1" x14ac:dyDescent="0.3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spans="1:26" ht="13.5" customHeight="1" x14ac:dyDescent="0.3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spans="1:26" ht="13.5" customHeight="1" x14ac:dyDescent="0.3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spans="1:26" ht="13.5" customHeight="1" x14ac:dyDescent="0.3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spans="1:26" ht="13.5" customHeight="1" x14ac:dyDescent="0.3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spans="1:26" ht="13.5" customHeight="1" x14ac:dyDescent="0.3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spans="1:26" ht="13.5" customHeight="1" x14ac:dyDescent="0.3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spans="1:26" ht="15.75" customHeight="1" x14ac:dyDescent="0.3"/>
    <row r="271" spans="1:26" ht="15.75" customHeight="1" x14ac:dyDescent="0.3"/>
    <row r="272" spans="1:26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8">
    <mergeCell ref="A57:C57"/>
    <mergeCell ref="I8:J8"/>
    <mergeCell ref="K8:L8"/>
    <mergeCell ref="M8:N8"/>
    <mergeCell ref="D5:H5"/>
    <mergeCell ref="E6:F6"/>
    <mergeCell ref="G6:H6"/>
    <mergeCell ref="E8:F8"/>
    <mergeCell ref="A1:N1"/>
    <mergeCell ref="A2:N2"/>
    <mergeCell ref="A3:N3"/>
    <mergeCell ref="A5:A7"/>
    <mergeCell ref="B5:B7"/>
    <mergeCell ref="C5:C7"/>
    <mergeCell ref="I5:N6"/>
    <mergeCell ref="M7:N7"/>
    <mergeCell ref="I7:J7"/>
    <mergeCell ref="K7:L7"/>
  </mergeCells>
  <pageMargins left="0.7" right="0.7" top="0.75" bottom="0.75" header="0" footer="0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Z1000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D10" sqref="D10"/>
    </sheetView>
  </sheetViews>
  <sheetFormatPr defaultColWidth="14.44140625" defaultRowHeight="15" customHeight="1" x14ac:dyDescent="0.3"/>
  <cols>
    <col min="1" max="1" width="4.88671875" customWidth="1"/>
    <col min="2" max="2" width="7.109375" customWidth="1"/>
    <col min="3" max="3" width="37.5546875" customWidth="1"/>
    <col min="4" max="4" width="10.6640625" customWidth="1"/>
    <col min="5" max="5" width="8.33203125" customWidth="1"/>
    <col min="6" max="6" width="10.6640625" customWidth="1"/>
    <col min="7" max="7" width="8.33203125" customWidth="1"/>
    <col min="8" max="8" width="10.6640625" customWidth="1"/>
    <col min="9" max="9" width="8.109375" customWidth="1"/>
    <col min="10" max="10" width="11.44140625" customWidth="1"/>
    <col min="11" max="11" width="8.5546875" customWidth="1"/>
    <col min="12" max="12" width="10.6640625" customWidth="1"/>
    <col min="13" max="14" width="10.5546875" customWidth="1"/>
    <col min="15" max="15" width="15" customWidth="1"/>
    <col min="16" max="26" width="8.6640625" customWidth="1"/>
  </cols>
  <sheetData>
    <row r="1" spans="1:26" ht="14.25" customHeight="1" x14ac:dyDescent="0.3">
      <c r="A1" s="373" t="s">
        <v>244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13.5" customHeight="1" x14ac:dyDescent="0.3">
      <c r="A2" s="374" t="s">
        <v>245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ht="13.5" customHeight="1" x14ac:dyDescent="0.3">
      <c r="A3" s="374" t="s">
        <v>246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ht="13.5" customHeight="1" x14ac:dyDescent="0.3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ht="12" customHeight="1" x14ac:dyDescent="0.3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375" t="s">
        <v>232</v>
      </c>
      <c r="N5" s="376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6" ht="13.5" customHeight="1" x14ac:dyDescent="0.3">
      <c r="A6" s="354" t="s">
        <v>112</v>
      </c>
      <c r="B6" s="354" t="s">
        <v>113</v>
      </c>
      <c r="C6" s="360" t="s">
        <v>114</v>
      </c>
      <c r="D6" s="357" t="s">
        <v>247</v>
      </c>
      <c r="E6" s="358"/>
      <c r="F6" s="358"/>
      <c r="G6" s="358"/>
      <c r="H6" s="358"/>
      <c r="I6" s="359"/>
      <c r="J6" s="370" t="s">
        <v>248</v>
      </c>
      <c r="K6" s="363"/>
      <c r="L6" s="369" t="s">
        <v>249</v>
      </c>
      <c r="M6" s="358"/>
      <c r="N6" s="359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15" customHeight="1" x14ac:dyDescent="0.3">
      <c r="A7" s="355"/>
      <c r="B7" s="355"/>
      <c r="C7" s="355"/>
      <c r="D7" s="370" t="s">
        <v>121</v>
      </c>
      <c r="E7" s="363"/>
      <c r="F7" s="370" t="s">
        <v>122</v>
      </c>
      <c r="G7" s="363"/>
      <c r="H7" s="370" t="s">
        <v>123</v>
      </c>
      <c r="I7" s="363"/>
      <c r="J7" s="367"/>
      <c r="K7" s="368"/>
      <c r="L7" s="354" t="s">
        <v>124</v>
      </c>
      <c r="M7" s="354" t="s">
        <v>125</v>
      </c>
      <c r="N7" s="354" t="s">
        <v>126</v>
      </c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13.5" customHeight="1" x14ac:dyDescent="0.3">
      <c r="A8" s="356"/>
      <c r="B8" s="356"/>
      <c r="C8" s="356"/>
      <c r="D8" s="371"/>
      <c r="E8" s="372"/>
      <c r="F8" s="371"/>
      <c r="G8" s="372"/>
      <c r="H8" s="371"/>
      <c r="I8" s="372"/>
      <c r="J8" s="371"/>
      <c r="K8" s="372"/>
      <c r="L8" s="356"/>
      <c r="M8" s="356"/>
      <c r="N8" s="356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13.5" customHeight="1" x14ac:dyDescent="0.3">
      <c r="A9" s="16" t="s">
        <v>127</v>
      </c>
      <c r="B9" s="17" t="s">
        <v>128</v>
      </c>
      <c r="C9" s="15" t="s">
        <v>129</v>
      </c>
      <c r="D9" s="357" t="s">
        <v>130</v>
      </c>
      <c r="E9" s="359"/>
      <c r="F9" s="357" t="s">
        <v>131</v>
      </c>
      <c r="G9" s="359"/>
      <c r="H9" s="357" t="s">
        <v>132</v>
      </c>
      <c r="I9" s="359"/>
      <c r="J9" s="357" t="s">
        <v>133</v>
      </c>
      <c r="K9" s="359"/>
      <c r="L9" s="17" t="s">
        <v>134</v>
      </c>
      <c r="M9" s="17" t="s">
        <v>135</v>
      </c>
      <c r="N9" s="17" t="s">
        <v>136</v>
      </c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ht="13.5" customHeight="1" x14ac:dyDescent="0.3">
      <c r="A10" s="17">
        <v>1</v>
      </c>
      <c r="B10" s="17" t="s">
        <v>143</v>
      </c>
      <c r="C10" s="19" t="s">
        <v>144</v>
      </c>
      <c r="D10" s="20" t="e">
        <f t="shared" ref="D10:D15" si="0">SUM(#REF!)</f>
        <v>#REF!</v>
      </c>
      <c r="E10" s="33" t="e">
        <f>D10/'kons PR (L3)'!D9</f>
        <v>#REF!</v>
      </c>
      <c r="F10" s="20" t="e">
        <f t="shared" ref="F10:F15" si="1">SUM(#REF!)</f>
        <v>#REF!</v>
      </c>
      <c r="G10" s="33" t="e">
        <f>F10/'kons PR (L3)'!E9</f>
        <v>#REF!</v>
      </c>
      <c r="H10" s="20" t="e">
        <f t="shared" ref="H10:H15" si="2">SUM(#REF!)</f>
        <v>#REF!</v>
      </c>
      <c r="I10" s="33" t="e">
        <f>H10/'kons PR (L3)'!G9</f>
        <v>#REF!</v>
      </c>
      <c r="J10" s="34" t="e">
        <f>'kons PR (L3)'!G9-'realisasi (L4)'!H10</f>
        <v>#REF!</v>
      </c>
      <c r="K10" s="33" t="e">
        <f>J10/'kons PR (L3)'!G9</f>
        <v>#REF!</v>
      </c>
      <c r="L10" s="20" t="e">
        <f t="shared" ref="L10:L56" si="3">F10-D10</f>
        <v>#REF!</v>
      </c>
      <c r="M10" s="20" t="e">
        <f t="shared" ref="M10:M56" si="4">H10-F10</f>
        <v>#REF!</v>
      </c>
      <c r="N10" s="35" t="e">
        <f t="shared" ref="N10:N56" si="5">H10-D10</f>
        <v>#REF!</v>
      </c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ht="13.5" customHeight="1" x14ac:dyDescent="0.3">
      <c r="A11" s="17">
        <f t="shared" ref="A11:A56" si="6">A10+1</f>
        <v>2</v>
      </c>
      <c r="B11" s="17" t="s">
        <v>145</v>
      </c>
      <c r="C11" s="19" t="s">
        <v>60</v>
      </c>
      <c r="D11" s="20" t="e">
        <f t="shared" si="0"/>
        <v>#REF!</v>
      </c>
      <c r="E11" s="33" t="e">
        <f>D11/'kons PR (L3)'!D10</f>
        <v>#REF!</v>
      </c>
      <c r="F11" s="20" t="e">
        <f t="shared" si="1"/>
        <v>#REF!</v>
      </c>
      <c r="G11" s="33" t="e">
        <f>F11/'kons PR (L3)'!E10</f>
        <v>#REF!</v>
      </c>
      <c r="H11" s="20" t="e">
        <f t="shared" si="2"/>
        <v>#REF!</v>
      </c>
      <c r="I11" s="33" t="e">
        <f>H11/'kons PR (L3)'!G10</f>
        <v>#REF!</v>
      </c>
      <c r="J11" s="34" t="e">
        <f>'kons PR (L3)'!G10-'realisasi (L4)'!H11</f>
        <v>#REF!</v>
      </c>
      <c r="K11" s="33" t="e">
        <f>J11/'kons PR (L3)'!G10</f>
        <v>#REF!</v>
      </c>
      <c r="L11" s="20" t="e">
        <f t="shared" si="3"/>
        <v>#REF!</v>
      </c>
      <c r="M11" s="20" t="e">
        <f t="shared" si="4"/>
        <v>#REF!</v>
      </c>
      <c r="N11" s="35" t="e">
        <f t="shared" si="5"/>
        <v>#REF!</v>
      </c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ht="13.5" customHeight="1" x14ac:dyDescent="0.3">
      <c r="A12" s="17">
        <f t="shared" si="6"/>
        <v>3</v>
      </c>
      <c r="B12" s="17" t="s">
        <v>146</v>
      </c>
      <c r="C12" s="19" t="s">
        <v>147</v>
      </c>
      <c r="D12" s="20" t="e">
        <f t="shared" si="0"/>
        <v>#REF!</v>
      </c>
      <c r="E12" s="33" t="e">
        <f>D12/'kons PR (L3)'!D11</f>
        <v>#REF!</v>
      </c>
      <c r="F12" s="20" t="e">
        <f t="shared" si="1"/>
        <v>#REF!</v>
      </c>
      <c r="G12" s="33" t="e">
        <f>F12/'kons PR (L3)'!E11</f>
        <v>#REF!</v>
      </c>
      <c r="H12" s="20" t="e">
        <f t="shared" si="2"/>
        <v>#REF!</v>
      </c>
      <c r="I12" s="33" t="e">
        <f>H12/'kons PR (L3)'!G11</f>
        <v>#REF!</v>
      </c>
      <c r="J12" s="34" t="e">
        <f>'kons PR (L3)'!G11-'realisasi (L4)'!H12</f>
        <v>#REF!</v>
      </c>
      <c r="K12" s="33" t="e">
        <f>J12/'kons PR (L3)'!G11</f>
        <v>#REF!</v>
      </c>
      <c r="L12" s="20" t="e">
        <f t="shared" si="3"/>
        <v>#REF!</v>
      </c>
      <c r="M12" s="20" t="e">
        <f t="shared" si="4"/>
        <v>#REF!</v>
      </c>
      <c r="N12" s="35" t="e">
        <f t="shared" si="5"/>
        <v>#REF!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6" ht="13.5" customHeight="1" x14ac:dyDescent="0.3">
      <c r="A13" s="17">
        <f t="shared" si="6"/>
        <v>4</v>
      </c>
      <c r="B13" s="17" t="s">
        <v>148</v>
      </c>
      <c r="C13" s="19" t="s">
        <v>149</v>
      </c>
      <c r="D13" s="20" t="e">
        <f t="shared" si="0"/>
        <v>#REF!</v>
      </c>
      <c r="E13" s="33" t="e">
        <f>D13/'kons PR (L3)'!D12</f>
        <v>#REF!</v>
      </c>
      <c r="F13" s="20" t="e">
        <f t="shared" si="1"/>
        <v>#REF!</v>
      </c>
      <c r="G13" s="33" t="e">
        <f>F13/'kons PR (L3)'!E12</f>
        <v>#REF!</v>
      </c>
      <c r="H13" s="20" t="e">
        <f t="shared" si="2"/>
        <v>#REF!</v>
      </c>
      <c r="I13" s="33" t="e">
        <f>H13/'kons PR (L3)'!G12</f>
        <v>#REF!</v>
      </c>
      <c r="J13" s="34" t="e">
        <f>'kons PR (L3)'!G12-'realisasi (L4)'!H13</f>
        <v>#REF!</v>
      </c>
      <c r="K13" s="33" t="e">
        <f>J13/'kons PR (L3)'!G12</f>
        <v>#REF!</v>
      </c>
      <c r="L13" s="20" t="e">
        <f t="shared" si="3"/>
        <v>#REF!</v>
      </c>
      <c r="M13" s="20" t="e">
        <f t="shared" si="4"/>
        <v>#REF!</v>
      </c>
      <c r="N13" s="35" t="e">
        <f t="shared" si="5"/>
        <v>#REF!</v>
      </c>
      <c r="O13" s="18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ht="13.5" customHeight="1" x14ac:dyDescent="0.3">
      <c r="A14" s="17">
        <f t="shared" si="6"/>
        <v>5</v>
      </c>
      <c r="B14" s="17" t="s">
        <v>150</v>
      </c>
      <c r="C14" s="19" t="s">
        <v>77</v>
      </c>
      <c r="D14" s="20" t="e">
        <f t="shared" si="0"/>
        <v>#REF!</v>
      </c>
      <c r="E14" s="33" t="e">
        <f>D14/'kons PR (L3)'!D13</f>
        <v>#REF!</v>
      </c>
      <c r="F14" s="20" t="e">
        <f t="shared" si="1"/>
        <v>#REF!</v>
      </c>
      <c r="G14" s="33" t="e">
        <f>F14/'kons PR (L3)'!E13</f>
        <v>#REF!</v>
      </c>
      <c r="H14" s="20" t="e">
        <f t="shared" si="2"/>
        <v>#REF!</v>
      </c>
      <c r="I14" s="33" t="e">
        <f>H14/'kons PR (L3)'!G13</f>
        <v>#REF!</v>
      </c>
      <c r="J14" s="34" t="e">
        <f>'kons PR (L3)'!G13-'realisasi (L4)'!H14</f>
        <v>#REF!</v>
      </c>
      <c r="K14" s="33" t="e">
        <f>J14/'kons PR (L3)'!G13</f>
        <v>#REF!</v>
      </c>
      <c r="L14" s="20" t="e">
        <f t="shared" si="3"/>
        <v>#REF!</v>
      </c>
      <c r="M14" s="20" t="e">
        <f t="shared" si="4"/>
        <v>#REF!</v>
      </c>
      <c r="N14" s="35" t="e">
        <f t="shared" si="5"/>
        <v>#REF!</v>
      </c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13.5" customHeight="1" x14ac:dyDescent="0.3">
      <c r="A15" s="17">
        <f t="shared" si="6"/>
        <v>6</v>
      </c>
      <c r="B15" s="17" t="s">
        <v>151</v>
      </c>
      <c r="C15" s="19" t="e">
        <f>#REF!</f>
        <v>#REF!</v>
      </c>
      <c r="D15" s="20" t="e">
        <f t="shared" si="0"/>
        <v>#REF!</v>
      </c>
      <c r="E15" s="33" t="e">
        <f>D15/'kons PR (L3)'!D14</f>
        <v>#REF!</v>
      </c>
      <c r="F15" s="20" t="e">
        <f t="shared" si="1"/>
        <v>#REF!</v>
      </c>
      <c r="G15" s="33" t="e">
        <f>F15/'kons PR (L3)'!E14</f>
        <v>#REF!</v>
      </c>
      <c r="H15" s="20" t="e">
        <f t="shared" si="2"/>
        <v>#REF!</v>
      </c>
      <c r="I15" s="33" t="e">
        <f>H15/'kons PR (L3)'!G14</f>
        <v>#REF!</v>
      </c>
      <c r="J15" s="34" t="e">
        <f>'kons PR (L3)'!G14-'realisasi (L4)'!H15</f>
        <v>#REF!</v>
      </c>
      <c r="K15" s="33" t="e">
        <f>J15/'kons PR (L3)'!G14</f>
        <v>#REF!</v>
      </c>
      <c r="L15" s="20" t="e">
        <f t="shared" si="3"/>
        <v>#REF!</v>
      </c>
      <c r="M15" s="20" t="e">
        <f t="shared" si="4"/>
        <v>#REF!</v>
      </c>
      <c r="N15" s="35" t="e">
        <f t="shared" si="5"/>
        <v>#REF!</v>
      </c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13.5" customHeight="1" x14ac:dyDescent="0.3">
      <c r="A16" s="17">
        <f t="shared" si="6"/>
        <v>7</v>
      </c>
      <c r="B16" s="17" t="s">
        <v>152</v>
      </c>
      <c r="C16" s="19" t="s">
        <v>153</v>
      </c>
      <c r="D16" s="20" t="e">
        <f>SUM(#REF!,#REF!)</f>
        <v>#REF!</v>
      </c>
      <c r="E16" s="33" t="e">
        <f>D16/'kons PR (L3)'!D15</f>
        <v>#REF!</v>
      </c>
      <c r="F16" s="20" t="e">
        <f>SUM(#REF!,#REF!)</f>
        <v>#REF!</v>
      </c>
      <c r="G16" s="33" t="e">
        <f>F16/'kons PR (L3)'!E15</f>
        <v>#REF!</v>
      </c>
      <c r="H16" s="20" t="e">
        <f>SUM(#REF!,#REF!)</f>
        <v>#REF!</v>
      </c>
      <c r="I16" s="33" t="e">
        <f>H16/'kons PR (L3)'!G15</f>
        <v>#REF!</v>
      </c>
      <c r="J16" s="34" t="e">
        <f>'kons PR (L3)'!G15-'realisasi (L4)'!H16</f>
        <v>#REF!</v>
      </c>
      <c r="K16" s="33" t="e">
        <f>J16/'kons PR (L3)'!G15</f>
        <v>#REF!</v>
      </c>
      <c r="L16" s="20" t="e">
        <f t="shared" si="3"/>
        <v>#REF!</v>
      </c>
      <c r="M16" s="20" t="e">
        <f t="shared" si="4"/>
        <v>#REF!</v>
      </c>
      <c r="N16" s="35" t="e">
        <f t="shared" si="5"/>
        <v>#REF!</v>
      </c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13.5" customHeight="1" x14ac:dyDescent="0.3">
      <c r="A17" s="17">
        <f t="shared" si="6"/>
        <v>8</v>
      </c>
      <c r="B17" s="17" t="s">
        <v>154</v>
      </c>
      <c r="C17" s="19" t="s">
        <v>155</v>
      </c>
      <c r="D17" s="20" t="e">
        <f t="shared" ref="D17:D18" si="7">SUM(#REF!)</f>
        <v>#REF!</v>
      </c>
      <c r="E17" s="33" t="e">
        <f>D17/'kons PR (L3)'!D16</f>
        <v>#REF!</v>
      </c>
      <c r="F17" s="20" t="e">
        <f t="shared" ref="F17:F18" si="8">SUM(#REF!)</f>
        <v>#REF!</v>
      </c>
      <c r="G17" s="33" t="e">
        <f>F17/'kons PR (L3)'!E16</f>
        <v>#REF!</v>
      </c>
      <c r="H17" s="20" t="e">
        <f t="shared" ref="H17:H18" si="9">SUM(#REF!)</f>
        <v>#REF!</v>
      </c>
      <c r="I17" s="33" t="e">
        <f>H17/'kons PR (L3)'!G16</f>
        <v>#REF!</v>
      </c>
      <c r="J17" s="34" t="e">
        <f>'kons PR (L3)'!G16-'realisasi (L4)'!H17</f>
        <v>#REF!</v>
      </c>
      <c r="K17" s="33" t="e">
        <f>J17/'kons PR (L3)'!G16</f>
        <v>#REF!</v>
      </c>
      <c r="L17" s="20" t="e">
        <f t="shared" si="3"/>
        <v>#REF!</v>
      </c>
      <c r="M17" s="20" t="e">
        <f t="shared" si="4"/>
        <v>#REF!</v>
      </c>
      <c r="N17" s="35" t="e">
        <f t="shared" si="5"/>
        <v>#REF!</v>
      </c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13.5" customHeight="1" x14ac:dyDescent="0.3">
      <c r="A18" s="17">
        <f t="shared" si="6"/>
        <v>9</v>
      </c>
      <c r="B18" s="17" t="s">
        <v>156</v>
      </c>
      <c r="C18" s="19" t="s">
        <v>157</v>
      </c>
      <c r="D18" s="20" t="e">
        <f t="shared" si="7"/>
        <v>#REF!</v>
      </c>
      <c r="E18" s="33" t="e">
        <f>D18/'kons PR (L3)'!D17</f>
        <v>#REF!</v>
      </c>
      <c r="F18" s="20" t="e">
        <f t="shared" si="8"/>
        <v>#REF!</v>
      </c>
      <c r="G18" s="33" t="e">
        <f>F18/'kons PR (L3)'!E17</f>
        <v>#REF!</v>
      </c>
      <c r="H18" s="20" t="e">
        <f t="shared" si="9"/>
        <v>#REF!</v>
      </c>
      <c r="I18" s="33" t="e">
        <f>H18/'kons PR (L3)'!G17</f>
        <v>#REF!</v>
      </c>
      <c r="J18" s="34" t="e">
        <f>'kons PR (L3)'!G17-'realisasi (L4)'!H18</f>
        <v>#REF!</v>
      </c>
      <c r="K18" s="33" t="e">
        <f>J18/'kons PR (L3)'!G17</f>
        <v>#REF!</v>
      </c>
      <c r="L18" s="20" t="e">
        <f t="shared" si="3"/>
        <v>#REF!</v>
      </c>
      <c r="M18" s="20" t="e">
        <f t="shared" si="4"/>
        <v>#REF!</v>
      </c>
      <c r="N18" s="35" t="e">
        <f t="shared" si="5"/>
        <v>#REF!</v>
      </c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ht="13.5" customHeight="1" x14ac:dyDescent="0.3">
      <c r="A19" s="17">
        <f t="shared" si="6"/>
        <v>10</v>
      </c>
      <c r="B19" s="17" t="s">
        <v>158</v>
      </c>
      <c r="C19" s="19" t="s">
        <v>159</v>
      </c>
      <c r="D19" s="20" t="e">
        <f t="shared" ref="D19:D20" si="10">SUM(#REF!,#REF!)</f>
        <v>#REF!</v>
      </c>
      <c r="E19" s="33" t="e">
        <f>D19/'kons PR (L3)'!D18</f>
        <v>#REF!</v>
      </c>
      <c r="F19" s="20" t="e">
        <f t="shared" ref="F19:F20" si="11">SUM(#REF!,#REF!)</f>
        <v>#REF!</v>
      </c>
      <c r="G19" s="33" t="e">
        <f>F19/'kons PR (L3)'!E18</f>
        <v>#REF!</v>
      </c>
      <c r="H19" s="20" t="e">
        <f t="shared" ref="H19:H20" si="12">SUM(#REF!,#REF!)</f>
        <v>#REF!</v>
      </c>
      <c r="I19" s="33" t="e">
        <f>H19/'kons PR (L3)'!G18</f>
        <v>#REF!</v>
      </c>
      <c r="J19" s="34" t="e">
        <f>'kons PR (L3)'!G18-'realisasi (L4)'!H19</f>
        <v>#REF!</v>
      </c>
      <c r="K19" s="33" t="e">
        <f>J19/'kons PR (L3)'!G18</f>
        <v>#REF!</v>
      </c>
      <c r="L19" s="20" t="e">
        <f t="shared" si="3"/>
        <v>#REF!</v>
      </c>
      <c r="M19" s="20" t="e">
        <f t="shared" si="4"/>
        <v>#REF!</v>
      </c>
      <c r="N19" s="35" t="e">
        <f t="shared" si="5"/>
        <v>#REF!</v>
      </c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13.5" customHeight="1" x14ac:dyDescent="0.3">
      <c r="A20" s="17">
        <f t="shared" si="6"/>
        <v>11</v>
      </c>
      <c r="B20" s="17" t="s">
        <v>160</v>
      </c>
      <c r="C20" s="19" t="e">
        <f t="shared" ref="C20:C27" si="13">#REF!</f>
        <v>#REF!</v>
      </c>
      <c r="D20" s="20" t="e">
        <f t="shared" si="10"/>
        <v>#REF!</v>
      </c>
      <c r="E20" s="33" t="e">
        <f>D20/'kons PR (L3)'!D19</f>
        <v>#REF!</v>
      </c>
      <c r="F20" s="20" t="e">
        <f t="shared" si="11"/>
        <v>#REF!</v>
      </c>
      <c r="G20" s="33" t="e">
        <f>F20/'kons PR (L3)'!E19</f>
        <v>#REF!</v>
      </c>
      <c r="H20" s="20" t="e">
        <f t="shared" si="12"/>
        <v>#REF!</v>
      </c>
      <c r="I20" s="33" t="e">
        <f>H20/'kons PR (L3)'!G19</f>
        <v>#REF!</v>
      </c>
      <c r="J20" s="34" t="e">
        <f>'kons PR (L3)'!G19-'realisasi (L4)'!H20</f>
        <v>#REF!</v>
      </c>
      <c r="K20" s="33" t="e">
        <f>J20/'kons PR (L3)'!G19</f>
        <v>#REF!</v>
      </c>
      <c r="L20" s="20" t="e">
        <f t="shared" si="3"/>
        <v>#REF!</v>
      </c>
      <c r="M20" s="20" t="e">
        <f t="shared" si="4"/>
        <v>#REF!</v>
      </c>
      <c r="N20" s="35" t="e">
        <f t="shared" si="5"/>
        <v>#REF!</v>
      </c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13.5" customHeight="1" x14ac:dyDescent="0.3">
      <c r="A21" s="17">
        <f t="shared" si="6"/>
        <v>12</v>
      </c>
      <c r="B21" s="17" t="s">
        <v>161</v>
      </c>
      <c r="C21" s="19" t="e">
        <f t="shared" si="13"/>
        <v>#REF!</v>
      </c>
      <c r="D21" s="20" t="e">
        <f t="shared" ref="D21:D27" si="14">SUM(#REF!)</f>
        <v>#REF!</v>
      </c>
      <c r="E21" s="33" t="e">
        <f>D21/'kons PR (L3)'!D20</f>
        <v>#REF!</v>
      </c>
      <c r="F21" s="20" t="e">
        <f t="shared" ref="F21:F27" si="15">SUM(#REF!)</f>
        <v>#REF!</v>
      </c>
      <c r="G21" s="33" t="e">
        <f>F21/'kons PR (L3)'!E20</f>
        <v>#REF!</v>
      </c>
      <c r="H21" s="20" t="e">
        <f t="shared" ref="H21:H27" si="16">SUM(#REF!)</f>
        <v>#REF!</v>
      </c>
      <c r="I21" s="33" t="e">
        <f>H21/'kons PR (L3)'!G20</f>
        <v>#REF!</v>
      </c>
      <c r="J21" s="34" t="e">
        <f>'kons PR (L3)'!G20-'realisasi (L4)'!H21</f>
        <v>#REF!</v>
      </c>
      <c r="K21" s="33" t="e">
        <f>J21/'kons PR (L3)'!G20</f>
        <v>#REF!</v>
      </c>
      <c r="L21" s="20" t="e">
        <f t="shared" si="3"/>
        <v>#REF!</v>
      </c>
      <c r="M21" s="20" t="e">
        <f t="shared" si="4"/>
        <v>#REF!</v>
      </c>
      <c r="N21" s="35" t="e">
        <f t="shared" si="5"/>
        <v>#REF!</v>
      </c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ht="13.5" customHeight="1" x14ac:dyDescent="0.3">
      <c r="A22" s="17">
        <f t="shared" si="6"/>
        <v>13</v>
      </c>
      <c r="B22" s="17" t="s">
        <v>162</v>
      </c>
      <c r="C22" s="19" t="e">
        <f t="shared" si="13"/>
        <v>#REF!</v>
      </c>
      <c r="D22" s="20" t="e">
        <f t="shared" si="14"/>
        <v>#REF!</v>
      </c>
      <c r="E22" s="33" t="e">
        <f>D22/'kons PR (L3)'!D21</f>
        <v>#REF!</v>
      </c>
      <c r="F22" s="20" t="e">
        <f t="shared" si="15"/>
        <v>#REF!</v>
      </c>
      <c r="G22" s="33" t="e">
        <f>F22/'kons PR (L3)'!E21</f>
        <v>#REF!</v>
      </c>
      <c r="H22" s="20" t="e">
        <f t="shared" si="16"/>
        <v>#REF!</v>
      </c>
      <c r="I22" s="33" t="e">
        <f>H22/'kons PR (L3)'!G21</f>
        <v>#REF!</v>
      </c>
      <c r="J22" s="34" t="e">
        <f>'kons PR (L3)'!G21-'realisasi (L4)'!H22</f>
        <v>#REF!</v>
      </c>
      <c r="K22" s="33" t="e">
        <f>J22/'kons PR (L3)'!G21</f>
        <v>#REF!</v>
      </c>
      <c r="L22" s="20" t="e">
        <f t="shared" si="3"/>
        <v>#REF!</v>
      </c>
      <c r="M22" s="20" t="e">
        <f t="shared" si="4"/>
        <v>#REF!</v>
      </c>
      <c r="N22" s="35" t="e">
        <f t="shared" si="5"/>
        <v>#REF!</v>
      </c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ht="13.5" customHeight="1" x14ac:dyDescent="0.3">
      <c r="A23" s="17">
        <f t="shared" si="6"/>
        <v>14</v>
      </c>
      <c r="B23" s="17" t="s">
        <v>163</v>
      </c>
      <c r="C23" s="19" t="e">
        <f t="shared" si="13"/>
        <v>#REF!</v>
      </c>
      <c r="D23" s="20" t="e">
        <f t="shared" si="14"/>
        <v>#REF!</v>
      </c>
      <c r="E23" s="33" t="e">
        <f>D23/'kons PR (L3)'!D22</f>
        <v>#REF!</v>
      </c>
      <c r="F23" s="20" t="e">
        <f t="shared" si="15"/>
        <v>#REF!</v>
      </c>
      <c r="G23" s="33" t="e">
        <f>F23/'kons PR (L3)'!E22</f>
        <v>#REF!</v>
      </c>
      <c r="H23" s="20" t="e">
        <f t="shared" si="16"/>
        <v>#REF!</v>
      </c>
      <c r="I23" s="33" t="e">
        <f>H23/'kons PR (L3)'!G22</f>
        <v>#REF!</v>
      </c>
      <c r="J23" s="34" t="e">
        <f>'kons PR (L3)'!G22-'realisasi (L4)'!H23</f>
        <v>#REF!</v>
      </c>
      <c r="K23" s="33" t="e">
        <f>J23/'kons PR (L3)'!G22</f>
        <v>#REF!</v>
      </c>
      <c r="L23" s="20" t="e">
        <f t="shared" si="3"/>
        <v>#REF!</v>
      </c>
      <c r="M23" s="20" t="e">
        <f t="shared" si="4"/>
        <v>#REF!</v>
      </c>
      <c r="N23" s="35" t="e">
        <f t="shared" si="5"/>
        <v>#REF!</v>
      </c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ht="13.5" customHeight="1" x14ac:dyDescent="0.3">
      <c r="A24" s="17">
        <f t="shared" si="6"/>
        <v>15</v>
      </c>
      <c r="B24" s="17" t="s">
        <v>164</v>
      </c>
      <c r="C24" s="19" t="e">
        <f t="shared" si="13"/>
        <v>#REF!</v>
      </c>
      <c r="D24" s="20" t="e">
        <f t="shared" si="14"/>
        <v>#REF!</v>
      </c>
      <c r="E24" s="33" t="e">
        <f>D24/'kons PR (L3)'!D23</f>
        <v>#REF!</v>
      </c>
      <c r="F24" s="20" t="e">
        <f t="shared" si="15"/>
        <v>#REF!</v>
      </c>
      <c r="G24" s="33" t="e">
        <f>F24/'kons PR (L3)'!E23</f>
        <v>#REF!</v>
      </c>
      <c r="H24" s="20" t="e">
        <f t="shared" si="16"/>
        <v>#REF!</v>
      </c>
      <c r="I24" s="33" t="e">
        <f>H24/'kons PR (L3)'!G23</f>
        <v>#REF!</v>
      </c>
      <c r="J24" s="34" t="e">
        <f>'kons PR (L3)'!G23-'realisasi (L4)'!H24</f>
        <v>#REF!</v>
      </c>
      <c r="K24" s="33" t="e">
        <f>J24/'kons PR (L3)'!G23</f>
        <v>#REF!</v>
      </c>
      <c r="L24" s="20" t="e">
        <f t="shared" si="3"/>
        <v>#REF!</v>
      </c>
      <c r="M24" s="20" t="e">
        <f t="shared" si="4"/>
        <v>#REF!</v>
      </c>
      <c r="N24" s="35" t="e">
        <f t="shared" si="5"/>
        <v>#REF!</v>
      </c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ht="13.5" customHeight="1" x14ac:dyDescent="0.3">
      <c r="A25" s="17">
        <f t="shared" si="6"/>
        <v>16</v>
      </c>
      <c r="B25" s="17" t="s">
        <v>165</v>
      </c>
      <c r="C25" s="19" t="e">
        <f t="shared" si="13"/>
        <v>#REF!</v>
      </c>
      <c r="D25" s="20" t="e">
        <f t="shared" si="14"/>
        <v>#REF!</v>
      </c>
      <c r="E25" s="33" t="e">
        <f>D25/'kons PR (L3)'!D24</f>
        <v>#REF!</v>
      </c>
      <c r="F25" s="20" t="e">
        <f t="shared" si="15"/>
        <v>#REF!</v>
      </c>
      <c r="G25" s="33" t="e">
        <f>F25/'kons PR (L3)'!E24</f>
        <v>#REF!</v>
      </c>
      <c r="H25" s="20" t="e">
        <f t="shared" si="16"/>
        <v>#REF!</v>
      </c>
      <c r="I25" s="33" t="e">
        <f>H25/'kons PR (L3)'!G24</f>
        <v>#REF!</v>
      </c>
      <c r="J25" s="34" t="e">
        <f>'kons PR (L3)'!G24-'realisasi (L4)'!H25</f>
        <v>#REF!</v>
      </c>
      <c r="K25" s="33" t="e">
        <f>J25/'kons PR (L3)'!G24</f>
        <v>#REF!</v>
      </c>
      <c r="L25" s="20" t="e">
        <f t="shared" si="3"/>
        <v>#REF!</v>
      </c>
      <c r="M25" s="20" t="e">
        <f t="shared" si="4"/>
        <v>#REF!</v>
      </c>
      <c r="N25" s="35" t="e">
        <f t="shared" si="5"/>
        <v>#REF!</v>
      </c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3.5" customHeight="1" x14ac:dyDescent="0.3">
      <c r="A26" s="17">
        <f t="shared" si="6"/>
        <v>17</v>
      </c>
      <c r="B26" s="17" t="s">
        <v>166</v>
      </c>
      <c r="C26" s="19" t="e">
        <f t="shared" si="13"/>
        <v>#REF!</v>
      </c>
      <c r="D26" s="20" t="e">
        <f t="shared" si="14"/>
        <v>#REF!</v>
      </c>
      <c r="E26" s="33" t="e">
        <f>D26/'kons PR (L3)'!D25</f>
        <v>#REF!</v>
      </c>
      <c r="F26" s="20" t="e">
        <f t="shared" si="15"/>
        <v>#REF!</v>
      </c>
      <c r="G26" s="33" t="e">
        <f>F26/'kons PR (L3)'!E25</f>
        <v>#REF!</v>
      </c>
      <c r="H26" s="20" t="e">
        <f t="shared" si="16"/>
        <v>#REF!</v>
      </c>
      <c r="I26" s="33" t="e">
        <f>H26/'kons PR (L3)'!G25</f>
        <v>#REF!</v>
      </c>
      <c r="J26" s="34" t="e">
        <f>'kons PR (L3)'!G25-'realisasi (L4)'!H26</f>
        <v>#REF!</v>
      </c>
      <c r="K26" s="33" t="e">
        <f>J26/'kons PR (L3)'!G25</f>
        <v>#REF!</v>
      </c>
      <c r="L26" s="20" t="e">
        <f t="shared" si="3"/>
        <v>#REF!</v>
      </c>
      <c r="M26" s="20" t="e">
        <f t="shared" si="4"/>
        <v>#REF!</v>
      </c>
      <c r="N26" s="35" t="e">
        <f t="shared" si="5"/>
        <v>#REF!</v>
      </c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13.5" customHeight="1" x14ac:dyDescent="0.3">
      <c r="A27" s="17">
        <f t="shared" si="6"/>
        <v>18</v>
      </c>
      <c r="B27" s="17" t="s">
        <v>167</v>
      </c>
      <c r="C27" s="19" t="e">
        <f t="shared" si="13"/>
        <v>#REF!</v>
      </c>
      <c r="D27" s="20" t="e">
        <f t="shared" si="14"/>
        <v>#REF!</v>
      </c>
      <c r="E27" s="33" t="e">
        <f>D27/'kons PR (L3)'!D26</f>
        <v>#REF!</v>
      </c>
      <c r="F27" s="20" t="e">
        <f t="shared" si="15"/>
        <v>#REF!</v>
      </c>
      <c r="G27" s="33" t="e">
        <f>F27/'kons PR (L3)'!E26</f>
        <v>#REF!</v>
      </c>
      <c r="H27" s="20" t="e">
        <f t="shared" si="16"/>
        <v>#REF!</v>
      </c>
      <c r="I27" s="33" t="e">
        <f>H27/'kons PR (L3)'!G26</f>
        <v>#REF!</v>
      </c>
      <c r="J27" s="34" t="e">
        <f>'kons PR (L3)'!G26-'realisasi (L4)'!H27</f>
        <v>#REF!</v>
      </c>
      <c r="K27" s="33" t="e">
        <f>J27/'kons PR (L3)'!G26</f>
        <v>#REF!</v>
      </c>
      <c r="L27" s="20" t="e">
        <f t="shared" si="3"/>
        <v>#REF!</v>
      </c>
      <c r="M27" s="20" t="e">
        <f t="shared" si="4"/>
        <v>#REF!</v>
      </c>
      <c r="N27" s="35" t="e">
        <f t="shared" si="5"/>
        <v>#REF!</v>
      </c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13.5" customHeight="1" x14ac:dyDescent="0.3">
      <c r="A28" s="17">
        <f t="shared" si="6"/>
        <v>19</v>
      </c>
      <c r="B28" s="17" t="s">
        <v>168</v>
      </c>
      <c r="C28" s="19" t="s">
        <v>169</v>
      </c>
      <c r="D28" s="20" t="e">
        <f>SUM(#REF!,#REF!)</f>
        <v>#REF!</v>
      </c>
      <c r="E28" s="33" t="e">
        <f>D28/'kons PR (L3)'!D27</f>
        <v>#REF!</v>
      </c>
      <c r="F28" s="20" t="e">
        <f>SUM(#REF!,#REF!)</f>
        <v>#REF!</v>
      </c>
      <c r="G28" s="33" t="e">
        <f>F28/'kons PR (L3)'!E27</f>
        <v>#REF!</v>
      </c>
      <c r="H28" s="20" t="e">
        <f>SUM(#REF!,#REF!)</f>
        <v>#REF!</v>
      </c>
      <c r="I28" s="33" t="e">
        <f>H28/'kons PR (L3)'!G27</f>
        <v>#REF!</v>
      </c>
      <c r="J28" s="34" t="e">
        <f>'kons PR (L3)'!G27-'realisasi (L4)'!H28</f>
        <v>#REF!</v>
      </c>
      <c r="K28" s="33" t="e">
        <f>J28/'kons PR (L3)'!G27</f>
        <v>#REF!</v>
      </c>
      <c r="L28" s="20" t="e">
        <f t="shared" si="3"/>
        <v>#REF!</v>
      </c>
      <c r="M28" s="20" t="e">
        <f t="shared" si="4"/>
        <v>#REF!</v>
      </c>
      <c r="N28" s="35" t="e">
        <f t="shared" si="5"/>
        <v>#REF!</v>
      </c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13.5" customHeight="1" x14ac:dyDescent="0.3">
      <c r="A29" s="17">
        <f t="shared" si="6"/>
        <v>20</v>
      </c>
      <c r="B29" s="17" t="s">
        <v>170</v>
      </c>
      <c r="C29" s="19" t="e">
        <f t="shared" ref="C29:C30" si="17">#REF!</f>
        <v>#REF!</v>
      </c>
      <c r="D29" s="20" t="e">
        <f t="shared" ref="D29:D30" si="18">SUM(#REF!)</f>
        <v>#REF!</v>
      </c>
      <c r="E29" s="33" t="e">
        <f>D29/'kons PR (L3)'!D28</f>
        <v>#REF!</v>
      </c>
      <c r="F29" s="20" t="e">
        <f t="shared" ref="F29:F30" si="19">SUM(#REF!)</f>
        <v>#REF!</v>
      </c>
      <c r="G29" s="33" t="e">
        <f>F29/'kons PR (L3)'!E28</f>
        <v>#REF!</v>
      </c>
      <c r="H29" s="20" t="e">
        <f t="shared" ref="H29:H30" si="20">SUM(#REF!)</f>
        <v>#REF!</v>
      </c>
      <c r="I29" s="33" t="e">
        <f>H29/'kons PR (L3)'!G28</f>
        <v>#REF!</v>
      </c>
      <c r="J29" s="34" t="e">
        <f>'kons PR (L3)'!G28-'realisasi (L4)'!H29</f>
        <v>#REF!</v>
      </c>
      <c r="K29" s="33" t="e">
        <f>J29/'kons PR (L3)'!G28</f>
        <v>#REF!</v>
      </c>
      <c r="L29" s="20" t="e">
        <f t="shared" si="3"/>
        <v>#REF!</v>
      </c>
      <c r="M29" s="20" t="e">
        <f t="shared" si="4"/>
        <v>#REF!</v>
      </c>
      <c r="N29" s="35" t="e">
        <f t="shared" si="5"/>
        <v>#REF!</v>
      </c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13.5" customHeight="1" x14ac:dyDescent="0.3">
      <c r="A30" s="17">
        <f t="shared" si="6"/>
        <v>21</v>
      </c>
      <c r="B30" s="17" t="s">
        <v>171</v>
      </c>
      <c r="C30" s="19" t="e">
        <f t="shared" si="17"/>
        <v>#REF!</v>
      </c>
      <c r="D30" s="20" t="e">
        <f t="shared" si="18"/>
        <v>#REF!</v>
      </c>
      <c r="E30" s="33" t="e">
        <f>D30/'kons PR (L3)'!D29</f>
        <v>#REF!</v>
      </c>
      <c r="F30" s="20" t="e">
        <f t="shared" si="19"/>
        <v>#REF!</v>
      </c>
      <c r="G30" s="33" t="e">
        <f>F30/'kons PR (L3)'!E29</f>
        <v>#REF!</v>
      </c>
      <c r="H30" s="20" t="e">
        <f t="shared" si="20"/>
        <v>#REF!</v>
      </c>
      <c r="I30" s="33" t="e">
        <f>H30/'kons PR (L3)'!G29</f>
        <v>#REF!</v>
      </c>
      <c r="J30" s="34" t="e">
        <f>'kons PR (L3)'!G29-'realisasi (L4)'!H30</f>
        <v>#REF!</v>
      </c>
      <c r="K30" s="33" t="e">
        <f>J30/'kons PR (L3)'!G29</f>
        <v>#REF!</v>
      </c>
      <c r="L30" s="20" t="e">
        <f t="shared" si="3"/>
        <v>#REF!</v>
      </c>
      <c r="M30" s="20" t="e">
        <f t="shared" si="4"/>
        <v>#REF!</v>
      </c>
      <c r="N30" s="35" t="e">
        <f t="shared" si="5"/>
        <v>#REF!</v>
      </c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13.5" customHeight="1" x14ac:dyDescent="0.3">
      <c r="A31" s="17">
        <f t="shared" si="6"/>
        <v>22</v>
      </c>
      <c r="B31" s="17" t="s">
        <v>172</v>
      </c>
      <c r="C31" s="19" t="s">
        <v>48</v>
      </c>
      <c r="D31" s="20" t="e">
        <f>SUM(#REF!,#REF!)</f>
        <v>#REF!</v>
      </c>
      <c r="E31" s="33" t="e">
        <f>D31/'kons PR (L3)'!D30</f>
        <v>#REF!</v>
      </c>
      <c r="F31" s="20" t="e">
        <f>SUM(#REF!,#REF!)</f>
        <v>#REF!</v>
      </c>
      <c r="G31" s="33" t="e">
        <f>F31/'kons PR (L3)'!E30</f>
        <v>#REF!</v>
      </c>
      <c r="H31" s="20" t="e">
        <f>SUM(#REF!,#REF!)</f>
        <v>#REF!</v>
      </c>
      <c r="I31" s="33" t="e">
        <f>H31/'kons PR (L3)'!G30</f>
        <v>#REF!</v>
      </c>
      <c r="J31" s="34" t="e">
        <f>'kons PR (L3)'!G30-'realisasi (L4)'!H31</f>
        <v>#REF!</v>
      </c>
      <c r="K31" s="33" t="e">
        <f>J31/'kons PR (L3)'!G30</f>
        <v>#REF!</v>
      </c>
      <c r="L31" s="20" t="e">
        <f t="shared" si="3"/>
        <v>#REF!</v>
      </c>
      <c r="M31" s="20" t="e">
        <f t="shared" si="4"/>
        <v>#REF!</v>
      </c>
      <c r="N31" s="35" t="e">
        <f t="shared" si="5"/>
        <v>#REF!</v>
      </c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ht="13.5" customHeight="1" x14ac:dyDescent="0.3">
      <c r="A32" s="17">
        <f t="shared" si="6"/>
        <v>23</v>
      </c>
      <c r="B32" s="17" t="s">
        <v>65</v>
      </c>
      <c r="C32" s="19" t="e">
        <f t="shared" ref="C32:C34" si="21">#REF!</f>
        <v>#REF!</v>
      </c>
      <c r="D32" s="20" t="e">
        <f t="shared" ref="D32:D35" si="22">SUM(#REF!)</f>
        <v>#REF!</v>
      </c>
      <c r="E32" s="33" t="e">
        <f>D32/'kons PR (L3)'!D31</f>
        <v>#REF!</v>
      </c>
      <c r="F32" s="20" t="e">
        <f t="shared" ref="F32:F35" si="23">SUM(#REF!)</f>
        <v>#REF!</v>
      </c>
      <c r="G32" s="33" t="e">
        <f>F32/'kons PR (L3)'!E31</f>
        <v>#REF!</v>
      </c>
      <c r="H32" s="20" t="e">
        <f t="shared" ref="H32:H35" si="24">SUM(#REF!)</f>
        <v>#REF!</v>
      </c>
      <c r="I32" s="33" t="e">
        <f>H32/'kons PR (L3)'!G31</f>
        <v>#REF!</v>
      </c>
      <c r="J32" s="34" t="e">
        <f>'kons PR (L3)'!G31-'realisasi (L4)'!H32</f>
        <v>#REF!</v>
      </c>
      <c r="K32" s="33" t="e">
        <f>J32/'kons PR (L3)'!G31</f>
        <v>#REF!</v>
      </c>
      <c r="L32" s="20" t="e">
        <f t="shared" si="3"/>
        <v>#REF!</v>
      </c>
      <c r="M32" s="20" t="e">
        <f t="shared" si="4"/>
        <v>#REF!</v>
      </c>
      <c r="N32" s="35" t="e">
        <f t="shared" si="5"/>
        <v>#REF!</v>
      </c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ht="13.5" customHeight="1" x14ac:dyDescent="0.3">
      <c r="A33" s="17">
        <f t="shared" si="6"/>
        <v>24</v>
      </c>
      <c r="B33" s="17" t="s">
        <v>173</v>
      </c>
      <c r="C33" s="19" t="e">
        <f t="shared" si="21"/>
        <v>#REF!</v>
      </c>
      <c r="D33" s="20" t="e">
        <f t="shared" si="22"/>
        <v>#REF!</v>
      </c>
      <c r="E33" s="33" t="e">
        <f>D33/'kons PR (L3)'!D32</f>
        <v>#REF!</v>
      </c>
      <c r="F33" s="20" t="e">
        <f t="shared" si="23"/>
        <v>#REF!</v>
      </c>
      <c r="G33" s="33" t="e">
        <f>F33/'kons PR (L3)'!E32</f>
        <v>#REF!</v>
      </c>
      <c r="H33" s="20" t="e">
        <f t="shared" si="24"/>
        <v>#REF!</v>
      </c>
      <c r="I33" s="33" t="e">
        <f>H33/'kons PR (L3)'!G32</f>
        <v>#REF!</v>
      </c>
      <c r="J33" s="34" t="e">
        <f>'kons PR (L3)'!G32-'realisasi (L4)'!H33</f>
        <v>#REF!</v>
      </c>
      <c r="K33" s="33" t="e">
        <f>J33/'kons PR (L3)'!G32</f>
        <v>#REF!</v>
      </c>
      <c r="L33" s="20" t="e">
        <f t="shared" si="3"/>
        <v>#REF!</v>
      </c>
      <c r="M33" s="20" t="e">
        <f t="shared" si="4"/>
        <v>#REF!</v>
      </c>
      <c r="N33" s="35" t="e">
        <f t="shared" si="5"/>
        <v>#REF!</v>
      </c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ht="13.5" customHeight="1" x14ac:dyDescent="0.3">
      <c r="A34" s="17">
        <f t="shared" si="6"/>
        <v>25</v>
      </c>
      <c r="B34" s="17" t="s">
        <v>174</v>
      </c>
      <c r="C34" s="19" t="e">
        <f t="shared" si="21"/>
        <v>#REF!</v>
      </c>
      <c r="D34" s="20" t="e">
        <f t="shared" si="22"/>
        <v>#REF!</v>
      </c>
      <c r="E34" s="33" t="e">
        <f>D34/'kons PR (L3)'!D33</f>
        <v>#REF!</v>
      </c>
      <c r="F34" s="20" t="e">
        <f t="shared" si="23"/>
        <v>#REF!</v>
      </c>
      <c r="G34" s="33" t="e">
        <f>F34/'kons PR (L3)'!E33</f>
        <v>#REF!</v>
      </c>
      <c r="H34" s="20" t="e">
        <f t="shared" si="24"/>
        <v>#REF!</v>
      </c>
      <c r="I34" s="33" t="e">
        <f>H34/'kons PR (L3)'!G33</f>
        <v>#REF!</v>
      </c>
      <c r="J34" s="34" t="e">
        <f>'kons PR (L3)'!G33-'realisasi (L4)'!H34</f>
        <v>#REF!</v>
      </c>
      <c r="K34" s="33" t="e">
        <f>J34/'kons PR (L3)'!G33</f>
        <v>#REF!</v>
      </c>
      <c r="L34" s="20" t="e">
        <f t="shared" si="3"/>
        <v>#REF!</v>
      </c>
      <c r="M34" s="20" t="e">
        <f t="shared" si="4"/>
        <v>#REF!</v>
      </c>
      <c r="N34" s="35" t="e">
        <f t="shared" si="5"/>
        <v>#REF!</v>
      </c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ht="13.5" customHeight="1" x14ac:dyDescent="0.3">
      <c r="A35" s="17">
        <f t="shared" si="6"/>
        <v>26</v>
      </c>
      <c r="B35" s="17" t="s">
        <v>175</v>
      </c>
      <c r="C35" s="19" t="s">
        <v>176</v>
      </c>
      <c r="D35" s="20" t="e">
        <f t="shared" si="22"/>
        <v>#REF!</v>
      </c>
      <c r="E35" s="33" t="e">
        <f>D35/'kons PR (L3)'!D34</f>
        <v>#REF!</v>
      </c>
      <c r="F35" s="20" t="e">
        <f t="shared" si="23"/>
        <v>#REF!</v>
      </c>
      <c r="G35" s="33" t="e">
        <f>F35/'kons PR (L3)'!E34</f>
        <v>#REF!</v>
      </c>
      <c r="H35" s="20" t="e">
        <f t="shared" si="24"/>
        <v>#REF!</v>
      </c>
      <c r="I35" s="33" t="e">
        <f>H35/'kons PR (L3)'!G34</f>
        <v>#REF!</v>
      </c>
      <c r="J35" s="34" t="e">
        <f>'kons PR (L3)'!G34-'realisasi (L4)'!H35</f>
        <v>#REF!</v>
      </c>
      <c r="K35" s="33" t="e">
        <f>J35/'kons PR (L3)'!G34</f>
        <v>#REF!</v>
      </c>
      <c r="L35" s="20" t="e">
        <f t="shared" si="3"/>
        <v>#REF!</v>
      </c>
      <c r="M35" s="20" t="e">
        <f t="shared" si="4"/>
        <v>#REF!</v>
      </c>
      <c r="N35" s="35" t="e">
        <f t="shared" si="5"/>
        <v>#REF!</v>
      </c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13.5" customHeight="1" x14ac:dyDescent="0.3">
      <c r="A36" s="17">
        <f t="shared" si="6"/>
        <v>27</v>
      </c>
      <c r="B36" s="17" t="s">
        <v>177</v>
      </c>
      <c r="C36" s="19" t="s">
        <v>106</v>
      </c>
      <c r="D36" s="20" t="e">
        <f>SUM(#REF!,#REF!,#REF!,#REF!)</f>
        <v>#REF!</v>
      </c>
      <c r="E36" s="33" t="e">
        <f>D36/'kons PR (L3)'!D35</f>
        <v>#REF!</v>
      </c>
      <c r="F36" s="20" t="e">
        <f>SUM(#REF!,#REF!,#REF!,#REF!)</f>
        <v>#REF!</v>
      </c>
      <c r="G36" s="33" t="e">
        <f>F36/'kons PR (L3)'!E35</f>
        <v>#REF!</v>
      </c>
      <c r="H36" s="20" t="e">
        <f>SUM(#REF!,#REF!,#REF!,#REF!)</f>
        <v>#REF!</v>
      </c>
      <c r="I36" s="33" t="e">
        <f>H36/'kons PR (L3)'!G35</f>
        <v>#REF!</v>
      </c>
      <c r="J36" s="34" t="e">
        <f>'kons PR (L3)'!G35-'realisasi (L4)'!H36</f>
        <v>#REF!</v>
      </c>
      <c r="K36" s="33" t="e">
        <f>J36/'kons PR (L3)'!G35</f>
        <v>#REF!</v>
      </c>
      <c r="L36" s="20" t="e">
        <f t="shared" si="3"/>
        <v>#REF!</v>
      </c>
      <c r="M36" s="20" t="e">
        <f t="shared" si="4"/>
        <v>#REF!</v>
      </c>
      <c r="N36" s="35" t="e">
        <f t="shared" si="5"/>
        <v>#REF!</v>
      </c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3.5" customHeight="1" x14ac:dyDescent="0.3">
      <c r="A37" s="17">
        <f t="shared" si="6"/>
        <v>28</v>
      </c>
      <c r="B37" s="17" t="s">
        <v>178</v>
      </c>
      <c r="C37" s="19" t="s">
        <v>179</v>
      </c>
      <c r="D37" s="20" t="e">
        <f t="shared" ref="D37:D50" si="25">SUM(#REF!)</f>
        <v>#REF!</v>
      </c>
      <c r="E37" s="33" t="e">
        <f>D37/'kons PR (L3)'!D36</f>
        <v>#REF!</v>
      </c>
      <c r="F37" s="20" t="e">
        <f t="shared" ref="F37:F50" si="26">SUM(#REF!)</f>
        <v>#REF!</v>
      </c>
      <c r="G37" s="33" t="e">
        <f>F37/'kons PR (L3)'!E36</f>
        <v>#REF!</v>
      </c>
      <c r="H37" s="20" t="e">
        <f t="shared" ref="H37:H50" si="27">SUM(#REF!)</f>
        <v>#REF!</v>
      </c>
      <c r="I37" s="33" t="e">
        <f>H37/'kons PR (L3)'!G36</f>
        <v>#REF!</v>
      </c>
      <c r="J37" s="34" t="e">
        <f>'kons PR (L3)'!G36-'realisasi (L4)'!H37</f>
        <v>#REF!</v>
      </c>
      <c r="K37" s="33" t="e">
        <f>J37/'kons PR (L3)'!G36</f>
        <v>#REF!</v>
      </c>
      <c r="L37" s="20" t="e">
        <f t="shared" si="3"/>
        <v>#REF!</v>
      </c>
      <c r="M37" s="20" t="e">
        <f t="shared" si="4"/>
        <v>#REF!</v>
      </c>
      <c r="N37" s="35" t="e">
        <f t="shared" si="5"/>
        <v>#REF!</v>
      </c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3.5" customHeight="1" x14ac:dyDescent="0.3">
      <c r="A38" s="17">
        <f t="shared" si="6"/>
        <v>29</v>
      </c>
      <c r="B38" s="17" t="s">
        <v>180</v>
      </c>
      <c r="C38" s="19" t="s">
        <v>181</v>
      </c>
      <c r="D38" s="20" t="e">
        <f t="shared" si="25"/>
        <v>#REF!</v>
      </c>
      <c r="E38" s="33" t="e">
        <f>D38/'kons PR (L3)'!D37</f>
        <v>#REF!</v>
      </c>
      <c r="F38" s="20" t="e">
        <f t="shared" si="26"/>
        <v>#REF!</v>
      </c>
      <c r="G38" s="33" t="e">
        <f>F38/'kons PR (L3)'!E37</f>
        <v>#REF!</v>
      </c>
      <c r="H38" s="20" t="e">
        <f t="shared" si="27"/>
        <v>#REF!</v>
      </c>
      <c r="I38" s="33" t="e">
        <f>H38/'kons PR (L3)'!G37</f>
        <v>#REF!</v>
      </c>
      <c r="J38" s="34" t="e">
        <f>'kons PR (L3)'!G37-'realisasi (L4)'!H38</f>
        <v>#REF!</v>
      </c>
      <c r="K38" s="33" t="e">
        <f>J38/'kons PR (L3)'!G37</f>
        <v>#REF!</v>
      </c>
      <c r="L38" s="20" t="e">
        <f t="shared" si="3"/>
        <v>#REF!</v>
      </c>
      <c r="M38" s="20" t="e">
        <f t="shared" si="4"/>
        <v>#REF!</v>
      </c>
      <c r="N38" s="35" t="e">
        <f t="shared" si="5"/>
        <v>#REF!</v>
      </c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3.5" customHeight="1" x14ac:dyDescent="0.3">
      <c r="A39" s="17">
        <f t="shared" si="6"/>
        <v>30</v>
      </c>
      <c r="B39" s="17" t="s">
        <v>180</v>
      </c>
      <c r="C39" s="19" t="s">
        <v>182</v>
      </c>
      <c r="D39" s="20" t="e">
        <f t="shared" si="25"/>
        <v>#REF!</v>
      </c>
      <c r="E39" s="33" t="e">
        <f>D39/'kons PR (L3)'!D38</f>
        <v>#REF!</v>
      </c>
      <c r="F39" s="20" t="e">
        <f t="shared" si="26"/>
        <v>#REF!</v>
      </c>
      <c r="G39" s="33" t="e">
        <f>F39/'kons PR (L3)'!E38</f>
        <v>#REF!</v>
      </c>
      <c r="H39" s="20" t="e">
        <f t="shared" si="27"/>
        <v>#REF!</v>
      </c>
      <c r="I39" s="33" t="e">
        <f>H39/'kons PR (L3)'!G38</f>
        <v>#REF!</v>
      </c>
      <c r="J39" s="34" t="e">
        <f>'kons PR (L3)'!G38-'realisasi (L4)'!H39</f>
        <v>#REF!</v>
      </c>
      <c r="K39" s="33" t="e">
        <f>J39/'kons PR (L3)'!G38</f>
        <v>#REF!</v>
      </c>
      <c r="L39" s="20" t="e">
        <f t="shared" si="3"/>
        <v>#REF!</v>
      </c>
      <c r="M39" s="20" t="e">
        <f t="shared" si="4"/>
        <v>#REF!</v>
      </c>
      <c r="N39" s="35" t="e">
        <f t="shared" si="5"/>
        <v>#REF!</v>
      </c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3.5" customHeight="1" x14ac:dyDescent="0.3">
      <c r="A40" s="17">
        <f t="shared" si="6"/>
        <v>31</v>
      </c>
      <c r="B40" s="17" t="s">
        <v>180</v>
      </c>
      <c r="C40" s="19" t="s">
        <v>183</v>
      </c>
      <c r="D40" s="20" t="e">
        <f t="shared" si="25"/>
        <v>#REF!</v>
      </c>
      <c r="E40" s="33" t="e">
        <f>D40/'kons PR (L3)'!D39</f>
        <v>#REF!</v>
      </c>
      <c r="F40" s="20" t="e">
        <f t="shared" si="26"/>
        <v>#REF!</v>
      </c>
      <c r="G40" s="33" t="e">
        <f>F40/'kons PR (L3)'!E39</f>
        <v>#REF!</v>
      </c>
      <c r="H40" s="20" t="e">
        <f t="shared" si="27"/>
        <v>#REF!</v>
      </c>
      <c r="I40" s="33" t="e">
        <f>H40/'kons PR (L3)'!G39</f>
        <v>#REF!</v>
      </c>
      <c r="J40" s="34" t="e">
        <f>'kons PR (L3)'!G39-'realisasi (L4)'!H40</f>
        <v>#REF!</v>
      </c>
      <c r="K40" s="33" t="e">
        <f>J40/'kons PR (L3)'!G39</f>
        <v>#REF!</v>
      </c>
      <c r="L40" s="20" t="e">
        <f t="shared" si="3"/>
        <v>#REF!</v>
      </c>
      <c r="M40" s="20" t="e">
        <f t="shared" si="4"/>
        <v>#REF!</v>
      </c>
      <c r="N40" s="35" t="e">
        <f t="shared" si="5"/>
        <v>#REF!</v>
      </c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3.5" customHeight="1" x14ac:dyDescent="0.3">
      <c r="A41" s="17">
        <f t="shared" si="6"/>
        <v>32</v>
      </c>
      <c r="B41" s="17" t="s">
        <v>180</v>
      </c>
      <c r="C41" s="19" t="s">
        <v>184</v>
      </c>
      <c r="D41" s="20" t="e">
        <f t="shared" si="25"/>
        <v>#REF!</v>
      </c>
      <c r="E41" s="33" t="e">
        <f>D41/'kons PR (L3)'!D40</f>
        <v>#REF!</v>
      </c>
      <c r="F41" s="20" t="e">
        <f t="shared" si="26"/>
        <v>#REF!</v>
      </c>
      <c r="G41" s="33" t="e">
        <f>F41/'kons PR (L3)'!E40</f>
        <v>#REF!</v>
      </c>
      <c r="H41" s="20" t="e">
        <f t="shared" si="27"/>
        <v>#REF!</v>
      </c>
      <c r="I41" s="33" t="e">
        <f>H41/'kons PR (L3)'!G40</f>
        <v>#REF!</v>
      </c>
      <c r="J41" s="34" t="e">
        <f>'kons PR (L3)'!G40-'realisasi (L4)'!H41</f>
        <v>#REF!</v>
      </c>
      <c r="K41" s="33" t="e">
        <f>J41/'kons PR (L3)'!G40</f>
        <v>#REF!</v>
      </c>
      <c r="L41" s="20" t="e">
        <f t="shared" si="3"/>
        <v>#REF!</v>
      </c>
      <c r="M41" s="20" t="e">
        <f t="shared" si="4"/>
        <v>#REF!</v>
      </c>
      <c r="N41" s="35" t="e">
        <f t="shared" si="5"/>
        <v>#REF!</v>
      </c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13.5" customHeight="1" x14ac:dyDescent="0.3">
      <c r="A42" s="17">
        <f t="shared" si="6"/>
        <v>33</v>
      </c>
      <c r="B42" s="17" t="s">
        <v>180</v>
      </c>
      <c r="C42" s="19" t="s">
        <v>105</v>
      </c>
      <c r="D42" s="20" t="e">
        <f t="shared" si="25"/>
        <v>#REF!</v>
      </c>
      <c r="E42" s="33" t="e">
        <f>D42/'kons PR (L3)'!D41</f>
        <v>#REF!</v>
      </c>
      <c r="F42" s="20" t="e">
        <f t="shared" si="26"/>
        <v>#REF!</v>
      </c>
      <c r="G42" s="33" t="e">
        <f>F42/'kons PR (L3)'!E41</f>
        <v>#REF!</v>
      </c>
      <c r="H42" s="20" t="e">
        <f t="shared" si="27"/>
        <v>#REF!</v>
      </c>
      <c r="I42" s="33" t="e">
        <f>H42/'kons PR (L3)'!G41</f>
        <v>#REF!</v>
      </c>
      <c r="J42" s="34" t="e">
        <f>'kons PR (L3)'!G41-'realisasi (L4)'!H42</f>
        <v>#REF!</v>
      </c>
      <c r="K42" s="33" t="e">
        <f>J42/'kons PR (L3)'!G41</f>
        <v>#REF!</v>
      </c>
      <c r="L42" s="20" t="e">
        <f t="shared" si="3"/>
        <v>#REF!</v>
      </c>
      <c r="M42" s="20" t="e">
        <f t="shared" si="4"/>
        <v>#REF!</v>
      </c>
      <c r="N42" s="35" t="e">
        <f t="shared" si="5"/>
        <v>#REF!</v>
      </c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3.5" customHeight="1" x14ac:dyDescent="0.3">
      <c r="A43" s="17">
        <f t="shared" si="6"/>
        <v>34</v>
      </c>
      <c r="B43" s="17" t="s">
        <v>180</v>
      </c>
      <c r="C43" s="19" t="s">
        <v>185</v>
      </c>
      <c r="D43" s="20" t="e">
        <f t="shared" si="25"/>
        <v>#REF!</v>
      </c>
      <c r="E43" s="33" t="e">
        <f>D43/'kons PR (L3)'!D42</f>
        <v>#REF!</v>
      </c>
      <c r="F43" s="20" t="e">
        <f t="shared" si="26"/>
        <v>#REF!</v>
      </c>
      <c r="G43" s="33" t="e">
        <f>F43/'kons PR (L3)'!E42</f>
        <v>#REF!</v>
      </c>
      <c r="H43" s="20" t="e">
        <f t="shared" si="27"/>
        <v>#REF!</v>
      </c>
      <c r="I43" s="33" t="e">
        <f>H43/'kons PR (L3)'!G42</f>
        <v>#REF!</v>
      </c>
      <c r="J43" s="34" t="e">
        <f>'kons PR (L3)'!G42-'realisasi (L4)'!H43</f>
        <v>#REF!</v>
      </c>
      <c r="K43" s="33" t="e">
        <f>J43/'kons PR (L3)'!G42</f>
        <v>#REF!</v>
      </c>
      <c r="L43" s="20" t="e">
        <f t="shared" si="3"/>
        <v>#REF!</v>
      </c>
      <c r="M43" s="20" t="e">
        <f t="shared" si="4"/>
        <v>#REF!</v>
      </c>
      <c r="N43" s="35" t="e">
        <f t="shared" si="5"/>
        <v>#REF!</v>
      </c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13.5" customHeight="1" x14ac:dyDescent="0.3">
      <c r="A44" s="17">
        <f t="shared" si="6"/>
        <v>35</v>
      </c>
      <c r="B44" s="17" t="s">
        <v>180</v>
      </c>
      <c r="C44" s="19" t="s">
        <v>186</v>
      </c>
      <c r="D44" s="20" t="e">
        <f t="shared" si="25"/>
        <v>#REF!</v>
      </c>
      <c r="E44" s="33" t="e">
        <f>D44/'kons PR (L3)'!D43</f>
        <v>#REF!</v>
      </c>
      <c r="F44" s="20" t="e">
        <f t="shared" si="26"/>
        <v>#REF!</v>
      </c>
      <c r="G44" s="33" t="e">
        <f>F44/'kons PR (L3)'!E43</f>
        <v>#REF!</v>
      </c>
      <c r="H44" s="20" t="e">
        <f t="shared" si="27"/>
        <v>#REF!</v>
      </c>
      <c r="I44" s="33" t="e">
        <f>H44/'kons PR (L3)'!G43</f>
        <v>#REF!</v>
      </c>
      <c r="J44" s="34" t="e">
        <f>'kons PR (L3)'!G43-'realisasi (L4)'!H44</f>
        <v>#REF!</v>
      </c>
      <c r="K44" s="33" t="e">
        <f>J44/'kons PR (L3)'!G43</f>
        <v>#REF!</v>
      </c>
      <c r="L44" s="20" t="e">
        <f t="shared" si="3"/>
        <v>#REF!</v>
      </c>
      <c r="M44" s="20" t="e">
        <f t="shared" si="4"/>
        <v>#REF!</v>
      </c>
      <c r="N44" s="35" t="e">
        <f t="shared" si="5"/>
        <v>#REF!</v>
      </c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13.5" customHeight="1" x14ac:dyDescent="0.3">
      <c r="A45" s="17">
        <f t="shared" si="6"/>
        <v>36</v>
      </c>
      <c r="B45" s="17" t="s">
        <v>180</v>
      </c>
      <c r="C45" s="19" t="s">
        <v>187</v>
      </c>
      <c r="D45" s="20" t="e">
        <f t="shared" si="25"/>
        <v>#REF!</v>
      </c>
      <c r="E45" s="33" t="e">
        <f>D45/'kons PR (L3)'!D44</f>
        <v>#REF!</v>
      </c>
      <c r="F45" s="20" t="e">
        <f t="shared" si="26"/>
        <v>#REF!</v>
      </c>
      <c r="G45" s="33" t="e">
        <f>F45/'kons PR (L3)'!E44</f>
        <v>#REF!</v>
      </c>
      <c r="H45" s="20" t="e">
        <f t="shared" si="27"/>
        <v>#REF!</v>
      </c>
      <c r="I45" s="33" t="e">
        <f>H45/'kons PR (L3)'!G44</f>
        <v>#REF!</v>
      </c>
      <c r="J45" s="34" t="e">
        <f>'kons PR (L3)'!G44-'realisasi (L4)'!H45</f>
        <v>#REF!</v>
      </c>
      <c r="K45" s="33" t="e">
        <f>J45/'kons PR (L3)'!G44</f>
        <v>#REF!</v>
      </c>
      <c r="L45" s="20" t="e">
        <f t="shared" si="3"/>
        <v>#REF!</v>
      </c>
      <c r="M45" s="20" t="e">
        <f t="shared" si="4"/>
        <v>#REF!</v>
      </c>
      <c r="N45" s="35" t="e">
        <f t="shared" si="5"/>
        <v>#REF!</v>
      </c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ht="13.5" customHeight="1" x14ac:dyDescent="0.3">
      <c r="A46" s="17">
        <f t="shared" si="6"/>
        <v>37</v>
      </c>
      <c r="B46" s="17" t="s">
        <v>180</v>
      </c>
      <c r="C46" s="19" t="s">
        <v>250</v>
      </c>
      <c r="D46" s="20" t="e">
        <f t="shared" si="25"/>
        <v>#REF!</v>
      </c>
      <c r="E46" s="33" t="e">
        <f>D46/'kons PR (L3)'!D45</f>
        <v>#REF!</v>
      </c>
      <c r="F46" s="20" t="e">
        <f t="shared" si="26"/>
        <v>#REF!</v>
      </c>
      <c r="G46" s="33" t="e">
        <f>F46/'kons PR (L3)'!E45</f>
        <v>#REF!</v>
      </c>
      <c r="H46" s="20" t="e">
        <f t="shared" si="27"/>
        <v>#REF!</v>
      </c>
      <c r="I46" s="33" t="e">
        <f>H46/'kons PR (L3)'!G45</f>
        <v>#REF!</v>
      </c>
      <c r="J46" s="34" t="e">
        <f>'kons PR (L3)'!G45-'realisasi (L4)'!H46</f>
        <v>#REF!</v>
      </c>
      <c r="K46" s="33" t="e">
        <f>J46/'kons PR (L3)'!G45</f>
        <v>#REF!</v>
      </c>
      <c r="L46" s="20" t="e">
        <f t="shared" si="3"/>
        <v>#REF!</v>
      </c>
      <c r="M46" s="20" t="e">
        <f t="shared" si="4"/>
        <v>#REF!</v>
      </c>
      <c r="N46" s="35" t="e">
        <f t="shared" si="5"/>
        <v>#REF!</v>
      </c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 ht="13.5" customHeight="1" x14ac:dyDescent="0.3">
      <c r="A47" s="17">
        <f t="shared" si="6"/>
        <v>38</v>
      </c>
      <c r="B47" s="17" t="s">
        <v>180</v>
      </c>
      <c r="C47" s="19" t="s">
        <v>189</v>
      </c>
      <c r="D47" s="20" t="e">
        <f t="shared" si="25"/>
        <v>#REF!</v>
      </c>
      <c r="E47" s="33" t="e">
        <f>D47/'kons PR (L3)'!D46</f>
        <v>#REF!</v>
      </c>
      <c r="F47" s="20" t="e">
        <f t="shared" si="26"/>
        <v>#REF!</v>
      </c>
      <c r="G47" s="33" t="e">
        <f>F47/'kons PR (L3)'!E46</f>
        <v>#REF!</v>
      </c>
      <c r="H47" s="20" t="e">
        <f t="shared" si="27"/>
        <v>#REF!</v>
      </c>
      <c r="I47" s="33" t="e">
        <f>H47/'kons PR (L3)'!G46</f>
        <v>#REF!</v>
      </c>
      <c r="J47" s="34" t="e">
        <f>'kons PR (L3)'!G46-'realisasi (L4)'!H47</f>
        <v>#REF!</v>
      </c>
      <c r="K47" s="33" t="e">
        <f>J47/'kons PR (L3)'!G46</f>
        <v>#REF!</v>
      </c>
      <c r="L47" s="20" t="e">
        <f t="shared" si="3"/>
        <v>#REF!</v>
      </c>
      <c r="M47" s="20" t="e">
        <f t="shared" si="4"/>
        <v>#REF!</v>
      </c>
      <c r="N47" s="35" t="e">
        <f t="shared" si="5"/>
        <v>#REF!</v>
      </c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1:26" ht="13.5" customHeight="1" x14ac:dyDescent="0.3">
      <c r="A48" s="17">
        <f t="shared" si="6"/>
        <v>39</v>
      </c>
      <c r="B48" s="17" t="s">
        <v>180</v>
      </c>
      <c r="C48" s="19" t="s">
        <v>251</v>
      </c>
      <c r="D48" s="20" t="e">
        <f t="shared" si="25"/>
        <v>#REF!</v>
      </c>
      <c r="E48" s="33" t="e">
        <f>D48/'kons PR (L3)'!D47</f>
        <v>#REF!</v>
      </c>
      <c r="F48" s="20" t="e">
        <f t="shared" si="26"/>
        <v>#REF!</v>
      </c>
      <c r="G48" s="33" t="e">
        <f>F48/'kons PR (L3)'!E47</f>
        <v>#REF!</v>
      </c>
      <c r="H48" s="20" t="e">
        <f t="shared" si="27"/>
        <v>#REF!</v>
      </c>
      <c r="I48" s="33" t="e">
        <f>H48/'kons PR (L3)'!G47</f>
        <v>#REF!</v>
      </c>
      <c r="J48" s="34" t="e">
        <f>'kons PR (L3)'!G47-'realisasi (L4)'!H48</f>
        <v>#REF!</v>
      </c>
      <c r="K48" s="33" t="e">
        <f>J48/'kons PR (L3)'!G47</f>
        <v>#REF!</v>
      </c>
      <c r="L48" s="20" t="e">
        <f t="shared" si="3"/>
        <v>#REF!</v>
      </c>
      <c r="M48" s="20" t="e">
        <f t="shared" si="4"/>
        <v>#REF!</v>
      </c>
      <c r="N48" s="35" t="e">
        <f t="shared" si="5"/>
        <v>#REF!</v>
      </c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 ht="13.5" customHeight="1" x14ac:dyDescent="0.3">
      <c r="A49" s="17">
        <f t="shared" si="6"/>
        <v>40</v>
      </c>
      <c r="B49" s="17" t="s">
        <v>180</v>
      </c>
      <c r="C49" s="19" t="s">
        <v>252</v>
      </c>
      <c r="D49" s="20" t="e">
        <f t="shared" si="25"/>
        <v>#REF!</v>
      </c>
      <c r="E49" s="33" t="e">
        <f>D49/'kons PR (L3)'!D48</f>
        <v>#REF!</v>
      </c>
      <c r="F49" s="20" t="e">
        <f t="shared" si="26"/>
        <v>#REF!</v>
      </c>
      <c r="G49" s="33" t="e">
        <f>F49/'kons PR (L3)'!E48</f>
        <v>#REF!</v>
      </c>
      <c r="H49" s="20" t="e">
        <f t="shared" si="27"/>
        <v>#REF!</v>
      </c>
      <c r="I49" s="33" t="e">
        <f>H49/'kons PR (L3)'!G48</f>
        <v>#REF!</v>
      </c>
      <c r="J49" s="34" t="e">
        <f>'kons PR (L3)'!G48-'realisasi (L4)'!H49</f>
        <v>#REF!</v>
      </c>
      <c r="K49" s="33" t="e">
        <f>J49/'kons PR (L3)'!G48</f>
        <v>#REF!</v>
      </c>
      <c r="L49" s="20" t="e">
        <f t="shared" si="3"/>
        <v>#REF!</v>
      </c>
      <c r="M49" s="20" t="e">
        <f t="shared" si="4"/>
        <v>#REF!</v>
      </c>
      <c r="N49" s="35" t="e">
        <f t="shared" si="5"/>
        <v>#REF!</v>
      </c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 ht="13.5" customHeight="1" x14ac:dyDescent="0.3">
      <c r="A50" s="17">
        <f t="shared" si="6"/>
        <v>41</v>
      </c>
      <c r="B50" s="17" t="s">
        <v>180</v>
      </c>
      <c r="C50" s="19" t="s">
        <v>253</v>
      </c>
      <c r="D50" s="20" t="e">
        <f t="shared" si="25"/>
        <v>#REF!</v>
      </c>
      <c r="E50" s="33" t="e">
        <f>D50/'kons PR (L3)'!D49</f>
        <v>#REF!</v>
      </c>
      <c r="F50" s="20" t="e">
        <f t="shared" si="26"/>
        <v>#REF!</v>
      </c>
      <c r="G50" s="33" t="e">
        <f>F50/'kons PR (L3)'!E49</f>
        <v>#REF!</v>
      </c>
      <c r="H50" s="20" t="e">
        <f t="shared" si="27"/>
        <v>#REF!</v>
      </c>
      <c r="I50" s="33" t="e">
        <f>H50/'kons PR (L3)'!G49</f>
        <v>#REF!</v>
      </c>
      <c r="J50" s="34" t="e">
        <f>'kons PR (L3)'!G49-'realisasi (L4)'!H50</f>
        <v>#REF!</v>
      </c>
      <c r="K50" s="33" t="e">
        <f>J50/'kons PR (L3)'!G49</f>
        <v>#REF!</v>
      </c>
      <c r="L50" s="20" t="e">
        <f t="shared" si="3"/>
        <v>#REF!</v>
      </c>
      <c r="M50" s="20" t="e">
        <f t="shared" si="4"/>
        <v>#REF!</v>
      </c>
      <c r="N50" s="35" t="e">
        <f t="shared" si="5"/>
        <v>#REF!</v>
      </c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:26" ht="13.5" customHeight="1" x14ac:dyDescent="0.3">
      <c r="A51" s="17">
        <f t="shared" si="6"/>
        <v>42</v>
      </c>
      <c r="B51" s="17" t="s">
        <v>193</v>
      </c>
      <c r="C51" s="19" t="s">
        <v>194</v>
      </c>
      <c r="D51" s="20" t="e">
        <f>SUM(#REF!,#REF!)</f>
        <v>#REF!</v>
      </c>
      <c r="E51" s="33" t="e">
        <f>D51/'kons PR (L3)'!D50</f>
        <v>#REF!</v>
      </c>
      <c r="F51" s="20" t="e">
        <f>SUM(#REF!,#REF!)</f>
        <v>#REF!</v>
      </c>
      <c r="G51" s="33" t="e">
        <f>F51/'kons PR (L3)'!E50</f>
        <v>#REF!</v>
      </c>
      <c r="H51" s="20" t="e">
        <f>SUM(#REF!,#REF!)</f>
        <v>#REF!</v>
      </c>
      <c r="I51" s="33" t="e">
        <f>H51/'kons PR (L3)'!G50</f>
        <v>#REF!</v>
      </c>
      <c r="J51" s="34" t="e">
        <f>'kons PR (L3)'!G50-'realisasi (L4)'!H51</f>
        <v>#REF!</v>
      </c>
      <c r="K51" s="33" t="e">
        <f>J51/'kons PR (L3)'!G50</f>
        <v>#REF!</v>
      </c>
      <c r="L51" s="20" t="e">
        <f t="shared" si="3"/>
        <v>#REF!</v>
      </c>
      <c r="M51" s="20" t="e">
        <f t="shared" si="4"/>
        <v>#REF!</v>
      </c>
      <c r="N51" s="35" t="e">
        <f t="shared" si="5"/>
        <v>#REF!</v>
      </c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 ht="13.5" customHeight="1" x14ac:dyDescent="0.3">
      <c r="A52" s="17">
        <f t="shared" si="6"/>
        <v>43</v>
      </c>
      <c r="B52" s="17" t="s">
        <v>195</v>
      </c>
      <c r="C52" s="19" t="s">
        <v>196</v>
      </c>
      <c r="D52" s="20" t="e">
        <f>SUM(#REF!)</f>
        <v>#REF!</v>
      </c>
      <c r="E52" s="33" t="e">
        <f>D52/'kons PR (L3)'!D51</f>
        <v>#REF!</v>
      </c>
      <c r="F52" s="20" t="e">
        <f>SUM(#REF!)</f>
        <v>#REF!</v>
      </c>
      <c r="G52" s="33" t="e">
        <f>F52/'kons PR (L3)'!E51</f>
        <v>#REF!</v>
      </c>
      <c r="H52" s="20" t="e">
        <f>SUM(#REF!)</f>
        <v>#REF!</v>
      </c>
      <c r="I52" s="33" t="e">
        <f>H52/'kons PR (L3)'!G51</f>
        <v>#REF!</v>
      </c>
      <c r="J52" s="34" t="e">
        <f>'kons PR (L3)'!G51-'realisasi (L4)'!H52</f>
        <v>#REF!</v>
      </c>
      <c r="K52" s="33" t="e">
        <f>J52/'kons PR (L3)'!G51</f>
        <v>#REF!</v>
      </c>
      <c r="L52" s="20" t="e">
        <f t="shared" si="3"/>
        <v>#REF!</v>
      </c>
      <c r="M52" s="20" t="e">
        <f t="shared" si="4"/>
        <v>#REF!</v>
      </c>
      <c r="N52" s="35" t="e">
        <f t="shared" si="5"/>
        <v>#REF!</v>
      </c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13.5" customHeight="1" x14ac:dyDescent="0.3">
      <c r="A53" s="17">
        <f t="shared" si="6"/>
        <v>44</v>
      </c>
      <c r="B53" s="17" t="s">
        <v>197</v>
      </c>
      <c r="C53" s="19" t="e">
        <f>#REF!</f>
        <v>#REF!</v>
      </c>
      <c r="D53" s="20" t="e">
        <f>SUM(#REF!,#REF!)</f>
        <v>#REF!</v>
      </c>
      <c r="E53" s="33" t="e">
        <f>D53/'kons PR (L3)'!D52</f>
        <v>#REF!</v>
      </c>
      <c r="F53" s="20" t="e">
        <f>SUM(#REF!,#REF!)</f>
        <v>#REF!</v>
      </c>
      <c r="G53" s="33" t="e">
        <f>F53/'kons PR (L3)'!E52</f>
        <v>#REF!</v>
      </c>
      <c r="H53" s="20" t="e">
        <f>SUM(#REF!,#REF!)</f>
        <v>#REF!</v>
      </c>
      <c r="I53" s="33" t="e">
        <f>H53/'kons PR (L3)'!G52</f>
        <v>#REF!</v>
      </c>
      <c r="J53" s="34" t="e">
        <f>'kons PR (L3)'!G52-'realisasi (L4)'!H53</f>
        <v>#REF!</v>
      </c>
      <c r="K53" s="33" t="e">
        <f>J53/'kons PR (L3)'!G52</f>
        <v>#REF!</v>
      </c>
      <c r="L53" s="20" t="e">
        <f t="shared" si="3"/>
        <v>#REF!</v>
      </c>
      <c r="M53" s="20" t="e">
        <f t="shared" si="4"/>
        <v>#REF!</v>
      </c>
      <c r="N53" s="35" t="e">
        <f t="shared" si="5"/>
        <v>#REF!</v>
      </c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26" ht="13.5" customHeight="1" x14ac:dyDescent="0.3">
      <c r="A54" s="17">
        <f t="shared" si="6"/>
        <v>45</v>
      </c>
      <c r="B54" s="17" t="s">
        <v>198</v>
      </c>
      <c r="C54" s="19" t="s">
        <v>199</v>
      </c>
      <c r="D54" s="20" t="e">
        <f t="shared" ref="D54:D56" si="28">SUM(#REF!)</f>
        <v>#REF!</v>
      </c>
      <c r="E54" s="33" t="e">
        <f>D54/'kons PR (L3)'!D53</f>
        <v>#REF!</v>
      </c>
      <c r="F54" s="20" t="e">
        <f t="shared" ref="F54:F56" si="29">SUM(#REF!)</f>
        <v>#REF!</v>
      </c>
      <c r="G54" s="33" t="e">
        <f>F54/'kons PR (L3)'!E53</f>
        <v>#REF!</v>
      </c>
      <c r="H54" s="20" t="e">
        <f t="shared" ref="H54:H56" si="30">SUM(#REF!)</f>
        <v>#REF!</v>
      </c>
      <c r="I54" s="33" t="e">
        <f>H54/'kons PR (L3)'!G53</f>
        <v>#REF!</v>
      </c>
      <c r="J54" s="34" t="e">
        <f>'kons PR (L3)'!G53-'realisasi (L4)'!H54</f>
        <v>#REF!</v>
      </c>
      <c r="K54" s="33" t="e">
        <f>J54/'kons PR (L3)'!G53</f>
        <v>#REF!</v>
      </c>
      <c r="L54" s="20" t="e">
        <f t="shared" si="3"/>
        <v>#REF!</v>
      </c>
      <c r="M54" s="20" t="e">
        <f t="shared" si="4"/>
        <v>#REF!</v>
      </c>
      <c r="N54" s="35" t="e">
        <f t="shared" si="5"/>
        <v>#REF!</v>
      </c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 ht="13.5" customHeight="1" x14ac:dyDescent="0.3">
      <c r="A55" s="17">
        <f t="shared" si="6"/>
        <v>46</v>
      </c>
      <c r="B55" s="17" t="s">
        <v>200</v>
      </c>
      <c r="C55" s="19" t="e">
        <f>#REF!</f>
        <v>#REF!</v>
      </c>
      <c r="D55" s="20" t="e">
        <f t="shared" si="28"/>
        <v>#REF!</v>
      </c>
      <c r="E55" s="33" t="e">
        <f>D55/'kons PR (L3)'!D54</f>
        <v>#REF!</v>
      </c>
      <c r="F55" s="20" t="e">
        <f t="shared" si="29"/>
        <v>#REF!</v>
      </c>
      <c r="G55" s="33" t="e">
        <f>F55/'kons PR (L3)'!E54</f>
        <v>#REF!</v>
      </c>
      <c r="H55" s="20" t="e">
        <f t="shared" si="30"/>
        <v>#REF!</v>
      </c>
      <c r="I55" s="33" t="e">
        <f>H55/'kons PR (L3)'!G54</f>
        <v>#REF!</v>
      </c>
      <c r="J55" s="34" t="e">
        <f>'kons PR (L3)'!G54-'realisasi (L4)'!H55</f>
        <v>#REF!</v>
      </c>
      <c r="K55" s="33" t="e">
        <f>J55/'kons PR (L3)'!G54</f>
        <v>#REF!</v>
      </c>
      <c r="L55" s="20" t="e">
        <f t="shared" si="3"/>
        <v>#REF!</v>
      </c>
      <c r="M55" s="20" t="e">
        <f t="shared" si="4"/>
        <v>#REF!</v>
      </c>
      <c r="N55" s="35" t="e">
        <f t="shared" si="5"/>
        <v>#REF!</v>
      </c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ht="13.5" customHeight="1" x14ac:dyDescent="0.3">
      <c r="A56" s="17">
        <f t="shared" si="6"/>
        <v>47</v>
      </c>
      <c r="B56" s="17" t="s">
        <v>201</v>
      </c>
      <c r="C56" s="19" t="s">
        <v>202</v>
      </c>
      <c r="D56" s="20" t="e">
        <f t="shared" si="28"/>
        <v>#REF!</v>
      </c>
      <c r="E56" s="33" t="e">
        <f>D56/'kons PR (L3)'!D55</f>
        <v>#REF!</v>
      </c>
      <c r="F56" s="20" t="e">
        <f t="shared" si="29"/>
        <v>#REF!</v>
      </c>
      <c r="G56" s="33" t="e">
        <f>F56/'kons PR (L3)'!E55</f>
        <v>#REF!</v>
      </c>
      <c r="H56" s="20" t="e">
        <f t="shared" si="30"/>
        <v>#REF!</v>
      </c>
      <c r="I56" s="33" t="e">
        <f>H56/'kons PR (L3)'!G55</f>
        <v>#REF!</v>
      </c>
      <c r="J56" s="34" t="e">
        <f>'kons PR (L3)'!G55-'realisasi (L4)'!H56</f>
        <v>#REF!</v>
      </c>
      <c r="K56" s="33" t="e">
        <f>J56/'kons PR (L3)'!G55</f>
        <v>#REF!</v>
      </c>
      <c r="L56" s="20" t="e">
        <f t="shared" si="3"/>
        <v>#REF!</v>
      </c>
      <c r="M56" s="20" t="e">
        <f t="shared" si="4"/>
        <v>#REF!</v>
      </c>
      <c r="N56" s="35" t="e">
        <f t="shared" si="5"/>
        <v>#REF!</v>
      </c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3.5" customHeight="1" x14ac:dyDescent="0.3">
      <c r="A57" s="17"/>
      <c r="B57" s="17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36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26" ht="13.5" customHeight="1" x14ac:dyDescent="0.3">
      <c r="A58" s="361" t="s">
        <v>203</v>
      </c>
      <c r="B58" s="358"/>
      <c r="C58" s="359"/>
      <c r="D58" s="21" t="e">
        <f>SUM(D10:D57)</f>
        <v>#REF!</v>
      </c>
      <c r="E58" s="37" t="e">
        <f>D58/'kons PR (L3)'!D57</f>
        <v>#REF!</v>
      </c>
      <c r="F58" s="21" t="e">
        <f>SUM(F10:F57)</f>
        <v>#REF!</v>
      </c>
      <c r="G58" s="37" t="e">
        <f>F58/'kons PR (L3)'!E57</f>
        <v>#REF!</v>
      </c>
      <c r="H58" s="21" t="e">
        <f>SUM(H10:H57)</f>
        <v>#REF!</v>
      </c>
      <c r="I58" s="37" t="e">
        <f>H58/'kons PR (L3)'!G57</f>
        <v>#REF!</v>
      </c>
      <c r="J58" s="21" t="e">
        <f>SUM(J10:J57)</f>
        <v>#REF!</v>
      </c>
      <c r="K58" s="32" t="e">
        <f>J58/'kons PR (L3)'!G57</f>
        <v>#REF!</v>
      </c>
      <c r="L58" s="21" t="e">
        <f t="shared" ref="L58:N58" si="31">SUM(L10:L57)</f>
        <v>#REF!</v>
      </c>
      <c r="M58" s="21" t="e">
        <f t="shared" si="31"/>
        <v>#REF!</v>
      </c>
      <c r="N58" s="21" t="e">
        <f t="shared" si="31"/>
        <v>#REF!</v>
      </c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26" ht="13.5" customHeight="1" x14ac:dyDescent="0.3">
      <c r="A59" s="22"/>
      <c r="B59" s="22"/>
      <c r="C59" s="22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:26" ht="13.5" customHeight="1" x14ac:dyDescent="0.3">
      <c r="A60" s="24" t="s">
        <v>254</v>
      </c>
      <c r="B60" s="24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spans="1:26" ht="13.5" customHeight="1" x14ac:dyDescent="0.3">
      <c r="A61" s="25" t="s">
        <v>10</v>
      </c>
      <c r="B61" s="13" t="s">
        <v>205</v>
      </c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26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spans="1:26" ht="13.5" customHeight="1" x14ac:dyDescent="0.3">
      <c r="A62" s="25" t="s">
        <v>34</v>
      </c>
      <c r="B62" s="13" t="s">
        <v>206</v>
      </c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26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 ht="13.5" customHeight="1" x14ac:dyDescent="0.3">
      <c r="A63" s="25" t="s">
        <v>36</v>
      </c>
      <c r="B63" s="13" t="s">
        <v>207</v>
      </c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3.5" customHeight="1" x14ac:dyDescent="0.3">
      <c r="A64" s="25" t="s">
        <v>38</v>
      </c>
      <c r="B64" s="13" t="s">
        <v>255</v>
      </c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 ht="13.5" customHeight="1" x14ac:dyDescent="0.3">
      <c r="A65" s="25" t="s">
        <v>49</v>
      </c>
      <c r="B65" s="13" t="s">
        <v>256</v>
      </c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13.5" customHeight="1" x14ac:dyDescent="0.3">
      <c r="A66" s="25" t="s">
        <v>54</v>
      </c>
      <c r="B66" s="13" t="s">
        <v>257</v>
      </c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 ht="13.5" customHeight="1" x14ac:dyDescent="0.3">
      <c r="A67" s="25" t="s">
        <v>73</v>
      </c>
      <c r="B67" s="13" t="s">
        <v>258</v>
      </c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ht="13.5" customHeight="1" x14ac:dyDescent="0.3">
      <c r="A68" s="25" t="s">
        <v>212</v>
      </c>
      <c r="B68" s="13" t="s">
        <v>259</v>
      </c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spans="1:26" ht="13.5" customHeight="1" x14ac:dyDescent="0.3">
      <c r="A69" s="25" t="s">
        <v>214</v>
      </c>
      <c r="B69" s="13" t="s">
        <v>260</v>
      </c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 ht="13.5" customHeight="1" x14ac:dyDescent="0.3">
      <c r="A70" s="25" t="s">
        <v>216</v>
      </c>
      <c r="B70" s="13" t="s">
        <v>261</v>
      </c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spans="1:26" ht="13.5" customHeight="1" x14ac:dyDescent="0.3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spans="1:26" ht="13.5" customHeight="1" x14ac:dyDescent="0.3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spans="1:26" ht="13.5" customHeight="1" x14ac:dyDescent="0.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spans="1:26" ht="13.5" customHeight="1" x14ac:dyDescent="0.3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spans="1:26" ht="13.5" customHeight="1" x14ac:dyDescent="0.3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13.5" customHeight="1" x14ac:dyDescent="0.3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spans="1:26" ht="13.5" customHeight="1" x14ac:dyDescent="0.3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spans="1:26" ht="13.5" customHeight="1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spans="1:26" ht="13.5" customHeight="1" x14ac:dyDescent="0.3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spans="1:26" ht="13.5" customHeight="1" x14ac:dyDescent="0.3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ht="13.5" customHeight="1" x14ac:dyDescent="0.3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ht="13.5" customHeight="1" x14ac:dyDescent="0.3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ht="13.5" customHeight="1" x14ac:dyDescent="0.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ht="13.5" customHeight="1" x14ac:dyDescent="0.3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ht="13.5" customHeight="1" x14ac:dyDescent="0.3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ht="13.5" customHeight="1" x14ac:dyDescent="0.3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ht="13.5" customHeight="1" x14ac:dyDescent="0.3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ht="13.5" customHeight="1" x14ac:dyDescent="0.3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ht="13.5" customHeight="1" x14ac:dyDescent="0.3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ht="13.5" customHeight="1" x14ac:dyDescent="0.3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ht="13.5" customHeight="1" x14ac:dyDescent="0.3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ht="13.5" customHeight="1" x14ac:dyDescent="0.3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ht="13.5" customHeight="1" x14ac:dyDescent="0.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ht="13.5" customHeight="1" x14ac:dyDescent="0.3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ht="13.5" customHeight="1" x14ac:dyDescent="0.3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ht="13.5" customHeight="1" x14ac:dyDescent="0.3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ht="13.5" customHeight="1" x14ac:dyDescent="0.3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ht="13.5" customHeight="1" x14ac:dyDescent="0.3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ht="13.5" customHeight="1" x14ac:dyDescent="0.3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ht="13.5" customHeight="1" x14ac:dyDescent="0.3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ht="13.5" customHeight="1" x14ac:dyDescent="0.3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t="13.5" customHeight="1" x14ac:dyDescent="0.3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t="13.5" customHeight="1" x14ac:dyDescent="0.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ht="13.5" customHeight="1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ht="13.5" customHeight="1" x14ac:dyDescent="0.3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ht="13.5" customHeight="1" x14ac:dyDescent="0.3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t="13.5" customHeight="1" x14ac:dyDescent="0.3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ht="13.5" customHeight="1" x14ac:dyDescent="0.3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ht="13.5" customHeight="1" x14ac:dyDescent="0.3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ht="13.5" customHeight="1" x14ac:dyDescent="0.3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ht="13.5" customHeight="1" x14ac:dyDescent="0.3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ht="13.5" customHeight="1" x14ac:dyDescent="0.3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1:26" ht="13.5" customHeight="1" x14ac:dyDescent="0.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1:26" ht="13.5" customHeight="1" x14ac:dyDescent="0.3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ht="13.5" customHeight="1" x14ac:dyDescent="0.3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:26" ht="13.5" customHeight="1" x14ac:dyDescent="0.3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1:26" ht="13.5" customHeight="1" x14ac:dyDescent="0.3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1:26" ht="13.5" customHeight="1" x14ac:dyDescent="0.3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1:26" ht="13.5" customHeight="1" x14ac:dyDescent="0.3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1:26" ht="13.5" customHeight="1" x14ac:dyDescent="0.3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1:26" ht="13.5" customHeight="1" x14ac:dyDescent="0.3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:26" ht="13.5" customHeight="1" x14ac:dyDescent="0.3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1:26" ht="13.5" customHeight="1" x14ac:dyDescent="0.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1:26" ht="13.5" customHeight="1" x14ac:dyDescent="0.3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1:26" ht="13.5" customHeight="1" x14ac:dyDescent="0.3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1:26" ht="13.5" customHeight="1" x14ac:dyDescent="0.3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1:26" ht="13.5" customHeight="1" x14ac:dyDescent="0.3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1:26" ht="13.5" customHeight="1" x14ac:dyDescent="0.3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spans="1:26" ht="13.5" customHeight="1" x14ac:dyDescent="0.3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13.5" customHeight="1" x14ac:dyDescent="0.3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spans="1:26" ht="13.5" customHeight="1" x14ac:dyDescent="0.3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spans="1:26" ht="13.5" customHeight="1" x14ac:dyDescent="0.3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spans="1:26" ht="13.5" customHeight="1" x14ac:dyDescent="0.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spans="1:26" ht="13.5" customHeight="1" x14ac:dyDescent="0.3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spans="1:26" ht="13.5" customHeight="1" x14ac:dyDescent="0.3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1:26" ht="13.5" customHeight="1" x14ac:dyDescent="0.3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spans="1:26" ht="13.5" customHeight="1" x14ac:dyDescent="0.3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spans="1:26" ht="13.5" customHeight="1" x14ac:dyDescent="0.3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spans="1:26" ht="13.5" customHeight="1" x14ac:dyDescent="0.3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spans="1:26" ht="13.5" customHeight="1" x14ac:dyDescent="0.3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spans="1:26" ht="13.5" customHeight="1" x14ac:dyDescent="0.3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spans="1:26" ht="13.5" customHeight="1" x14ac:dyDescent="0.3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spans="1:26" ht="13.5" customHeight="1" x14ac:dyDescent="0.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spans="1:26" ht="13.5" customHeight="1" x14ac:dyDescent="0.3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spans="1:26" ht="13.5" customHeight="1" x14ac:dyDescent="0.3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spans="1:26" ht="13.5" customHeight="1" x14ac:dyDescent="0.3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spans="1:26" ht="13.5" customHeight="1" x14ac:dyDescent="0.3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spans="1:26" ht="13.5" customHeight="1" x14ac:dyDescent="0.3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spans="1:26" ht="13.5" customHeight="1" x14ac:dyDescent="0.3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spans="1:26" ht="13.5" customHeight="1" x14ac:dyDescent="0.3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spans="1:26" ht="13.5" customHeight="1" x14ac:dyDescent="0.3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spans="1:26" ht="13.5" customHeight="1" x14ac:dyDescent="0.3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spans="1:26" ht="13.5" customHeight="1" x14ac:dyDescent="0.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spans="1:26" ht="13.5" customHeight="1" x14ac:dyDescent="0.3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spans="1:26" ht="13.5" customHeight="1" x14ac:dyDescent="0.3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spans="1:26" ht="13.5" customHeight="1" x14ac:dyDescent="0.3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spans="1:26" ht="13.5" customHeight="1" x14ac:dyDescent="0.3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spans="1:26" ht="13.5" customHeight="1" x14ac:dyDescent="0.3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spans="1:26" ht="13.5" customHeight="1" x14ac:dyDescent="0.3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spans="1:26" ht="13.5" customHeight="1" x14ac:dyDescent="0.3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spans="1:26" ht="13.5" customHeight="1" x14ac:dyDescent="0.3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spans="1:26" ht="13.5" customHeight="1" x14ac:dyDescent="0.3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spans="1:26" ht="13.5" customHeight="1" x14ac:dyDescent="0.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spans="1:26" ht="13.5" customHeight="1" x14ac:dyDescent="0.3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spans="1:26" ht="13.5" customHeight="1" x14ac:dyDescent="0.3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spans="1:26" ht="13.5" customHeight="1" x14ac:dyDescent="0.3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spans="1:26" ht="13.5" customHeight="1" x14ac:dyDescent="0.3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spans="1:26" ht="13.5" customHeight="1" x14ac:dyDescent="0.3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spans="1:26" ht="13.5" customHeight="1" x14ac:dyDescent="0.3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spans="1:26" ht="13.5" customHeight="1" x14ac:dyDescent="0.3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spans="1:26" ht="13.5" customHeight="1" x14ac:dyDescent="0.3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spans="1:26" ht="13.5" customHeight="1" x14ac:dyDescent="0.3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spans="1:26" ht="13.5" customHeight="1" x14ac:dyDescent="0.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spans="1:26" ht="13.5" customHeight="1" x14ac:dyDescent="0.3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spans="1:26" ht="13.5" customHeight="1" x14ac:dyDescent="0.3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spans="1:26" ht="13.5" customHeight="1" x14ac:dyDescent="0.3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spans="1:26" ht="13.5" customHeight="1" x14ac:dyDescent="0.3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spans="1:26" ht="13.5" customHeight="1" x14ac:dyDescent="0.3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spans="1:26" ht="13.5" customHeight="1" x14ac:dyDescent="0.3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spans="1:26" ht="13.5" customHeight="1" x14ac:dyDescent="0.3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spans="1:26" ht="13.5" customHeight="1" x14ac:dyDescent="0.3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spans="1:26" ht="13.5" customHeight="1" x14ac:dyDescent="0.3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spans="1:26" ht="13.5" customHeight="1" x14ac:dyDescent="0.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spans="1:26" ht="13.5" customHeight="1" x14ac:dyDescent="0.3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spans="1:26" ht="13.5" customHeight="1" x14ac:dyDescent="0.3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spans="1:26" ht="13.5" customHeight="1" x14ac:dyDescent="0.3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spans="1:26" ht="13.5" customHeight="1" x14ac:dyDescent="0.3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spans="1:26" ht="13.5" customHeight="1" x14ac:dyDescent="0.3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spans="1:26" ht="13.5" customHeight="1" x14ac:dyDescent="0.3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spans="1:26" ht="13.5" customHeight="1" x14ac:dyDescent="0.3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spans="1:26" ht="13.5" customHeight="1" x14ac:dyDescent="0.3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spans="1:26" ht="13.5" customHeight="1" x14ac:dyDescent="0.3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spans="1:26" ht="13.5" customHeight="1" x14ac:dyDescent="0.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13.5" customHeight="1" x14ac:dyDescent="0.3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spans="1:26" ht="13.5" customHeight="1" x14ac:dyDescent="0.3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spans="1:26" ht="13.5" customHeight="1" x14ac:dyDescent="0.3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spans="1:26" ht="13.5" customHeight="1" x14ac:dyDescent="0.3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spans="1:26" ht="13.5" customHeight="1" x14ac:dyDescent="0.3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spans="1:26" ht="13.5" customHeight="1" x14ac:dyDescent="0.3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spans="1:26" ht="13.5" customHeight="1" x14ac:dyDescent="0.3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spans="1:26" ht="13.5" customHeight="1" x14ac:dyDescent="0.3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spans="1:26" ht="13.5" customHeight="1" x14ac:dyDescent="0.3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spans="1:26" ht="13.5" customHeight="1" x14ac:dyDescent="0.3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spans="1:26" ht="13.5" customHeight="1" x14ac:dyDescent="0.3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spans="1:26" ht="13.5" customHeight="1" x14ac:dyDescent="0.3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spans="1:26" ht="13.5" customHeight="1" x14ac:dyDescent="0.3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spans="1:26" ht="13.5" customHeight="1" x14ac:dyDescent="0.3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spans="1:26" ht="13.5" customHeight="1" x14ac:dyDescent="0.3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spans="1:26" ht="13.5" customHeight="1" x14ac:dyDescent="0.3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spans="1:26" ht="13.5" customHeight="1" x14ac:dyDescent="0.3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spans="1:26" ht="13.5" customHeight="1" x14ac:dyDescent="0.3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spans="1:26" ht="13.5" customHeight="1" x14ac:dyDescent="0.3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ht="13.5" customHeight="1" x14ac:dyDescent="0.3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spans="1:26" ht="13.5" customHeight="1" x14ac:dyDescent="0.3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spans="1:26" ht="13.5" customHeight="1" x14ac:dyDescent="0.3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spans="1:26" ht="13.5" customHeight="1" x14ac:dyDescent="0.3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spans="1:26" ht="13.5" customHeight="1" x14ac:dyDescent="0.3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spans="1:26" ht="13.5" customHeight="1" x14ac:dyDescent="0.3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spans="1:26" ht="13.5" customHeight="1" x14ac:dyDescent="0.3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spans="1:26" ht="13.5" customHeight="1" x14ac:dyDescent="0.3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spans="1:26" ht="13.5" customHeight="1" x14ac:dyDescent="0.3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spans="1:26" ht="13.5" customHeight="1" x14ac:dyDescent="0.3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spans="1:26" ht="13.5" customHeight="1" x14ac:dyDescent="0.3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spans="1:26" ht="13.5" customHeight="1" x14ac:dyDescent="0.3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spans="1:26" ht="13.5" customHeight="1" x14ac:dyDescent="0.3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spans="1:26" ht="13.5" customHeight="1" x14ac:dyDescent="0.3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spans="1:26" ht="13.5" customHeight="1" x14ac:dyDescent="0.3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spans="1:26" ht="13.5" customHeight="1" x14ac:dyDescent="0.3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spans="1:26" ht="13.5" customHeight="1" x14ac:dyDescent="0.3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spans="1:26" ht="13.5" customHeight="1" x14ac:dyDescent="0.3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spans="1:26" ht="13.5" customHeight="1" x14ac:dyDescent="0.3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spans="1:26" ht="13.5" customHeight="1" x14ac:dyDescent="0.3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spans="1:26" ht="13.5" customHeight="1" x14ac:dyDescent="0.3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spans="1:26" ht="13.5" customHeight="1" x14ac:dyDescent="0.3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spans="1:26" ht="13.5" customHeight="1" x14ac:dyDescent="0.3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spans="1:26" ht="13.5" customHeight="1" x14ac:dyDescent="0.3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spans="1:26" ht="13.5" customHeight="1" x14ac:dyDescent="0.3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spans="1:26" ht="13.5" customHeight="1" x14ac:dyDescent="0.3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spans="1:26" ht="13.5" customHeight="1" x14ac:dyDescent="0.3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spans="1:26" ht="13.5" customHeight="1" x14ac:dyDescent="0.3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spans="1:26" ht="13.5" customHeight="1" x14ac:dyDescent="0.3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spans="1:26" ht="13.5" customHeight="1" x14ac:dyDescent="0.3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spans="1:26" ht="13.5" customHeight="1" x14ac:dyDescent="0.3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spans="1:26" ht="13.5" customHeight="1" x14ac:dyDescent="0.3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spans="1:26" ht="13.5" customHeight="1" x14ac:dyDescent="0.3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spans="1:26" ht="13.5" customHeight="1" x14ac:dyDescent="0.3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spans="1:26" ht="13.5" customHeight="1" x14ac:dyDescent="0.3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spans="1:26" ht="13.5" customHeight="1" x14ac:dyDescent="0.3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spans="1:26" ht="13.5" customHeight="1" x14ac:dyDescent="0.3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spans="1:26" ht="13.5" customHeight="1" x14ac:dyDescent="0.3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spans="1:26" ht="13.5" customHeight="1" x14ac:dyDescent="0.3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spans="1:26" ht="13.5" customHeight="1" x14ac:dyDescent="0.3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spans="1:26" ht="13.5" customHeight="1" x14ac:dyDescent="0.3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spans="1:26" ht="13.5" customHeight="1" x14ac:dyDescent="0.3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spans="1:26" ht="13.5" customHeight="1" x14ac:dyDescent="0.3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spans="1:26" ht="13.5" customHeight="1" x14ac:dyDescent="0.3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spans="1:26" ht="13.5" customHeight="1" x14ac:dyDescent="0.3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13.5" customHeight="1" x14ac:dyDescent="0.3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spans="1:26" ht="13.5" customHeight="1" x14ac:dyDescent="0.3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spans="1:26" ht="13.5" customHeight="1" x14ac:dyDescent="0.3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spans="1:26" ht="13.5" customHeight="1" x14ac:dyDescent="0.3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spans="1:26" ht="13.5" customHeight="1" x14ac:dyDescent="0.3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spans="1:26" ht="13.5" customHeight="1" x14ac:dyDescent="0.3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spans="1:26" ht="13.5" customHeight="1" x14ac:dyDescent="0.3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spans="1:26" ht="13.5" customHeight="1" x14ac:dyDescent="0.3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spans="1:26" ht="13.5" customHeight="1" x14ac:dyDescent="0.3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spans="1:26" ht="13.5" customHeight="1" x14ac:dyDescent="0.3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spans="1:26" ht="13.5" customHeight="1" x14ac:dyDescent="0.3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spans="1:26" ht="13.5" customHeight="1" x14ac:dyDescent="0.3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spans="1:26" ht="13.5" customHeight="1" x14ac:dyDescent="0.3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spans="1:26" ht="15.75" customHeight="1" x14ac:dyDescent="0.3"/>
    <row r="272" spans="1:26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1">
    <mergeCell ref="L6:N6"/>
    <mergeCell ref="L7:L8"/>
    <mergeCell ref="M7:M8"/>
    <mergeCell ref="N7:N8"/>
    <mergeCell ref="A1:M1"/>
    <mergeCell ref="A2:M2"/>
    <mergeCell ref="A3:M3"/>
    <mergeCell ref="M5:N5"/>
    <mergeCell ref="A6:A8"/>
    <mergeCell ref="B6:B8"/>
    <mergeCell ref="C6:C8"/>
    <mergeCell ref="H9:I9"/>
    <mergeCell ref="J9:K9"/>
    <mergeCell ref="A58:C58"/>
    <mergeCell ref="D6:I6"/>
    <mergeCell ref="J6:K8"/>
    <mergeCell ref="D7:E8"/>
    <mergeCell ref="F7:G8"/>
    <mergeCell ref="H7:I8"/>
    <mergeCell ref="D9:E9"/>
    <mergeCell ref="F9:G9"/>
  </mergeCells>
  <pageMargins left="0.7" right="0.7" top="0.75" bottom="0.75" header="0" footer="0"/>
  <pageSetup paperSize="5" scale="9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Z1000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"/>
    </sheetView>
  </sheetViews>
  <sheetFormatPr defaultColWidth="14.44140625" defaultRowHeight="15" customHeight="1" x14ac:dyDescent="0.3"/>
  <cols>
    <col min="1" max="1" width="4.88671875" customWidth="1"/>
    <col min="2" max="2" width="7.109375" customWidth="1"/>
    <col min="3" max="3" width="37.5546875" customWidth="1"/>
    <col min="4" max="4" width="5.109375" customWidth="1"/>
    <col min="5" max="5" width="7" customWidth="1"/>
    <col min="6" max="6" width="13.5546875" customWidth="1"/>
    <col min="7" max="7" width="6.44140625" customWidth="1"/>
    <col min="8" max="8" width="12.5546875" customWidth="1"/>
    <col min="9" max="9" width="7.44140625" customWidth="1"/>
    <col min="10" max="13" width="7.33203125" customWidth="1"/>
    <col min="14" max="15" width="9.109375" customWidth="1"/>
    <col min="16" max="16" width="12.88671875" customWidth="1"/>
    <col min="17" max="17" width="9.109375" customWidth="1"/>
    <col min="18" max="26" width="8.6640625" customWidth="1"/>
  </cols>
  <sheetData>
    <row r="1" spans="1:26" ht="14.25" customHeight="1" x14ac:dyDescent="0.3">
      <c r="A1" s="373" t="s">
        <v>262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14.25" customHeight="1" x14ac:dyDescent="0.3">
      <c r="A2" s="373" t="s">
        <v>263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ht="13.5" customHeight="1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ht="13.5" customHeight="1" x14ac:dyDescent="0.3">
      <c r="A4" s="377" t="s">
        <v>112</v>
      </c>
      <c r="B4" s="377" t="s">
        <v>113</v>
      </c>
      <c r="C4" s="380" t="s">
        <v>114</v>
      </c>
      <c r="D4" s="378" t="s">
        <v>67</v>
      </c>
      <c r="E4" s="359"/>
      <c r="F4" s="378" t="s">
        <v>264</v>
      </c>
      <c r="G4" s="358"/>
      <c r="H4" s="358"/>
      <c r="I4" s="359"/>
      <c r="J4" s="379" t="s">
        <v>265</v>
      </c>
      <c r="K4" s="366"/>
      <c r="L4" s="366"/>
      <c r="M4" s="363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</row>
    <row r="5" spans="1:26" ht="13.5" customHeight="1" x14ac:dyDescent="0.3">
      <c r="A5" s="355"/>
      <c r="B5" s="355"/>
      <c r="C5" s="355"/>
      <c r="D5" s="377" t="s">
        <v>266</v>
      </c>
      <c r="E5" s="377" t="s">
        <v>104</v>
      </c>
      <c r="F5" s="38" t="s">
        <v>107</v>
      </c>
      <c r="G5" s="377" t="s">
        <v>35</v>
      </c>
      <c r="H5" s="39" t="s">
        <v>58</v>
      </c>
      <c r="I5" s="377" t="s">
        <v>35</v>
      </c>
      <c r="J5" s="371"/>
      <c r="K5" s="376"/>
      <c r="L5" s="376"/>
      <c r="M5" s="372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</row>
    <row r="6" spans="1:26" ht="13.5" customHeight="1" x14ac:dyDescent="0.3">
      <c r="A6" s="356"/>
      <c r="B6" s="356"/>
      <c r="C6" s="356"/>
      <c r="D6" s="356"/>
      <c r="E6" s="356"/>
      <c r="F6" s="42" t="s">
        <v>267</v>
      </c>
      <c r="G6" s="356"/>
      <c r="H6" s="42" t="s">
        <v>267</v>
      </c>
      <c r="I6" s="356"/>
      <c r="J6" s="43" t="s">
        <v>268</v>
      </c>
      <c r="K6" s="43" t="s">
        <v>269</v>
      </c>
      <c r="L6" s="43" t="s">
        <v>268</v>
      </c>
      <c r="M6" s="43" t="s">
        <v>269</v>
      </c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13.5" customHeight="1" x14ac:dyDescent="0.3">
      <c r="A7" s="44" t="s">
        <v>127</v>
      </c>
      <c r="B7" s="43" t="s">
        <v>128</v>
      </c>
      <c r="C7" s="40" t="s">
        <v>129</v>
      </c>
      <c r="D7" s="40" t="s">
        <v>130</v>
      </c>
      <c r="E7" s="40" t="s">
        <v>131</v>
      </c>
      <c r="F7" s="40" t="s">
        <v>132</v>
      </c>
      <c r="G7" s="40" t="s">
        <v>133</v>
      </c>
      <c r="H7" s="40" t="s">
        <v>134</v>
      </c>
      <c r="I7" s="40" t="s">
        <v>135</v>
      </c>
      <c r="J7" s="40" t="s">
        <v>136</v>
      </c>
      <c r="K7" s="43" t="s">
        <v>137</v>
      </c>
      <c r="L7" s="43" t="s">
        <v>138</v>
      </c>
      <c r="M7" s="43" t="s">
        <v>139</v>
      </c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ht="13.5" customHeight="1" x14ac:dyDescent="0.3">
      <c r="A8" s="43">
        <v>1</v>
      </c>
      <c r="B8" s="43" t="s">
        <v>143</v>
      </c>
      <c r="C8" s="45" t="s">
        <v>144</v>
      </c>
      <c r="D8" s="46" t="e">
        <f>'kons PK (L2)'!E9</f>
        <v>#REF!</v>
      </c>
      <c r="E8" s="46" t="e">
        <f>'kons PK (L2)'!M9</f>
        <v>#REF!</v>
      </c>
      <c r="F8" s="46" t="e">
        <f>'kons PR (L3)'!E9</f>
        <v>#REF!</v>
      </c>
      <c r="G8" s="47" t="e">
        <f t="shared" ref="G8:G54" si="0">F8/$F$56*100</f>
        <v>#REF!</v>
      </c>
      <c r="H8" s="46" t="e">
        <f>'realisasi (L4)'!F10</f>
        <v>#REF!</v>
      </c>
      <c r="I8" s="47" t="e">
        <f t="shared" ref="I8:I54" si="1">H8/F8*100</f>
        <v>#REF!</v>
      </c>
      <c r="J8" s="47" t="e">
        <f t="shared" ref="J8:K8" si="2">AVERAGE(#REF!)</f>
        <v>#REF!</v>
      </c>
      <c r="K8" s="47" t="e">
        <f t="shared" si="2"/>
        <v>#REF!</v>
      </c>
      <c r="L8" s="43" t="e">
        <f t="shared" ref="L8:M8" si="3">IF(J8&lt;=50,"SR",IF(J8&lt;=65,"R",IF(J8&lt;=75,"S",IF(J8&lt;=90,"T","ST"))))</f>
        <v>#REF!</v>
      </c>
      <c r="M8" s="43" t="e">
        <f t="shared" si="3"/>
        <v>#REF!</v>
      </c>
      <c r="N8" s="41"/>
      <c r="O8" s="41"/>
      <c r="P8" s="1"/>
      <c r="Q8" s="1"/>
      <c r="R8" s="41"/>
      <c r="S8" s="41"/>
      <c r="T8" s="41"/>
      <c r="U8" s="41"/>
      <c r="V8" s="41"/>
      <c r="W8" s="41"/>
      <c r="X8" s="41"/>
      <c r="Y8" s="41"/>
      <c r="Z8" s="41"/>
    </row>
    <row r="9" spans="1:26" ht="13.5" customHeight="1" x14ac:dyDescent="0.3">
      <c r="A9" s="43">
        <f t="shared" ref="A9:A54" si="4">A8+1</f>
        <v>2</v>
      </c>
      <c r="B9" s="43" t="s">
        <v>145</v>
      </c>
      <c r="C9" s="45" t="s">
        <v>60</v>
      </c>
      <c r="D9" s="46" t="e">
        <f>'kons PK (L2)'!E10</f>
        <v>#REF!</v>
      </c>
      <c r="E9" s="46" t="e">
        <f>'kons PK (L2)'!M10</f>
        <v>#REF!</v>
      </c>
      <c r="F9" s="46" t="e">
        <f>'kons PR (L3)'!E10</f>
        <v>#REF!</v>
      </c>
      <c r="G9" s="47" t="e">
        <f t="shared" si="0"/>
        <v>#REF!</v>
      </c>
      <c r="H9" s="46" t="e">
        <f>'realisasi (L4)'!F11</f>
        <v>#REF!</v>
      </c>
      <c r="I9" s="47" t="e">
        <f t="shared" si="1"/>
        <v>#REF!</v>
      </c>
      <c r="J9" s="47" t="e">
        <f t="shared" ref="J9:K9" si="5">AVERAGE(#REF!)</f>
        <v>#REF!</v>
      </c>
      <c r="K9" s="47" t="e">
        <f t="shared" si="5"/>
        <v>#REF!</v>
      </c>
      <c r="L9" s="43" t="e">
        <f t="shared" ref="L9:M9" si="6">IF(J9&lt;=50,"SR",IF(J9&lt;=65,"R",IF(J9&lt;=75,"S",IF(J9&lt;=90,"T","ST"))))</f>
        <v>#REF!</v>
      </c>
      <c r="M9" s="43" t="e">
        <f t="shared" si="6"/>
        <v>#REF!</v>
      </c>
      <c r="N9" s="41"/>
      <c r="O9" s="41"/>
      <c r="P9" s="1"/>
      <c r="Q9" s="41"/>
      <c r="R9" s="41"/>
      <c r="S9" s="41"/>
      <c r="T9" s="41"/>
      <c r="U9" s="41"/>
      <c r="V9" s="41"/>
      <c r="W9" s="41"/>
      <c r="X9" s="41"/>
      <c r="Y9" s="41"/>
      <c r="Z9" s="41"/>
    </row>
    <row r="10" spans="1:26" ht="13.5" customHeight="1" x14ac:dyDescent="0.3">
      <c r="A10" s="43">
        <f t="shared" si="4"/>
        <v>3</v>
      </c>
      <c r="B10" s="43" t="s">
        <v>146</v>
      </c>
      <c r="C10" s="45" t="s">
        <v>147</v>
      </c>
      <c r="D10" s="46" t="e">
        <f>'kons PK (L2)'!E11</f>
        <v>#REF!</v>
      </c>
      <c r="E10" s="46" t="e">
        <f>'kons PK (L2)'!M11</f>
        <v>#REF!</v>
      </c>
      <c r="F10" s="46" t="e">
        <f>'kons PR (L3)'!E11</f>
        <v>#REF!</v>
      </c>
      <c r="G10" s="47" t="e">
        <f t="shared" si="0"/>
        <v>#REF!</v>
      </c>
      <c r="H10" s="46" t="e">
        <f>'realisasi (L4)'!F12</f>
        <v>#REF!</v>
      </c>
      <c r="I10" s="47" t="e">
        <f t="shared" si="1"/>
        <v>#REF!</v>
      </c>
      <c r="J10" s="47" t="e">
        <f t="shared" ref="J10:K10" si="7">AVERAGE(#REF!)</f>
        <v>#REF!</v>
      </c>
      <c r="K10" s="47" t="e">
        <f t="shared" si="7"/>
        <v>#REF!</v>
      </c>
      <c r="L10" s="43" t="e">
        <f t="shared" ref="L10:M10" si="8">IF(J10&lt;=50,"SR",IF(J10&lt;=65,"R",IF(J10&lt;=75,"S",IF(J10&lt;=90,"T","ST"))))</f>
        <v>#REF!</v>
      </c>
      <c r="M10" s="43" t="e">
        <f t="shared" si="8"/>
        <v>#REF!</v>
      </c>
      <c r="N10" s="41"/>
      <c r="O10" s="41"/>
      <c r="P10" s="1"/>
      <c r="Q10" s="41"/>
      <c r="R10" s="41"/>
      <c r="S10" s="41"/>
      <c r="T10" s="41"/>
      <c r="U10" s="41"/>
      <c r="V10" s="41"/>
      <c r="W10" s="41"/>
      <c r="X10" s="41"/>
      <c r="Y10" s="41"/>
      <c r="Z10" s="41"/>
    </row>
    <row r="11" spans="1:26" ht="15.75" customHeight="1" x14ac:dyDescent="0.3">
      <c r="A11" s="43">
        <f t="shared" si="4"/>
        <v>4</v>
      </c>
      <c r="B11" s="43" t="s">
        <v>148</v>
      </c>
      <c r="C11" s="45" t="s">
        <v>149</v>
      </c>
      <c r="D11" s="46" t="e">
        <f>'kons PK (L2)'!E12</f>
        <v>#REF!</v>
      </c>
      <c r="E11" s="46" t="e">
        <f>'kons PK (L2)'!M12</f>
        <v>#REF!</v>
      </c>
      <c r="F11" s="46" t="e">
        <f>'kons PR (L3)'!E12</f>
        <v>#REF!</v>
      </c>
      <c r="G11" s="47" t="e">
        <f t="shared" si="0"/>
        <v>#REF!</v>
      </c>
      <c r="H11" s="46" t="e">
        <f>'realisasi (L4)'!F13</f>
        <v>#REF!</v>
      </c>
      <c r="I11" s="47" t="e">
        <f t="shared" si="1"/>
        <v>#REF!</v>
      </c>
      <c r="J11" s="47" t="e">
        <f t="shared" ref="J11:K11" si="9">AVERAGE(#REF!)</f>
        <v>#REF!</v>
      </c>
      <c r="K11" s="47" t="e">
        <f t="shared" si="9"/>
        <v>#REF!</v>
      </c>
      <c r="L11" s="43" t="e">
        <f t="shared" ref="L11:M11" si="10">IF(J11&lt;=50,"SR",IF(J11&lt;=65,"R",IF(J11&lt;=75,"S",IF(J11&lt;=90,"T","ST"))))</f>
        <v>#REF!</v>
      </c>
      <c r="M11" s="43" t="e">
        <f t="shared" si="10"/>
        <v>#REF!</v>
      </c>
      <c r="N11" s="41"/>
      <c r="O11" s="41"/>
      <c r="P11" s="1"/>
      <c r="Q11" s="41"/>
      <c r="R11" s="41"/>
      <c r="S11" s="41"/>
      <c r="T11" s="41"/>
      <c r="U11" s="41"/>
      <c r="V11" s="41"/>
      <c r="W11" s="41"/>
      <c r="X11" s="41"/>
      <c r="Y11" s="41"/>
      <c r="Z11" s="41"/>
    </row>
    <row r="12" spans="1:26" ht="18.75" customHeight="1" x14ac:dyDescent="0.3">
      <c r="A12" s="43">
        <f t="shared" si="4"/>
        <v>5</v>
      </c>
      <c r="B12" s="43" t="s">
        <v>150</v>
      </c>
      <c r="C12" s="45" t="s">
        <v>77</v>
      </c>
      <c r="D12" s="46" t="e">
        <f>'kons PK (L2)'!E13</f>
        <v>#REF!</v>
      </c>
      <c r="E12" s="46" t="e">
        <f>'kons PK (L2)'!M13</f>
        <v>#REF!</v>
      </c>
      <c r="F12" s="46" t="e">
        <f>'kons PR (L3)'!E13</f>
        <v>#REF!</v>
      </c>
      <c r="G12" s="47" t="e">
        <f t="shared" si="0"/>
        <v>#REF!</v>
      </c>
      <c r="H12" s="46" t="e">
        <f>'realisasi (L4)'!F14</f>
        <v>#REF!</v>
      </c>
      <c r="I12" s="47" t="e">
        <f t="shared" si="1"/>
        <v>#REF!</v>
      </c>
      <c r="J12" s="47" t="e">
        <f t="shared" ref="J12:K12" si="11">AVERAGE(#REF!)</f>
        <v>#REF!</v>
      </c>
      <c r="K12" s="47" t="e">
        <f t="shared" si="11"/>
        <v>#REF!</v>
      </c>
      <c r="L12" s="43" t="e">
        <f t="shared" ref="L12:M12" si="12">IF(J12&lt;=50,"SR",IF(J12&lt;=65,"R",IF(J12&lt;=75,"S",IF(J12&lt;=90,"T","ST"))))</f>
        <v>#REF!</v>
      </c>
      <c r="M12" s="43" t="e">
        <f t="shared" si="12"/>
        <v>#REF!</v>
      </c>
      <c r="N12" s="41"/>
      <c r="O12" s="41"/>
      <c r="P12" s="1"/>
      <c r="Q12" s="41"/>
      <c r="R12" s="41"/>
      <c r="S12" s="41"/>
      <c r="T12" s="41"/>
      <c r="U12" s="41"/>
      <c r="V12" s="41"/>
      <c r="W12" s="41"/>
      <c r="X12" s="41"/>
      <c r="Y12" s="41"/>
      <c r="Z12" s="41"/>
    </row>
    <row r="13" spans="1:26" ht="13.5" customHeight="1" x14ac:dyDescent="0.3">
      <c r="A13" s="43">
        <f t="shared" si="4"/>
        <v>6</v>
      </c>
      <c r="B13" s="43" t="s">
        <v>151</v>
      </c>
      <c r="C13" s="45" t="e">
        <f>#REF!</f>
        <v>#REF!</v>
      </c>
      <c r="D13" s="46" t="e">
        <f>'kons PK (L2)'!E14</f>
        <v>#REF!</v>
      </c>
      <c r="E13" s="46" t="e">
        <f>'kons PK (L2)'!M14</f>
        <v>#REF!</v>
      </c>
      <c r="F13" s="46" t="e">
        <f>'kons PR (L3)'!E14</f>
        <v>#REF!</v>
      </c>
      <c r="G13" s="47" t="e">
        <f t="shared" si="0"/>
        <v>#REF!</v>
      </c>
      <c r="H13" s="46" t="e">
        <f>'realisasi (L4)'!F15</f>
        <v>#REF!</v>
      </c>
      <c r="I13" s="47" t="e">
        <f t="shared" si="1"/>
        <v>#REF!</v>
      </c>
      <c r="J13" s="47" t="e">
        <f t="shared" ref="J13:K13" si="13">AVERAGE(#REF!)</f>
        <v>#REF!</v>
      </c>
      <c r="K13" s="47" t="e">
        <f t="shared" si="13"/>
        <v>#REF!</v>
      </c>
      <c r="L13" s="43" t="e">
        <f t="shared" ref="L13:M13" si="14">IF(J13&lt;=50,"SR",IF(J13&lt;=65,"R",IF(J13&lt;=75,"S",IF(J13&lt;=90,"T","ST"))))</f>
        <v>#REF!</v>
      </c>
      <c r="M13" s="43" t="e">
        <f t="shared" si="14"/>
        <v>#REF!</v>
      </c>
      <c r="N13" s="41"/>
      <c r="O13" s="41"/>
      <c r="P13" s="1"/>
      <c r="Q13" s="41"/>
      <c r="R13" s="41"/>
      <c r="S13" s="41"/>
      <c r="T13" s="41"/>
      <c r="U13" s="41"/>
      <c r="V13" s="41"/>
      <c r="W13" s="41"/>
      <c r="X13" s="41"/>
      <c r="Y13" s="41"/>
      <c r="Z13" s="41"/>
    </row>
    <row r="14" spans="1:26" ht="13.5" customHeight="1" x14ac:dyDescent="0.3">
      <c r="A14" s="43">
        <f t="shared" si="4"/>
        <v>7</v>
      </c>
      <c r="B14" s="43" t="s">
        <v>152</v>
      </c>
      <c r="C14" s="45" t="s">
        <v>153</v>
      </c>
      <c r="D14" s="46" t="e">
        <f>'kons PK (L2)'!E15</f>
        <v>#REF!</v>
      </c>
      <c r="E14" s="46" t="e">
        <f>'kons PK (L2)'!M15</f>
        <v>#REF!</v>
      </c>
      <c r="F14" s="46" t="e">
        <f>'kons PR (L3)'!E15</f>
        <v>#REF!</v>
      </c>
      <c r="G14" s="47" t="e">
        <f t="shared" si="0"/>
        <v>#REF!</v>
      </c>
      <c r="H14" s="46" t="e">
        <f>'realisasi (L4)'!F16</f>
        <v>#REF!</v>
      </c>
      <c r="I14" s="47" t="e">
        <f t="shared" si="1"/>
        <v>#REF!</v>
      </c>
      <c r="J14" s="47" t="e">
        <f t="shared" ref="J14:K14" si="15">AVERAGE(#REF!,#REF!)</f>
        <v>#REF!</v>
      </c>
      <c r="K14" s="47" t="e">
        <f t="shared" si="15"/>
        <v>#REF!</v>
      </c>
      <c r="L14" s="43" t="e">
        <f t="shared" ref="L14:M14" si="16">IF(J14&lt;=50,"SR",IF(J14&lt;=65,"R",IF(J14&lt;=75,"S",IF(J14&lt;=90,"T","ST"))))</f>
        <v>#REF!</v>
      </c>
      <c r="M14" s="43" t="e">
        <f t="shared" si="16"/>
        <v>#REF!</v>
      </c>
      <c r="N14" s="41"/>
      <c r="O14" s="41"/>
      <c r="P14" s="1"/>
      <c r="Q14" s="41"/>
      <c r="R14" s="41"/>
      <c r="S14" s="41"/>
      <c r="T14" s="41"/>
      <c r="U14" s="41"/>
      <c r="V14" s="41"/>
      <c r="W14" s="41"/>
      <c r="X14" s="41"/>
      <c r="Y14" s="41"/>
      <c r="Z14" s="41"/>
    </row>
    <row r="15" spans="1:26" ht="13.5" customHeight="1" x14ac:dyDescent="0.3">
      <c r="A15" s="43">
        <f t="shared" si="4"/>
        <v>8</v>
      </c>
      <c r="B15" s="43" t="s">
        <v>154</v>
      </c>
      <c r="C15" s="45" t="s">
        <v>155</v>
      </c>
      <c r="D15" s="46" t="e">
        <f>'kons PK (L2)'!E16</f>
        <v>#REF!</v>
      </c>
      <c r="E15" s="46" t="e">
        <f>'kons PK (L2)'!M16</f>
        <v>#REF!</v>
      </c>
      <c r="F15" s="46" t="e">
        <f>'kons PR (L3)'!E16</f>
        <v>#REF!</v>
      </c>
      <c r="G15" s="47" t="e">
        <f t="shared" si="0"/>
        <v>#REF!</v>
      </c>
      <c r="H15" s="46" t="e">
        <f>'realisasi (L4)'!F17</f>
        <v>#REF!</v>
      </c>
      <c r="I15" s="47" t="e">
        <f t="shared" si="1"/>
        <v>#REF!</v>
      </c>
      <c r="J15" s="47" t="e">
        <f t="shared" ref="J15:K15" si="17">AVERAGE(#REF!)</f>
        <v>#REF!</v>
      </c>
      <c r="K15" s="47" t="e">
        <f t="shared" si="17"/>
        <v>#REF!</v>
      </c>
      <c r="L15" s="43" t="e">
        <f t="shared" ref="L15:M15" si="18">IF(J15&lt;=50,"SR",IF(J15&lt;=65,"R",IF(J15&lt;=75,"S",IF(J15&lt;=90,"T","ST"))))</f>
        <v>#REF!</v>
      </c>
      <c r="M15" s="43" t="e">
        <f t="shared" si="18"/>
        <v>#REF!</v>
      </c>
      <c r="N15" s="41"/>
      <c r="O15" s="41"/>
      <c r="P15" s="1"/>
      <c r="Q15" s="41"/>
      <c r="R15" s="41"/>
      <c r="S15" s="41"/>
      <c r="T15" s="41"/>
      <c r="U15" s="41"/>
      <c r="V15" s="41"/>
      <c r="W15" s="41"/>
      <c r="X15" s="41"/>
      <c r="Y15" s="41"/>
      <c r="Z15" s="41"/>
    </row>
    <row r="16" spans="1:26" ht="13.5" customHeight="1" x14ac:dyDescent="0.3">
      <c r="A16" s="43">
        <f t="shared" si="4"/>
        <v>9</v>
      </c>
      <c r="B16" s="43" t="s">
        <v>156</v>
      </c>
      <c r="C16" s="45" t="s">
        <v>157</v>
      </c>
      <c r="D16" s="46" t="e">
        <f>'kons PK (L2)'!E17</f>
        <v>#REF!</v>
      </c>
      <c r="E16" s="46" t="e">
        <f>'kons PK (L2)'!M17</f>
        <v>#REF!</v>
      </c>
      <c r="F16" s="46" t="e">
        <f>'kons PR (L3)'!E17</f>
        <v>#REF!</v>
      </c>
      <c r="G16" s="47" t="e">
        <f t="shared" si="0"/>
        <v>#REF!</v>
      </c>
      <c r="H16" s="46" t="e">
        <f>'realisasi (L4)'!F18</f>
        <v>#REF!</v>
      </c>
      <c r="I16" s="47" t="e">
        <f t="shared" si="1"/>
        <v>#REF!</v>
      </c>
      <c r="J16" s="47" t="e">
        <f t="shared" ref="J16:K16" si="19">AVERAGE(#REF!)</f>
        <v>#REF!</v>
      </c>
      <c r="K16" s="47" t="e">
        <f t="shared" si="19"/>
        <v>#REF!</v>
      </c>
      <c r="L16" s="43" t="e">
        <f t="shared" ref="L16:M16" si="20">IF(J16&lt;=50,"SR",IF(J16&lt;=65,"R",IF(J16&lt;=75,"S",IF(J16&lt;=90,"T","ST"))))</f>
        <v>#REF!</v>
      </c>
      <c r="M16" s="43" t="e">
        <f t="shared" si="20"/>
        <v>#REF!</v>
      </c>
      <c r="N16" s="41"/>
      <c r="O16" s="41"/>
      <c r="P16" s="1"/>
      <c r="Q16" s="41"/>
      <c r="R16" s="41"/>
      <c r="S16" s="41"/>
      <c r="T16" s="41"/>
      <c r="U16" s="41"/>
      <c r="V16" s="41"/>
      <c r="W16" s="41"/>
      <c r="X16" s="41"/>
      <c r="Y16" s="41"/>
      <c r="Z16" s="41"/>
    </row>
    <row r="17" spans="1:26" ht="13.5" customHeight="1" x14ac:dyDescent="0.3">
      <c r="A17" s="43">
        <f t="shared" si="4"/>
        <v>10</v>
      </c>
      <c r="B17" s="43" t="s">
        <v>158</v>
      </c>
      <c r="C17" s="45" t="s">
        <v>159</v>
      </c>
      <c r="D17" s="46" t="e">
        <f>'kons PK (L2)'!E18</f>
        <v>#REF!</v>
      </c>
      <c r="E17" s="46" t="e">
        <f>'kons PK (L2)'!M18</f>
        <v>#REF!</v>
      </c>
      <c r="F17" s="46" t="e">
        <f>'kons PR (L3)'!E18</f>
        <v>#REF!</v>
      </c>
      <c r="G17" s="47" t="e">
        <f t="shared" si="0"/>
        <v>#REF!</v>
      </c>
      <c r="H17" s="46" t="e">
        <f>'realisasi (L4)'!F19</f>
        <v>#REF!</v>
      </c>
      <c r="I17" s="47" t="e">
        <f t="shared" si="1"/>
        <v>#REF!</v>
      </c>
      <c r="J17" s="47" t="e">
        <f t="shared" ref="J17:K17" si="21">AVERAGE(#REF!,#REF!)</f>
        <v>#REF!</v>
      </c>
      <c r="K17" s="47" t="e">
        <f t="shared" si="21"/>
        <v>#REF!</v>
      </c>
      <c r="L17" s="43" t="e">
        <f t="shared" ref="L17:M17" si="22">IF(J17&lt;=50,"SR",IF(J17&lt;=65,"R",IF(J17&lt;=75,"S",IF(J17&lt;=90,"T","ST"))))</f>
        <v>#REF!</v>
      </c>
      <c r="M17" s="43" t="e">
        <f t="shared" si="22"/>
        <v>#REF!</v>
      </c>
      <c r="N17" s="41"/>
      <c r="O17" s="41"/>
      <c r="P17" s="1"/>
      <c r="Q17" s="41"/>
      <c r="R17" s="41"/>
      <c r="S17" s="41"/>
      <c r="T17" s="41"/>
      <c r="U17" s="41"/>
      <c r="V17" s="41"/>
      <c r="W17" s="41"/>
      <c r="X17" s="41"/>
      <c r="Y17" s="41"/>
      <c r="Z17" s="41"/>
    </row>
    <row r="18" spans="1:26" ht="13.5" customHeight="1" x14ac:dyDescent="0.3">
      <c r="A18" s="43">
        <f t="shared" si="4"/>
        <v>11</v>
      </c>
      <c r="B18" s="43" t="s">
        <v>160</v>
      </c>
      <c r="C18" s="45" t="e">
        <f t="shared" ref="C18:C25" si="23">#REF!</f>
        <v>#REF!</v>
      </c>
      <c r="D18" s="46" t="e">
        <f>'kons PK (L2)'!E19</f>
        <v>#REF!</v>
      </c>
      <c r="E18" s="46" t="e">
        <f>'kons PK (L2)'!M19</f>
        <v>#REF!</v>
      </c>
      <c r="F18" s="46" t="e">
        <f>'kons PR (L3)'!E19</f>
        <v>#REF!</v>
      </c>
      <c r="G18" s="47" t="e">
        <f t="shared" si="0"/>
        <v>#REF!</v>
      </c>
      <c r="H18" s="46" t="e">
        <f>'realisasi (L4)'!F20</f>
        <v>#REF!</v>
      </c>
      <c r="I18" s="47" t="e">
        <f t="shared" si="1"/>
        <v>#REF!</v>
      </c>
      <c r="J18" s="47" t="e">
        <f t="shared" ref="J18:K18" si="24">AVERAGE(#REF!,#REF!)</f>
        <v>#REF!</v>
      </c>
      <c r="K18" s="47" t="e">
        <f t="shared" si="24"/>
        <v>#REF!</v>
      </c>
      <c r="L18" s="43" t="e">
        <f t="shared" ref="L18:M18" si="25">IF(J18&lt;=50,"SR",IF(J18&lt;=65,"R",IF(J18&lt;=75,"S",IF(J18&lt;=90,"T","ST"))))</f>
        <v>#REF!</v>
      </c>
      <c r="M18" s="43" t="e">
        <f t="shared" si="25"/>
        <v>#REF!</v>
      </c>
      <c r="N18" s="41"/>
      <c r="O18" s="41"/>
      <c r="P18" s="1"/>
      <c r="Q18" s="41"/>
      <c r="R18" s="41"/>
      <c r="S18" s="41"/>
      <c r="T18" s="41"/>
      <c r="U18" s="41"/>
      <c r="V18" s="41"/>
      <c r="W18" s="41"/>
      <c r="X18" s="41"/>
      <c r="Y18" s="41"/>
      <c r="Z18" s="41"/>
    </row>
    <row r="19" spans="1:26" ht="13.5" customHeight="1" x14ac:dyDescent="0.3">
      <c r="A19" s="43">
        <f t="shared" si="4"/>
        <v>12</v>
      </c>
      <c r="B19" s="43" t="s">
        <v>161</v>
      </c>
      <c r="C19" s="45" t="e">
        <f t="shared" si="23"/>
        <v>#REF!</v>
      </c>
      <c r="D19" s="46" t="e">
        <f>'kons PK (L2)'!E20</f>
        <v>#REF!</v>
      </c>
      <c r="E19" s="46" t="e">
        <f>'kons PK (L2)'!M20</f>
        <v>#REF!</v>
      </c>
      <c r="F19" s="46" t="e">
        <f>'kons PR (L3)'!E20</f>
        <v>#REF!</v>
      </c>
      <c r="G19" s="47" t="e">
        <f t="shared" si="0"/>
        <v>#REF!</v>
      </c>
      <c r="H19" s="46" t="e">
        <f>'realisasi (L4)'!F21</f>
        <v>#REF!</v>
      </c>
      <c r="I19" s="47" t="e">
        <f t="shared" si="1"/>
        <v>#REF!</v>
      </c>
      <c r="J19" s="47" t="e">
        <f t="shared" ref="J19:K19" si="26">AVERAGE(#REF!)</f>
        <v>#REF!</v>
      </c>
      <c r="K19" s="47" t="e">
        <f t="shared" si="26"/>
        <v>#REF!</v>
      </c>
      <c r="L19" s="43" t="e">
        <f t="shared" ref="L19:M19" si="27">IF(J19&lt;=50,"SR",IF(J19&lt;=65,"R",IF(J19&lt;=75,"S",IF(J19&lt;=90,"T","ST"))))</f>
        <v>#REF!</v>
      </c>
      <c r="M19" s="43" t="e">
        <f t="shared" si="27"/>
        <v>#REF!</v>
      </c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</row>
    <row r="20" spans="1:26" ht="13.5" customHeight="1" x14ac:dyDescent="0.3">
      <c r="A20" s="43">
        <f t="shared" si="4"/>
        <v>13</v>
      </c>
      <c r="B20" s="43" t="s">
        <v>162</v>
      </c>
      <c r="C20" s="45" t="e">
        <f t="shared" si="23"/>
        <v>#REF!</v>
      </c>
      <c r="D20" s="46" t="e">
        <f>'kons PK (L2)'!E21</f>
        <v>#REF!</v>
      </c>
      <c r="E20" s="46" t="e">
        <f>'kons PK (L2)'!M21</f>
        <v>#REF!</v>
      </c>
      <c r="F20" s="46" t="e">
        <f>'kons PR (L3)'!E21</f>
        <v>#REF!</v>
      </c>
      <c r="G20" s="47" t="e">
        <f t="shared" si="0"/>
        <v>#REF!</v>
      </c>
      <c r="H20" s="46" t="e">
        <f>'realisasi (L4)'!F22</f>
        <v>#REF!</v>
      </c>
      <c r="I20" s="47" t="e">
        <f t="shared" si="1"/>
        <v>#REF!</v>
      </c>
      <c r="J20" s="47" t="e">
        <f t="shared" ref="J20:K20" si="28">AVERAGE(#REF!)</f>
        <v>#REF!</v>
      </c>
      <c r="K20" s="47" t="e">
        <f t="shared" si="28"/>
        <v>#REF!</v>
      </c>
      <c r="L20" s="43" t="e">
        <f t="shared" ref="L20:M20" si="29">IF(J20&lt;=50,"SR",IF(J20&lt;=65,"R",IF(J20&lt;=75,"S",IF(J20&lt;=90,"T","ST"))))</f>
        <v>#REF!</v>
      </c>
      <c r="M20" s="43" t="e">
        <f t="shared" si="29"/>
        <v>#REF!</v>
      </c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</row>
    <row r="21" spans="1:26" ht="13.5" customHeight="1" x14ac:dyDescent="0.3">
      <c r="A21" s="43">
        <f t="shared" si="4"/>
        <v>14</v>
      </c>
      <c r="B21" s="43" t="s">
        <v>163</v>
      </c>
      <c r="C21" s="45" t="e">
        <f t="shared" si="23"/>
        <v>#REF!</v>
      </c>
      <c r="D21" s="46" t="e">
        <f>'kons PK (L2)'!E22</f>
        <v>#REF!</v>
      </c>
      <c r="E21" s="46" t="e">
        <f>'kons PK (L2)'!M22</f>
        <v>#REF!</v>
      </c>
      <c r="F21" s="46" t="e">
        <f>'kons PR (L3)'!E22</f>
        <v>#REF!</v>
      </c>
      <c r="G21" s="47" t="e">
        <f t="shared" si="0"/>
        <v>#REF!</v>
      </c>
      <c r="H21" s="46" t="e">
        <f>'realisasi (L4)'!F23</f>
        <v>#REF!</v>
      </c>
      <c r="I21" s="47" t="e">
        <f t="shared" si="1"/>
        <v>#REF!</v>
      </c>
      <c r="J21" s="47" t="e">
        <f t="shared" ref="J21:K21" si="30">AVERAGE(#REF!)</f>
        <v>#REF!</v>
      </c>
      <c r="K21" s="47" t="e">
        <f t="shared" si="30"/>
        <v>#REF!</v>
      </c>
      <c r="L21" s="43" t="e">
        <f t="shared" ref="L21:M21" si="31">IF(J21&lt;=50,"SR",IF(J21&lt;=65,"R",IF(J21&lt;=75,"S",IF(J21&lt;=90,"T","ST"))))</f>
        <v>#REF!</v>
      </c>
      <c r="M21" s="43" t="e">
        <f t="shared" si="31"/>
        <v>#REF!</v>
      </c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</row>
    <row r="22" spans="1:26" ht="13.5" customHeight="1" x14ac:dyDescent="0.3">
      <c r="A22" s="43">
        <f t="shared" si="4"/>
        <v>15</v>
      </c>
      <c r="B22" s="43" t="s">
        <v>164</v>
      </c>
      <c r="C22" s="45" t="e">
        <f t="shared" si="23"/>
        <v>#REF!</v>
      </c>
      <c r="D22" s="46" t="e">
        <f>'kons PK (L2)'!E23</f>
        <v>#REF!</v>
      </c>
      <c r="E22" s="46" t="e">
        <f>'kons PK (L2)'!M23</f>
        <v>#REF!</v>
      </c>
      <c r="F22" s="46" t="e">
        <f>'kons PR (L3)'!E23</f>
        <v>#REF!</v>
      </c>
      <c r="G22" s="47" t="e">
        <f t="shared" si="0"/>
        <v>#REF!</v>
      </c>
      <c r="H22" s="46" t="e">
        <f>'realisasi (L4)'!F24</f>
        <v>#REF!</v>
      </c>
      <c r="I22" s="47" t="e">
        <f t="shared" si="1"/>
        <v>#REF!</v>
      </c>
      <c r="J22" s="47" t="e">
        <f t="shared" ref="J22:K22" si="32">AVERAGE(#REF!)</f>
        <v>#REF!</v>
      </c>
      <c r="K22" s="47" t="e">
        <f t="shared" si="32"/>
        <v>#REF!</v>
      </c>
      <c r="L22" s="43" t="e">
        <f t="shared" ref="L22:M22" si="33">IF(J22&lt;=50,"SR",IF(J22&lt;=65,"R",IF(J22&lt;=75,"S",IF(J22&lt;=90,"T","ST"))))</f>
        <v>#REF!</v>
      </c>
      <c r="M22" s="43" t="e">
        <f t="shared" si="33"/>
        <v>#REF!</v>
      </c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</row>
    <row r="23" spans="1:26" ht="13.5" customHeight="1" x14ac:dyDescent="0.3">
      <c r="A23" s="43">
        <f t="shared" si="4"/>
        <v>16</v>
      </c>
      <c r="B23" s="43" t="s">
        <v>165</v>
      </c>
      <c r="C23" s="45" t="e">
        <f t="shared" si="23"/>
        <v>#REF!</v>
      </c>
      <c r="D23" s="46" t="e">
        <f>'kons PK (L2)'!E24</f>
        <v>#REF!</v>
      </c>
      <c r="E23" s="46" t="e">
        <f>'kons PK (L2)'!M24</f>
        <v>#REF!</v>
      </c>
      <c r="F23" s="46" t="e">
        <f>'kons PR (L3)'!E24</f>
        <v>#REF!</v>
      </c>
      <c r="G23" s="47" t="e">
        <f t="shared" si="0"/>
        <v>#REF!</v>
      </c>
      <c r="H23" s="46" t="e">
        <f>'realisasi (L4)'!F25</f>
        <v>#REF!</v>
      </c>
      <c r="I23" s="47" t="e">
        <f t="shared" si="1"/>
        <v>#REF!</v>
      </c>
      <c r="J23" s="47" t="e">
        <f t="shared" ref="J23:K23" si="34">AVERAGE(#REF!)</f>
        <v>#REF!</v>
      </c>
      <c r="K23" s="47" t="e">
        <f t="shared" si="34"/>
        <v>#REF!</v>
      </c>
      <c r="L23" s="43" t="e">
        <f t="shared" ref="L23:M23" si="35">IF(J23&lt;=50,"SR",IF(J23&lt;=65,"R",IF(J23&lt;=75,"S",IF(J23&lt;=90,"T","ST"))))</f>
        <v>#REF!</v>
      </c>
      <c r="M23" s="43" t="e">
        <f t="shared" si="35"/>
        <v>#REF!</v>
      </c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</row>
    <row r="24" spans="1:26" ht="13.5" customHeight="1" x14ac:dyDescent="0.3">
      <c r="A24" s="43">
        <f t="shared" si="4"/>
        <v>17</v>
      </c>
      <c r="B24" s="43" t="s">
        <v>166</v>
      </c>
      <c r="C24" s="45" t="e">
        <f t="shared" si="23"/>
        <v>#REF!</v>
      </c>
      <c r="D24" s="46" t="e">
        <f>'kons PK (L2)'!E25</f>
        <v>#REF!</v>
      </c>
      <c r="E24" s="46" t="e">
        <f>'kons PK (L2)'!M25</f>
        <v>#REF!</v>
      </c>
      <c r="F24" s="46" t="e">
        <f>'kons PR (L3)'!E25</f>
        <v>#REF!</v>
      </c>
      <c r="G24" s="47" t="e">
        <f t="shared" si="0"/>
        <v>#REF!</v>
      </c>
      <c r="H24" s="46" t="e">
        <f>'realisasi (L4)'!F26</f>
        <v>#REF!</v>
      </c>
      <c r="I24" s="47" t="e">
        <f t="shared" si="1"/>
        <v>#REF!</v>
      </c>
      <c r="J24" s="47" t="e">
        <f t="shared" ref="J24:K24" si="36">AVERAGE(#REF!)</f>
        <v>#REF!</v>
      </c>
      <c r="K24" s="47" t="e">
        <f t="shared" si="36"/>
        <v>#REF!</v>
      </c>
      <c r="L24" s="43" t="e">
        <f t="shared" ref="L24:M24" si="37">IF(J24&lt;=50,"SR",IF(J24&lt;=65,"R",IF(J24&lt;=75,"S",IF(J24&lt;=90,"T","ST"))))</f>
        <v>#REF!</v>
      </c>
      <c r="M24" s="43" t="e">
        <f t="shared" si="37"/>
        <v>#REF!</v>
      </c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</row>
    <row r="25" spans="1:26" ht="13.5" customHeight="1" x14ac:dyDescent="0.3">
      <c r="A25" s="43">
        <f t="shared" si="4"/>
        <v>18</v>
      </c>
      <c r="B25" s="43" t="s">
        <v>167</v>
      </c>
      <c r="C25" s="45" t="e">
        <f t="shared" si="23"/>
        <v>#REF!</v>
      </c>
      <c r="D25" s="46" t="e">
        <f>'kons PK (L2)'!E26</f>
        <v>#REF!</v>
      </c>
      <c r="E25" s="46" t="e">
        <f>'kons PK (L2)'!M26</f>
        <v>#REF!</v>
      </c>
      <c r="F25" s="46" t="e">
        <f>'kons PR (L3)'!E26</f>
        <v>#REF!</v>
      </c>
      <c r="G25" s="47" t="e">
        <f t="shared" si="0"/>
        <v>#REF!</v>
      </c>
      <c r="H25" s="46" t="e">
        <f>'realisasi (L4)'!F27</f>
        <v>#REF!</v>
      </c>
      <c r="I25" s="47" t="e">
        <f t="shared" si="1"/>
        <v>#REF!</v>
      </c>
      <c r="J25" s="47" t="e">
        <f t="shared" ref="J25:K25" si="38">AVERAGE(#REF!)</f>
        <v>#REF!</v>
      </c>
      <c r="K25" s="47" t="e">
        <f t="shared" si="38"/>
        <v>#REF!</v>
      </c>
      <c r="L25" s="43" t="e">
        <f t="shared" ref="L25:M25" si="39">IF(J25&lt;=50,"SR",IF(J25&lt;=65,"R",IF(J25&lt;=75,"S",IF(J25&lt;=90,"T","ST"))))</f>
        <v>#REF!</v>
      </c>
      <c r="M25" s="43" t="e">
        <f t="shared" si="39"/>
        <v>#REF!</v>
      </c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</row>
    <row r="26" spans="1:26" ht="13.5" customHeight="1" x14ac:dyDescent="0.3">
      <c r="A26" s="43">
        <f t="shared" si="4"/>
        <v>19</v>
      </c>
      <c r="B26" s="43" t="s">
        <v>168</v>
      </c>
      <c r="C26" s="45" t="s">
        <v>169</v>
      </c>
      <c r="D26" s="46" t="e">
        <f>'kons PK (L2)'!E27</f>
        <v>#REF!</v>
      </c>
      <c r="E26" s="46" t="e">
        <f>'kons PK (L2)'!M27</f>
        <v>#REF!</v>
      </c>
      <c r="F26" s="46" t="e">
        <f>'kons PR (L3)'!E27</f>
        <v>#REF!</v>
      </c>
      <c r="G26" s="47" t="e">
        <f t="shared" si="0"/>
        <v>#REF!</v>
      </c>
      <c r="H26" s="46" t="e">
        <f>'realisasi (L4)'!F28</f>
        <v>#REF!</v>
      </c>
      <c r="I26" s="47" t="e">
        <f t="shared" si="1"/>
        <v>#REF!</v>
      </c>
      <c r="J26" s="47" t="e">
        <f t="shared" ref="J26:K26" si="40">AVERAGE(#REF!,#REF!)</f>
        <v>#REF!</v>
      </c>
      <c r="K26" s="47" t="e">
        <f t="shared" si="40"/>
        <v>#REF!</v>
      </c>
      <c r="L26" s="43" t="e">
        <f t="shared" ref="L26:M26" si="41">IF(J26&lt;=50,"SR",IF(J26&lt;=65,"R",IF(J26&lt;=75,"S",IF(J26&lt;=90,"T","ST"))))</f>
        <v>#REF!</v>
      </c>
      <c r="M26" s="43" t="e">
        <f t="shared" si="41"/>
        <v>#REF!</v>
      </c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</row>
    <row r="27" spans="1:26" ht="13.5" customHeight="1" x14ac:dyDescent="0.3">
      <c r="A27" s="43">
        <f t="shared" si="4"/>
        <v>20</v>
      </c>
      <c r="B27" s="43" t="s">
        <v>170</v>
      </c>
      <c r="C27" s="45" t="e">
        <f t="shared" ref="C27:C28" si="42">#REF!</f>
        <v>#REF!</v>
      </c>
      <c r="D27" s="46" t="e">
        <f>'kons PK (L2)'!E28</f>
        <v>#REF!</v>
      </c>
      <c r="E27" s="46" t="e">
        <f>'kons PK (L2)'!M28</f>
        <v>#REF!</v>
      </c>
      <c r="F27" s="46" t="e">
        <f>'kons PR (L3)'!E28</f>
        <v>#REF!</v>
      </c>
      <c r="G27" s="47" t="e">
        <f t="shared" si="0"/>
        <v>#REF!</v>
      </c>
      <c r="H27" s="46" t="e">
        <f>'realisasi (L4)'!F29</f>
        <v>#REF!</v>
      </c>
      <c r="I27" s="47" t="e">
        <f t="shared" si="1"/>
        <v>#REF!</v>
      </c>
      <c r="J27" s="47" t="e">
        <f t="shared" ref="J27:K27" si="43">AVERAGE(#REF!)</f>
        <v>#REF!</v>
      </c>
      <c r="K27" s="47" t="e">
        <f t="shared" si="43"/>
        <v>#REF!</v>
      </c>
      <c r="L27" s="43" t="e">
        <f t="shared" ref="L27:M27" si="44">IF(J27&lt;=50,"SR",IF(J27&lt;=65,"R",IF(J27&lt;=75,"S",IF(J27&lt;=90,"T","ST"))))</f>
        <v>#REF!</v>
      </c>
      <c r="M27" s="43" t="e">
        <f t="shared" si="44"/>
        <v>#REF!</v>
      </c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</row>
    <row r="28" spans="1:26" ht="13.5" customHeight="1" x14ac:dyDescent="0.3">
      <c r="A28" s="43">
        <f t="shared" si="4"/>
        <v>21</v>
      </c>
      <c r="B28" s="43" t="s">
        <v>171</v>
      </c>
      <c r="C28" s="45" t="e">
        <f t="shared" si="42"/>
        <v>#REF!</v>
      </c>
      <c r="D28" s="46" t="e">
        <f>'kons PK (L2)'!E29</f>
        <v>#REF!</v>
      </c>
      <c r="E28" s="46" t="e">
        <f>'kons PK (L2)'!M29</f>
        <v>#REF!</v>
      </c>
      <c r="F28" s="46" t="e">
        <f>'kons PR (L3)'!E29</f>
        <v>#REF!</v>
      </c>
      <c r="G28" s="47" t="e">
        <f t="shared" si="0"/>
        <v>#REF!</v>
      </c>
      <c r="H28" s="46" t="e">
        <f>'realisasi (L4)'!F30</f>
        <v>#REF!</v>
      </c>
      <c r="I28" s="47" t="e">
        <f t="shared" si="1"/>
        <v>#REF!</v>
      </c>
      <c r="J28" s="47" t="e">
        <f t="shared" ref="J28:K28" si="45">AVERAGE(#REF!)</f>
        <v>#REF!</v>
      </c>
      <c r="K28" s="47" t="e">
        <f t="shared" si="45"/>
        <v>#REF!</v>
      </c>
      <c r="L28" s="43" t="e">
        <f t="shared" ref="L28:M28" si="46">IF(J28&lt;=50,"SR",IF(J28&lt;=65,"R",IF(J28&lt;=75,"S",IF(J28&lt;=90,"T","ST"))))</f>
        <v>#REF!</v>
      </c>
      <c r="M28" s="43" t="e">
        <f t="shared" si="46"/>
        <v>#REF!</v>
      </c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</row>
    <row r="29" spans="1:26" ht="13.5" customHeight="1" x14ac:dyDescent="0.3">
      <c r="A29" s="43">
        <f t="shared" si="4"/>
        <v>22</v>
      </c>
      <c r="B29" s="43" t="s">
        <v>172</v>
      </c>
      <c r="C29" s="45" t="s">
        <v>48</v>
      </c>
      <c r="D29" s="46" t="e">
        <f>'kons PK (L2)'!E30</f>
        <v>#REF!</v>
      </c>
      <c r="E29" s="46" t="e">
        <f>'kons PK (L2)'!M30</f>
        <v>#REF!</v>
      </c>
      <c r="F29" s="46" t="e">
        <f>'kons PR (L3)'!E30</f>
        <v>#REF!</v>
      </c>
      <c r="G29" s="47" t="e">
        <f t="shared" si="0"/>
        <v>#REF!</v>
      </c>
      <c r="H29" s="46" t="e">
        <f>'realisasi (L4)'!F31</f>
        <v>#REF!</v>
      </c>
      <c r="I29" s="47" t="e">
        <f t="shared" si="1"/>
        <v>#REF!</v>
      </c>
      <c r="J29" s="47" t="e">
        <f t="shared" ref="J29:K29" si="47">AVERAGE(#REF!,#REF!)</f>
        <v>#REF!</v>
      </c>
      <c r="K29" s="47" t="e">
        <f t="shared" si="47"/>
        <v>#REF!</v>
      </c>
      <c r="L29" s="43" t="e">
        <f t="shared" ref="L29:M29" si="48">IF(J29&lt;=50,"SR",IF(J29&lt;=65,"R",IF(J29&lt;=75,"S",IF(J29&lt;=90,"T","ST"))))</f>
        <v>#REF!</v>
      </c>
      <c r="M29" s="43" t="e">
        <f t="shared" si="48"/>
        <v>#REF!</v>
      </c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</row>
    <row r="30" spans="1:26" ht="13.5" customHeight="1" x14ac:dyDescent="0.3">
      <c r="A30" s="43">
        <f t="shared" si="4"/>
        <v>23</v>
      </c>
      <c r="B30" s="43" t="s">
        <v>65</v>
      </c>
      <c r="C30" s="45" t="e">
        <f t="shared" ref="C30:C32" si="49">#REF!</f>
        <v>#REF!</v>
      </c>
      <c r="D30" s="46" t="e">
        <f>'kons PK (L2)'!E31</f>
        <v>#REF!</v>
      </c>
      <c r="E30" s="46" t="e">
        <f>'kons PK (L2)'!M31</f>
        <v>#REF!</v>
      </c>
      <c r="F30" s="46" t="e">
        <f>'kons PR (L3)'!E31</f>
        <v>#REF!</v>
      </c>
      <c r="G30" s="47" t="e">
        <f t="shared" si="0"/>
        <v>#REF!</v>
      </c>
      <c r="H30" s="46" t="e">
        <f>'realisasi (L4)'!F32</f>
        <v>#REF!</v>
      </c>
      <c r="I30" s="47" t="e">
        <f t="shared" si="1"/>
        <v>#REF!</v>
      </c>
      <c r="J30" s="47" t="e">
        <f t="shared" ref="J30:K30" si="50">AVERAGE(#REF!)</f>
        <v>#REF!</v>
      </c>
      <c r="K30" s="47" t="e">
        <f t="shared" si="50"/>
        <v>#REF!</v>
      </c>
      <c r="L30" s="43" t="e">
        <f t="shared" ref="L30:M30" si="51">IF(J30&lt;=50,"SR",IF(J30&lt;=65,"R",IF(J30&lt;=75,"S",IF(J30&lt;=90,"T","ST"))))</f>
        <v>#REF!</v>
      </c>
      <c r="M30" s="43" t="e">
        <f t="shared" si="51"/>
        <v>#REF!</v>
      </c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</row>
    <row r="31" spans="1:26" ht="13.5" customHeight="1" x14ac:dyDescent="0.3">
      <c r="A31" s="43">
        <f t="shared" si="4"/>
        <v>24</v>
      </c>
      <c r="B31" s="43" t="s">
        <v>173</v>
      </c>
      <c r="C31" s="45" t="e">
        <f t="shared" si="49"/>
        <v>#REF!</v>
      </c>
      <c r="D31" s="46" t="e">
        <f>'kons PK (L2)'!E32</f>
        <v>#REF!</v>
      </c>
      <c r="E31" s="46" t="e">
        <f>'kons PK (L2)'!M32</f>
        <v>#REF!</v>
      </c>
      <c r="F31" s="46" t="e">
        <f>'kons PR (L3)'!E32</f>
        <v>#REF!</v>
      </c>
      <c r="G31" s="47" t="e">
        <f t="shared" si="0"/>
        <v>#REF!</v>
      </c>
      <c r="H31" s="46" t="e">
        <f>'realisasi (L4)'!F33</f>
        <v>#REF!</v>
      </c>
      <c r="I31" s="47" t="e">
        <f t="shared" si="1"/>
        <v>#REF!</v>
      </c>
      <c r="J31" s="47" t="e">
        <f t="shared" ref="J31:K31" si="52">AVERAGE(#REF!)</f>
        <v>#REF!</v>
      </c>
      <c r="K31" s="47" t="e">
        <f t="shared" si="52"/>
        <v>#REF!</v>
      </c>
      <c r="L31" s="43" t="e">
        <f t="shared" ref="L31:M31" si="53">IF(J31&lt;=50,"SR",IF(J31&lt;=65,"R",IF(J31&lt;=75,"S",IF(J31&lt;=90,"T","ST"))))</f>
        <v>#REF!</v>
      </c>
      <c r="M31" s="43" t="e">
        <f t="shared" si="53"/>
        <v>#REF!</v>
      </c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</row>
    <row r="32" spans="1:26" ht="13.5" customHeight="1" x14ac:dyDescent="0.3">
      <c r="A32" s="43">
        <f t="shared" si="4"/>
        <v>25</v>
      </c>
      <c r="B32" s="43" t="s">
        <v>174</v>
      </c>
      <c r="C32" s="45" t="e">
        <f t="shared" si="49"/>
        <v>#REF!</v>
      </c>
      <c r="D32" s="46" t="e">
        <f>'kons PK (L2)'!E33</f>
        <v>#REF!</v>
      </c>
      <c r="E32" s="46" t="e">
        <f>'kons PK (L2)'!M33</f>
        <v>#REF!</v>
      </c>
      <c r="F32" s="46" t="e">
        <f>'kons PR (L3)'!E33</f>
        <v>#REF!</v>
      </c>
      <c r="G32" s="47" t="e">
        <f t="shared" si="0"/>
        <v>#REF!</v>
      </c>
      <c r="H32" s="46" t="e">
        <f>'realisasi (L4)'!F34</f>
        <v>#REF!</v>
      </c>
      <c r="I32" s="47" t="e">
        <f t="shared" si="1"/>
        <v>#REF!</v>
      </c>
      <c r="J32" s="47" t="e">
        <f t="shared" ref="J32:K32" si="54">AVERAGE(#REF!)</f>
        <v>#REF!</v>
      </c>
      <c r="K32" s="47" t="e">
        <f t="shared" si="54"/>
        <v>#REF!</v>
      </c>
      <c r="L32" s="43" t="e">
        <f t="shared" ref="L32:M32" si="55">IF(J32&lt;=50,"SR",IF(J32&lt;=65,"R",IF(J32&lt;=75,"S",IF(J32&lt;=90,"T","ST"))))</f>
        <v>#REF!</v>
      </c>
      <c r="M32" s="43" t="e">
        <f t="shared" si="55"/>
        <v>#REF!</v>
      </c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</row>
    <row r="33" spans="1:26" ht="13.5" customHeight="1" x14ac:dyDescent="0.3">
      <c r="A33" s="43">
        <f t="shared" si="4"/>
        <v>26</v>
      </c>
      <c r="B33" s="43" t="s">
        <v>175</v>
      </c>
      <c r="C33" s="45" t="s">
        <v>176</v>
      </c>
      <c r="D33" s="46" t="e">
        <f>'kons PK (L2)'!E34</f>
        <v>#REF!</v>
      </c>
      <c r="E33" s="46" t="e">
        <f>'kons PK (L2)'!M34</f>
        <v>#REF!</v>
      </c>
      <c r="F33" s="46" t="e">
        <f>'kons PR (L3)'!E34</f>
        <v>#REF!</v>
      </c>
      <c r="G33" s="47" t="e">
        <f t="shared" si="0"/>
        <v>#REF!</v>
      </c>
      <c r="H33" s="46" t="e">
        <f>'realisasi (L4)'!F35</f>
        <v>#REF!</v>
      </c>
      <c r="I33" s="47" t="e">
        <f t="shared" si="1"/>
        <v>#REF!</v>
      </c>
      <c r="J33" s="47" t="e">
        <f t="shared" ref="J33:K33" si="56">AVERAGE(#REF!)</f>
        <v>#REF!</v>
      </c>
      <c r="K33" s="47" t="e">
        <f t="shared" si="56"/>
        <v>#REF!</v>
      </c>
      <c r="L33" s="43" t="e">
        <f t="shared" ref="L33:M33" si="57">IF(J33&lt;=50,"SR",IF(J33&lt;=65,"R",IF(J33&lt;=75,"S",IF(J33&lt;=90,"T","ST"))))</f>
        <v>#REF!</v>
      </c>
      <c r="M33" s="43" t="e">
        <f t="shared" si="57"/>
        <v>#REF!</v>
      </c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</row>
    <row r="34" spans="1:26" ht="13.5" customHeight="1" x14ac:dyDescent="0.3">
      <c r="A34" s="43">
        <f t="shared" si="4"/>
        <v>27</v>
      </c>
      <c r="B34" s="43" t="s">
        <v>177</v>
      </c>
      <c r="C34" s="45" t="s">
        <v>106</v>
      </c>
      <c r="D34" s="46" t="e">
        <f>'kons PK (L2)'!E35</f>
        <v>#REF!</v>
      </c>
      <c r="E34" s="46" t="e">
        <f>'kons PK (L2)'!M35</f>
        <v>#REF!</v>
      </c>
      <c r="F34" s="46" t="e">
        <f>'kons PR (L3)'!E35</f>
        <v>#REF!</v>
      </c>
      <c r="G34" s="47" t="e">
        <f t="shared" si="0"/>
        <v>#REF!</v>
      </c>
      <c r="H34" s="46" t="e">
        <f>'realisasi (L4)'!F36</f>
        <v>#REF!</v>
      </c>
      <c r="I34" s="47" t="e">
        <f t="shared" si="1"/>
        <v>#REF!</v>
      </c>
      <c r="J34" s="47" t="e">
        <f t="shared" ref="J34:K34" si="58">AVERAGE(#REF!,#REF!,#REF!,#REF!)</f>
        <v>#REF!</v>
      </c>
      <c r="K34" s="47" t="e">
        <f t="shared" si="58"/>
        <v>#REF!</v>
      </c>
      <c r="L34" s="43" t="e">
        <f t="shared" ref="L34:M34" si="59">IF(J34&lt;=50,"SR",IF(J34&lt;=65,"R",IF(J34&lt;=75,"S",IF(J34&lt;=90,"T","ST"))))</f>
        <v>#REF!</v>
      </c>
      <c r="M34" s="43" t="e">
        <f t="shared" si="59"/>
        <v>#REF!</v>
      </c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</row>
    <row r="35" spans="1:26" ht="13.5" customHeight="1" x14ac:dyDescent="0.3">
      <c r="A35" s="43">
        <f t="shared" si="4"/>
        <v>28</v>
      </c>
      <c r="B35" s="43" t="s">
        <v>178</v>
      </c>
      <c r="C35" s="45" t="s">
        <v>179</v>
      </c>
      <c r="D35" s="46" t="e">
        <f>'kons PK (L2)'!E36</f>
        <v>#REF!</v>
      </c>
      <c r="E35" s="46" t="e">
        <f>'kons PK (L2)'!M36</f>
        <v>#REF!</v>
      </c>
      <c r="F35" s="46" t="e">
        <f>'kons PR (L3)'!E36</f>
        <v>#REF!</v>
      </c>
      <c r="G35" s="47" t="e">
        <f t="shared" si="0"/>
        <v>#REF!</v>
      </c>
      <c r="H35" s="46" t="e">
        <f>'realisasi (L4)'!F37</f>
        <v>#REF!</v>
      </c>
      <c r="I35" s="47" t="e">
        <f t="shared" si="1"/>
        <v>#REF!</v>
      </c>
      <c r="J35" s="47" t="e">
        <f t="shared" ref="J35:K35" si="60">AVERAGE(#REF!)</f>
        <v>#REF!</v>
      </c>
      <c r="K35" s="47" t="e">
        <f t="shared" si="60"/>
        <v>#REF!</v>
      </c>
      <c r="L35" s="43" t="e">
        <f t="shared" ref="L35:M35" si="61">IF(J35&lt;=50,"SR",IF(J35&lt;=65,"R",IF(J35&lt;=75,"S",IF(J35&lt;=90,"T","ST"))))</f>
        <v>#REF!</v>
      </c>
      <c r="M35" s="43" t="e">
        <f t="shared" si="61"/>
        <v>#REF!</v>
      </c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</row>
    <row r="36" spans="1:26" ht="13.5" customHeight="1" x14ac:dyDescent="0.3">
      <c r="A36" s="43">
        <f t="shared" si="4"/>
        <v>29</v>
      </c>
      <c r="B36" s="43" t="s">
        <v>180</v>
      </c>
      <c r="C36" s="45" t="s">
        <v>181</v>
      </c>
      <c r="D36" s="46" t="e">
        <f>'kons PK (L2)'!E37</f>
        <v>#REF!</v>
      </c>
      <c r="E36" s="46" t="e">
        <f>'kons PK (L2)'!M37</f>
        <v>#REF!</v>
      </c>
      <c r="F36" s="46" t="e">
        <f>'kons PR (L3)'!E37</f>
        <v>#REF!</v>
      </c>
      <c r="G36" s="47" t="e">
        <f t="shared" si="0"/>
        <v>#REF!</v>
      </c>
      <c r="H36" s="46" t="e">
        <f>'realisasi (L4)'!F38</f>
        <v>#REF!</v>
      </c>
      <c r="I36" s="47" t="e">
        <f t="shared" si="1"/>
        <v>#REF!</v>
      </c>
      <c r="J36" s="47" t="e">
        <f t="shared" ref="J36:K36" si="62">AVERAGE(#REF!)</f>
        <v>#REF!</v>
      </c>
      <c r="K36" s="47" t="e">
        <f t="shared" si="62"/>
        <v>#REF!</v>
      </c>
      <c r="L36" s="43" t="e">
        <f t="shared" ref="L36:M36" si="63">IF(J36&lt;=50,"SR",IF(J36&lt;=65,"R",IF(J36&lt;=75,"S",IF(J36&lt;=90,"T","ST"))))</f>
        <v>#REF!</v>
      </c>
      <c r="M36" s="43" t="e">
        <f t="shared" si="63"/>
        <v>#REF!</v>
      </c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</row>
    <row r="37" spans="1:26" ht="13.5" customHeight="1" x14ac:dyDescent="0.3">
      <c r="A37" s="43">
        <f t="shared" si="4"/>
        <v>30</v>
      </c>
      <c r="B37" s="43" t="s">
        <v>180</v>
      </c>
      <c r="C37" s="45" t="s">
        <v>182</v>
      </c>
      <c r="D37" s="46" t="e">
        <f>'kons PK (L2)'!E38</f>
        <v>#REF!</v>
      </c>
      <c r="E37" s="46" t="e">
        <f>'kons PK (L2)'!M38</f>
        <v>#REF!</v>
      </c>
      <c r="F37" s="46" t="e">
        <f>'kons PR (L3)'!E38</f>
        <v>#REF!</v>
      </c>
      <c r="G37" s="47" t="e">
        <f t="shared" si="0"/>
        <v>#REF!</v>
      </c>
      <c r="H37" s="46" t="e">
        <f>'realisasi (L4)'!F39</f>
        <v>#REF!</v>
      </c>
      <c r="I37" s="47" t="e">
        <f t="shared" si="1"/>
        <v>#REF!</v>
      </c>
      <c r="J37" s="47" t="e">
        <f t="shared" ref="J37:K37" si="64">AVERAGE(#REF!)</f>
        <v>#REF!</v>
      </c>
      <c r="K37" s="47" t="e">
        <f t="shared" si="64"/>
        <v>#REF!</v>
      </c>
      <c r="L37" s="43" t="e">
        <f t="shared" ref="L37:M37" si="65">IF(J37&lt;=50,"SR",IF(J37&lt;=65,"R",IF(J37&lt;=75,"S",IF(J37&lt;=90,"T","ST"))))</f>
        <v>#REF!</v>
      </c>
      <c r="M37" s="43" t="e">
        <f t="shared" si="65"/>
        <v>#REF!</v>
      </c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</row>
    <row r="38" spans="1:26" ht="13.5" customHeight="1" x14ac:dyDescent="0.3">
      <c r="A38" s="43">
        <f t="shared" si="4"/>
        <v>31</v>
      </c>
      <c r="B38" s="43" t="s">
        <v>180</v>
      </c>
      <c r="C38" s="45" t="s">
        <v>183</v>
      </c>
      <c r="D38" s="46" t="e">
        <f>'kons PK (L2)'!E39</f>
        <v>#REF!</v>
      </c>
      <c r="E38" s="46" t="e">
        <f>'kons PK (L2)'!M39</f>
        <v>#REF!</v>
      </c>
      <c r="F38" s="46" t="e">
        <f>'kons PR (L3)'!E39</f>
        <v>#REF!</v>
      </c>
      <c r="G38" s="47" t="e">
        <f t="shared" si="0"/>
        <v>#REF!</v>
      </c>
      <c r="H38" s="46" t="e">
        <f>'realisasi (L4)'!F40</f>
        <v>#REF!</v>
      </c>
      <c r="I38" s="47" t="e">
        <f t="shared" si="1"/>
        <v>#REF!</v>
      </c>
      <c r="J38" s="47" t="e">
        <f t="shared" ref="J38:K38" si="66">AVERAGE(#REF!)</f>
        <v>#REF!</v>
      </c>
      <c r="K38" s="47" t="e">
        <f t="shared" si="66"/>
        <v>#REF!</v>
      </c>
      <c r="L38" s="43" t="e">
        <f t="shared" ref="L38:M38" si="67">IF(J38&lt;=50,"SR",IF(J38&lt;=65,"R",IF(J38&lt;=75,"S",IF(J38&lt;=90,"T","ST"))))</f>
        <v>#REF!</v>
      </c>
      <c r="M38" s="43" t="e">
        <f t="shared" si="67"/>
        <v>#REF!</v>
      </c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</row>
    <row r="39" spans="1:26" ht="13.5" customHeight="1" x14ac:dyDescent="0.3">
      <c r="A39" s="43">
        <f t="shared" si="4"/>
        <v>32</v>
      </c>
      <c r="B39" s="43" t="s">
        <v>180</v>
      </c>
      <c r="C39" s="45" t="s">
        <v>184</v>
      </c>
      <c r="D39" s="46" t="e">
        <f>'kons PK (L2)'!E40</f>
        <v>#REF!</v>
      </c>
      <c r="E39" s="46" t="e">
        <f>'kons PK (L2)'!M40</f>
        <v>#REF!</v>
      </c>
      <c r="F39" s="46" t="e">
        <f>'kons PR (L3)'!E40</f>
        <v>#REF!</v>
      </c>
      <c r="G39" s="47" t="e">
        <f t="shared" si="0"/>
        <v>#REF!</v>
      </c>
      <c r="H39" s="46" t="e">
        <f>'realisasi (L4)'!F41</f>
        <v>#REF!</v>
      </c>
      <c r="I39" s="47" t="e">
        <f t="shared" si="1"/>
        <v>#REF!</v>
      </c>
      <c r="J39" s="47" t="e">
        <f t="shared" ref="J39:K39" si="68">AVERAGE(#REF!)</f>
        <v>#REF!</v>
      </c>
      <c r="K39" s="47" t="e">
        <f t="shared" si="68"/>
        <v>#REF!</v>
      </c>
      <c r="L39" s="43" t="e">
        <f t="shared" ref="L39:M39" si="69">IF(J39&lt;=50,"SR",IF(J39&lt;=65,"R",IF(J39&lt;=75,"S",IF(J39&lt;=90,"T","ST"))))</f>
        <v>#REF!</v>
      </c>
      <c r="M39" s="43" t="e">
        <f t="shared" si="69"/>
        <v>#REF!</v>
      </c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</row>
    <row r="40" spans="1:26" ht="13.5" customHeight="1" x14ac:dyDescent="0.3">
      <c r="A40" s="43">
        <f t="shared" si="4"/>
        <v>33</v>
      </c>
      <c r="B40" s="43" t="s">
        <v>180</v>
      </c>
      <c r="C40" s="45" t="s">
        <v>105</v>
      </c>
      <c r="D40" s="46" t="e">
        <f>'kons PK (L2)'!E41</f>
        <v>#REF!</v>
      </c>
      <c r="E40" s="46" t="e">
        <f>'kons PK (L2)'!M41</f>
        <v>#REF!</v>
      </c>
      <c r="F40" s="46" t="e">
        <f>'kons PR (L3)'!E41</f>
        <v>#REF!</v>
      </c>
      <c r="G40" s="47" t="e">
        <f t="shared" si="0"/>
        <v>#REF!</v>
      </c>
      <c r="H40" s="46" t="e">
        <f>'realisasi (L4)'!F42</f>
        <v>#REF!</v>
      </c>
      <c r="I40" s="47" t="e">
        <f t="shared" si="1"/>
        <v>#REF!</v>
      </c>
      <c r="J40" s="47" t="e">
        <f t="shared" ref="J40:K40" si="70">AVERAGE(#REF!)</f>
        <v>#REF!</v>
      </c>
      <c r="K40" s="47" t="e">
        <f t="shared" si="70"/>
        <v>#REF!</v>
      </c>
      <c r="L40" s="43" t="e">
        <f t="shared" ref="L40:M40" si="71">IF(J40&lt;=50,"SR",IF(J40&lt;=65,"R",IF(J40&lt;=75,"S",IF(J40&lt;=90,"T","ST"))))</f>
        <v>#REF!</v>
      </c>
      <c r="M40" s="43" t="e">
        <f t="shared" si="71"/>
        <v>#REF!</v>
      </c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</row>
    <row r="41" spans="1:26" ht="13.5" customHeight="1" x14ac:dyDescent="0.3">
      <c r="A41" s="43">
        <f t="shared" si="4"/>
        <v>34</v>
      </c>
      <c r="B41" s="43" t="s">
        <v>180</v>
      </c>
      <c r="C41" s="45" t="s">
        <v>185</v>
      </c>
      <c r="D41" s="46" t="e">
        <f>'kons PK (L2)'!E42</f>
        <v>#REF!</v>
      </c>
      <c r="E41" s="46" t="e">
        <f>'kons PK (L2)'!M42</f>
        <v>#REF!</v>
      </c>
      <c r="F41" s="46" t="e">
        <f>'kons PR (L3)'!E42</f>
        <v>#REF!</v>
      </c>
      <c r="G41" s="47" t="e">
        <f t="shared" si="0"/>
        <v>#REF!</v>
      </c>
      <c r="H41" s="46" t="e">
        <f>'realisasi (L4)'!F43</f>
        <v>#REF!</v>
      </c>
      <c r="I41" s="47" t="e">
        <f t="shared" si="1"/>
        <v>#REF!</v>
      </c>
      <c r="J41" s="47" t="e">
        <f t="shared" ref="J41:K41" si="72">AVERAGE(#REF!)</f>
        <v>#REF!</v>
      </c>
      <c r="K41" s="47" t="e">
        <f t="shared" si="72"/>
        <v>#REF!</v>
      </c>
      <c r="L41" s="43" t="e">
        <f t="shared" ref="L41:M41" si="73">IF(J41&lt;=50,"SR",IF(J41&lt;=65,"R",IF(J41&lt;=75,"S",IF(J41&lt;=90,"T","ST"))))</f>
        <v>#REF!</v>
      </c>
      <c r="M41" s="43" t="e">
        <f t="shared" si="73"/>
        <v>#REF!</v>
      </c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</row>
    <row r="42" spans="1:26" ht="13.5" customHeight="1" x14ac:dyDescent="0.3">
      <c r="A42" s="43">
        <f t="shared" si="4"/>
        <v>35</v>
      </c>
      <c r="B42" s="43" t="s">
        <v>180</v>
      </c>
      <c r="C42" s="45" t="s">
        <v>186</v>
      </c>
      <c r="D42" s="46" t="e">
        <f>'kons PK (L2)'!E43</f>
        <v>#REF!</v>
      </c>
      <c r="E42" s="46" t="e">
        <f>'kons PK (L2)'!M43</f>
        <v>#REF!</v>
      </c>
      <c r="F42" s="46" t="e">
        <f>'kons PR (L3)'!E43</f>
        <v>#REF!</v>
      </c>
      <c r="G42" s="47" t="e">
        <f t="shared" si="0"/>
        <v>#REF!</v>
      </c>
      <c r="H42" s="46" t="e">
        <f>'realisasi (L4)'!F44</f>
        <v>#REF!</v>
      </c>
      <c r="I42" s="47" t="e">
        <f t="shared" si="1"/>
        <v>#REF!</v>
      </c>
      <c r="J42" s="47" t="e">
        <f t="shared" ref="J42:K42" si="74">AVERAGE(#REF!)</f>
        <v>#REF!</v>
      </c>
      <c r="K42" s="47" t="e">
        <f t="shared" si="74"/>
        <v>#REF!</v>
      </c>
      <c r="L42" s="43" t="e">
        <f t="shared" ref="L42:M42" si="75">IF(J42&lt;=50,"SR",IF(J42&lt;=65,"R",IF(J42&lt;=75,"S",IF(J42&lt;=90,"T","ST"))))</f>
        <v>#REF!</v>
      </c>
      <c r="M42" s="43" t="e">
        <f t="shared" si="75"/>
        <v>#REF!</v>
      </c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</row>
    <row r="43" spans="1:26" ht="13.5" customHeight="1" x14ac:dyDescent="0.3">
      <c r="A43" s="43">
        <f t="shared" si="4"/>
        <v>36</v>
      </c>
      <c r="B43" s="43" t="s">
        <v>180</v>
      </c>
      <c r="C43" s="45" t="s">
        <v>187</v>
      </c>
      <c r="D43" s="46" t="e">
        <f>'kons PK (L2)'!E44</f>
        <v>#REF!</v>
      </c>
      <c r="E43" s="46" t="e">
        <f>'kons PK (L2)'!M44</f>
        <v>#REF!</v>
      </c>
      <c r="F43" s="46" t="e">
        <f>'kons PR (L3)'!E44</f>
        <v>#REF!</v>
      </c>
      <c r="G43" s="47" t="e">
        <f t="shared" si="0"/>
        <v>#REF!</v>
      </c>
      <c r="H43" s="46" t="e">
        <f>'realisasi (L4)'!F45</f>
        <v>#REF!</v>
      </c>
      <c r="I43" s="47" t="e">
        <f t="shared" si="1"/>
        <v>#REF!</v>
      </c>
      <c r="J43" s="47" t="e">
        <f t="shared" ref="J43:K43" si="76">AVERAGE(#REF!)</f>
        <v>#REF!</v>
      </c>
      <c r="K43" s="47" t="e">
        <f t="shared" si="76"/>
        <v>#REF!</v>
      </c>
      <c r="L43" s="43" t="e">
        <f t="shared" ref="L43:M43" si="77">IF(J43&lt;=50,"SR",IF(J43&lt;=65,"R",IF(J43&lt;=75,"S",IF(J43&lt;=90,"T","ST"))))</f>
        <v>#REF!</v>
      </c>
      <c r="M43" s="43" t="e">
        <f t="shared" si="77"/>
        <v>#REF!</v>
      </c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</row>
    <row r="44" spans="1:26" ht="13.5" customHeight="1" x14ac:dyDescent="0.3">
      <c r="A44" s="43">
        <f t="shared" si="4"/>
        <v>37</v>
      </c>
      <c r="B44" s="43" t="s">
        <v>180</v>
      </c>
      <c r="C44" s="45" t="s">
        <v>188</v>
      </c>
      <c r="D44" s="46" t="e">
        <f>'kons PK (L2)'!E45</f>
        <v>#REF!</v>
      </c>
      <c r="E44" s="46" t="e">
        <f>'kons PK (L2)'!M45</f>
        <v>#REF!</v>
      </c>
      <c r="F44" s="46" t="e">
        <f>'kons PR (L3)'!E45</f>
        <v>#REF!</v>
      </c>
      <c r="G44" s="47" t="e">
        <f t="shared" si="0"/>
        <v>#REF!</v>
      </c>
      <c r="H44" s="46" t="e">
        <f>'realisasi (L4)'!F46</f>
        <v>#REF!</v>
      </c>
      <c r="I44" s="47" t="e">
        <f t="shared" si="1"/>
        <v>#REF!</v>
      </c>
      <c r="J44" s="47" t="e">
        <f t="shared" ref="J44:K44" si="78">AVERAGE(#REF!)</f>
        <v>#REF!</v>
      </c>
      <c r="K44" s="47" t="e">
        <f t="shared" si="78"/>
        <v>#REF!</v>
      </c>
      <c r="L44" s="43" t="e">
        <f t="shared" ref="L44:M44" si="79">IF(J44&lt;=50,"SR",IF(J44&lt;=65,"R",IF(J44&lt;=75,"S",IF(J44&lt;=90,"T","ST"))))</f>
        <v>#REF!</v>
      </c>
      <c r="M44" s="43" t="e">
        <f t="shared" si="79"/>
        <v>#REF!</v>
      </c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</row>
    <row r="45" spans="1:26" ht="13.5" customHeight="1" x14ac:dyDescent="0.3">
      <c r="A45" s="43">
        <f t="shared" si="4"/>
        <v>38</v>
      </c>
      <c r="B45" s="43" t="s">
        <v>180</v>
      </c>
      <c r="C45" s="45" t="s">
        <v>189</v>
      </c>
      <c r="D45" s="46" t="e">
        <f>'kons PK (L2)'!E46</f>
        <v>#REF!</v>
      </c>
      <c r="E45" s="46" t="e">
        <f>'kons PK (L2)'!M46</f>
        <v>#REF!</v>
      </c>
      <c r="F45" s="46" t="e">
        <f>'kons PR (L3)'!E46</f>
        <v>#REF!</v>
      </c>
      <c r="G45" s="47" t="e">
        <f t="shared" si="0"/>
        <v>#REF!</v>
      </c>
      <c r="H45" s="46" t="e">
        <f>'realisasi (L4)'!F47</f>
        <v>#REF!</v>
      </c>
      <c r="I45" s="47" t="e">
        <f t="shared" si="1"/>
        <v>#REF!</v>
      </c>
      <c r="J45" s="47" t="e">
        <f t="shared" ref="J45:K45" si="80">AVERAGE(#REF!)</f>
        <v>#REF!</v>
      </c>
      <c r="K45" s="47" t="e">
        <f t="shared" si="80"/>
        <v>#REF!</v>
      </c>
      <c r="L45" s="43" t="e">
        <f t="shared" ref="L45:M45" si="81">IF(J45&lt;=50,"SR",IF(J45&lt;=65,"R",IF(J45&lt;=75,"S",IF(J45&lt;=90,"T","ST"))))</f>
        <v>#REF!</v>
      </c>
      <c r="M45" s="43" t="e">
        <f t="shared" si="81"/>
        <v>#REF!</v>
      </c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</row>
    <row r="46" spans="1:26" ht="13.5" customHeight="1" x14ac:dyDescent="0.3">
      <c r="A46" s="43">
        <f t="shared" si="4"/>
        <v>39</v>
      </c>
      <c r="B46" s="43" t="s">
        <v>180</v>
      </c>
      <c r="C46" s="45" t="s">
        <v>190</v>
      </c>
      <c r="D46" s="46" t="e">
        <f>'kons PK (L2)'!E47</f>
        <v>#REF!</v>
      </c>
      <c r="E46" s="46" t="e">
        <f>'kons PK (L2)'!M47</f>
        <v>#REF!</v>
      </c>
      <c r="F46" s="46" t="e">
        <f>'kons PR (L3)'!E47</f>
        <v>#REF!</v>
      </c>
      <c r="G46" s="47" t="e">
        <f t="shared" si="0"/>
        <v>#REF!</v>
      </c>
      <c r="H46" s="46" t="e">
        <f>'realisasi (L4)'!F48</f>
        <v>#REF!</v>
      </c>
      <c r="I46" s="47" t="e">
        <f t="shared" si="1"/>
        <v>#REF!</v>
      </c>
      <c r="J46" s="47" t="e">
        <f t="shared" ref="J46:K46" si="82">AVERAGE(#REF!)</f>
        <v>#REF!</v>
      </c>
      <c r="K46" s="47" t="e">
        <f t="shared" si="82"/>
        <v>#REF!</v>
      </c>
      <c r="L46" s="43" t="e">
        <f t="shared" ref="L46:M46" si="83">IF(J46&lt;=50,"SR",IF(J46&lt;=65,"R",IF(J46&lt;=75,"S",IF(J46&lt;=90,"T","ST"))))</f>
        <v>#REF!</v>
      </c>
      <c r="M46" s="43" t="e">
        <f t="shared" si="83"/>
        <v>#REF!</v>
      </c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</row>
    <row r="47" spans="1:26" ht="13.5" customHeight="1" x14ac:dyDescent="0.3">
      <c r="A47" s="43">
        <f t="shared" si="4"/>
        <v>40</v>
      </c>
      <c r="B47" s="43" t="s">
        <v>180</v>
      </c>
      <c r="C47" s="45" t="s">
        <v>191</v>
      </c>
      <c r="D47" s="46" t="e">
        <f>'kons PK (L2)'!E48</f>
        <v>#REF!</v>
      </c>
      <c r="E47" s="46" t="e">
        <f>'kons PK (L2)'!M48</f>
        <v>#REF!</v>
      </c>
      <c r="F47" s="46" t="e">
        <f>'kons PR (L3)'!E48</f>
        <v>#REF!</v>
      </c>
      <c r="G47" s="47" t="e">
        <f t="shared" si="0"/>
        <v>#REF!</v>
      </c>
      <c r="H47" s="46" t="e">
        <f>'realisasi (L4)'!F49</f>
        <v>#REF!</v>
      </c>
      <c r="I47" s="47" t="e">
        <f t="shared" si="1"/>
        <v>#REF!</v>
      </c>
      <c r="J47" s="47" t="e">
        <f t="shared" ref="J47:K47" si="84">AVERAGE(#REF!)</f>
        <v>#REF!</v>
      </c>
      <c r="K47" s="47" t="e">
        <f t="shared" si="84"/>
        <v>#REF!</v>
      </c>
      <c r="L47" s="43" t="e">
        <f t="shared" ref="L47:M47" si="85">IF(J47&lt;=50,"SR",IF(J47&lt;=65,"R",IF(J47&lt;=75,"S",IF(J47&lt;=90,"T","ST"))))</f>
        <v>#REF!</v>
      </c>
      <c r="M47" s="43" t="e">
        <f t="shared" si="85"/>
        <v>#REF!</v>
      </c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</row>
    <row r="48" spans="1:26" ht="13.5" customHeight="1" x14ac:dyDescent="0.3">
      <c r="A48" s="43">
        <f t="shared" si="4"/>
        <v>41</v>
      </c>
      <c r="B48" s="43" t="s">
        <v>180</v>
      </c>
      <c r="C48" s="45" t="s">
        <v>192</v>
      </c>
      <c r="D48" s="46" t="e">
        <f>'kons PK (L2)'!E49</f>
        <v>#REF!</v>
      </c>
      <c r="E48" s="46" t="e">
        <f>'kons PK (L2)'!M49</f>
        <v>#REF!</v>
      </c>
      <c r="F48" s="46" t="e">
        <f>'kons PR (L3)'!E49</f>
        <v>#REF!</v>
      </c>
      <c r="G48" s="47" t="e">
        <f t="shared" si="0"/>
        <v>#REF!</v>
      </c>
      <c r="H48" s="46" t="e">
        <f>'realisasi (L4)'!F50</f>
        <v>#REF!</v>
      </c>
      <c r="I48" s="47" t="e">
        <f t="shared" si="1"/>
        <v>#REF!</v>
      </c>
      <c r="J48" s="47" t="e">
        <f t="shared" ref="J48:K48" si="86">AVERAGE(#REF!)</f>
        <v>#REF!</v>
      </c>
      <c r="K48" s="47" t="e">
        <f t="shared" si="86"/>
        <v>#REF!</v>
      </c>
      <c r="L48" s="43" t="e">
        <f t="shared" ref="L48:M48" si="87">IF(J48&lt;=50,"SR",IF(J48&lt;=65,"R",IF(J48&lt;=75,"S",IF(J48&lt;=90,"T","ST"))))</f>
        <v>#REF!</v>
      </c>
      <c r="M48" s="43" t="e">
        <f t="shared" si="87"/>
        <v>#REF!</v>
      </c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</row>
    <row r="49" spans="1:26" ht="13.5" customHeight="1" x14ac:dyDescent="0.3">
      <c r="A49" s="43">
        <f t="shared" si="4"/>
        <v>42</v>
      </c>
      <c r="B49" s="43" t="s">
        <v>193</v>
      </c>
      <c r="C49" s="45" t="s">
        <v>194</v>
      </c>
      <c r="D49" s="46" t="e">
        <f>'kons PK (L2)'!E50</f>
        <v>#REF!</v>
      </c>
      <c r="E49" s="46" t="e">
        <f>'kons PK (L2)'!M50</f>
        <v>#REF!</v>
      </c>
      <c r="F49" s="46" t="e">
        <f>'kons PR (L3)'!E50</f>
        <v>#REF!</v>
      </c>
      <c r="G49" s="47" t="e">
        <f t="shared" si="0"/>
        <v>#REF!</v>
      </c>
      <c r="H49" s="46" t="e">
        <f>'realisasi (L4)'!F51</f>
        <v>#REF!</v>
      </c>
      <c r="I49" s="47" t="e">
        <f t="shared" si="1"/>
        <v>#REF!</v>
      </c>
      <c r="J49" s="47" t="e">
        <f t="shared" ref="J49:K49" si="88">AVERAGE(#REF!,#REF!)</f>
        <v>#REF!</v>
      </c>
      <c r="K49" s="47" t="e">
        <f t="shared" si="88"/>
        <v>#REF!</v>
      </c>
      <c r="L49" s="43" t="e">
        <f t="shared" ref="L49:M49" si="89">IF(J49&lt;=50,"SR",IF(J49&lt;=65,"R",IF(J49&lt;=75,"S",IF(J49&lt;=90,"T","ST"))))</f>
        <v>#REF!</v>
      </c>
      <c r="M49" s="43" t="e">
        <f t="shared" si="89"/>
        <v>#REF!</v>
      </c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</row>
    <row r="50" spans="1:26" ht="13.5" customHeight="1" x14ac:dyDescent="0.3">
      <c r="A50" s="43">
        <f t="shared" si="4"/>
        <v>43</v>
      </c>
      <c r="B50" s="43" t="s">
        <v>195</v>
      </c>
      <c r="C50" s="45" t="s">
        <v>196</v>
      </c>
      <c r="D50" s="46" t="e">
        <f>'kons PK (L2)'!E51</f>
        <v>#REF!</v>
      </c>
      <c r="E50" s="46" t="e">
        <f>'kons PK (L2)'!M51</f>
        <v>#REF!</v>
      </c>
      <c r="F50" s="46" t="e">
        <f>'kons PR (L3)'!E51</f>
        <v>#REF!</v>
      </c>
      <c r="G50" s="47" t="e">
        <f t="shared" si="0"/>
        <v>#REF!</v>
      </c>
      <c r="H50" s="46" t="e">
        <f>'realisasi (L4)'!F52</f>
        <v>#REF!</v>
      </c>
      <c r="I50" s="47" t="e">
        <f t="shared" si="1"/>
        <v>#REF!</v>
      </c>
      <c r="J50" s="47" t="e">
        <f t="shared" ref="J50:K50" si="90">AVERAGE(#REF!)</f>
        <v>#REF!</v>
      </c>
      <c r="K50" s="47" t="e">
        <f t="shared" si="90"/>
        <v>#REF!</v>
      </c>
      <c r="L50" s="43" t="e">
        <f t="shared" ref="L50:M50" si="91">IF(J50&lt;=50,"SR",IF(J50&lt;=65,"R",IF(J50&lt;=75,"S",IF(J50&lt;=90,"T","ST"))))</f>
        <v>#REF!</v>
      </c>
      <c r="M50" s="43" t="e">
        <f t="shared" si="91"/>
        <v>#REF!</v>
      </c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</row>
    <row r="51" spans="1:26" ht="13.5" customHeight="1" x14ac:dyDescent="0.3">
      <c r="A51" s="43">
        <f t="shared" si="4"/>
        <v>44</v>
      </c>
      <c r="B51" s="43" t="s">
        <v>197</v>
      </c>
      <c r="C51" s="45" t="e">
        <f>#REF!</f>
        <v>#REF!</v>
      </c>
      <c r="D51" s="46" t="e">
        <f>'kons PK (L2)'!E52</f>
        <v>#REF!</v>
      </c>
      <c r="E51" s="46" t="e">
        <f>'kons PK (L2)'!M52</f>
        <v>#REF!</v>
      </c>
      <c r="F51" s="46" t="e">
        <f>'kons PR (L3)'!E52</f>
        <v>#REF!</v>
      </c>
      <c r="G51" s="47" t="e">
        <f t="shared" si="0"/>
        <v>#REF!</v>
      </c>
      <c r="H51" s="46" t="e">
        <f>'realisasi (L4)'!F53</f>
        <v>#REF!</v>
      </c>
      <c r="I51" s="47" t="e">
        <f t="shared" si="1"/>
        <v>#REF!</v>
      </c>
      <c r="J51" s="47" t="e">
        <f t="shared" ref="J51:K51" si="92">AVERAGE(#REF!,#REF!)</f>
        <v>#REF!</v>
      </c>
      <c r="K51" s="47" t="e">
        <f t="shared" si="92"/>
        <v>#REF!</v>
      </c>
      <c r="L51" s="43" t="e">
        <f t="shared" ref="L51:M51" si="93">IF(J51&lt;=50,"SR",IF(J51&lt;=65,"R",IF(J51&lt;=75,"S",IF(J51&lt;=90,"T","ST"))))</f>
        <v>#REF!</v>
      </c>
      <c r="M51" s="43" t="e">
        <f t="shared" si="93"/>
        <v>#REF!</v>
      </c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</row>
    <row r="52" spans="1:26" ht="13.5" customHeight="1" x14ac:dyDescent="0.3">
      <c r="A52" s="43">
        <f t="shared" si="4"/>
        <v>45</v>
      </c>
      <c r="B52" s="43" t="s">
        <v>198</v>
      </c>
      <c r="C52" s="45" t="s">
        <v>199</v>
      </c>
      <c r="D52" s="46" t="e">
        <f>'kons PK (L2)'!E53</f>
        <v>#REF!</v>
      </c>
      <c r="E52" s="46" t="e">
        <f>'kons PK (L2)'!M53</f>
        <v>#REF!</v>
      </c>
      <c r="F52" s="46" t="e">
        <f>'kons PR (L3)'!E53</f>
        <v>#REF!</v>
      </c>
      <c r="G52" s="47" t="e">
        <f t="shared" si="0"/>
        <v>#REF!</v>
      </c>
      <c r="H52" s="46" t="e">
        <f>'realisasi (L4)'!F54</f>
        <v>#REF!</v>
      </c>
      <c r="I52" s="47" t="e">
        <f t="shared" si="1"/>
        <v>#REF!</v>
      </c>
      <c r="J52" s="47" t="e">
        <f t="shared" ref="J52:K52" si="94">AVERAGE(#REF!)</f>
        <v>#REF!</v>
      </c>
      <c r="K52" s="47" t="e">
        <f t="shared" si="94"/>
        <v>#REF!</v>
      </c>
      <c r="L52" s="43" t="e">
        <f t="shared" ref="L52:M52" si="95">IF(J52&lt;=50,"SR",IF(J52&lt;=65,"R",IF(J52&lt;=75,"S",IF(J52&lt;=90,"T","ST"))))</f>
        <v>#REF!</v>
      </c>
      <c r="M52" s="43" t="e">
        <f t="shared" si="95"/>
        <v>#REF!</v>
      </c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</row>
    <row r="53" spans="1:26" ht="13.5" customHeight="1" x14ac:dyDescent="0.3">
      <c r="A53" s="43">
        <f t="shared" si="4"/>
        <v>46</v>
      </c>
      <c r="B53" s="43" t="s">
        <v>200</v>
      </c>
      <c r="C53" s="45" t="e">
        <f>#REF!</f>
        <v>#REF!</v>
      </c>
      <c r="D53" s="46" t="e">
        <f>'kons PK (L2)'!E54</f>
        <v>#REF!</v>
      </c>
      <c r="E53" s="46" t="e">
        <f>'kons PK (L2)'!M54</f>
        <v>#REF!</v>
      </c>
      <c r="F53" s="46" t="e">
        <f>'kons PR (L3)'!E54</f>
        <v>#REF!</v>
      </c>
      <c r="G53" s="47" t="e">
        <f t="shared" si="0"/>
        <v>#REF!</v>
      </c>
      <c r="H53" s="46" t="e">
        <f>'realisasi (L4)'!F55</f>
        <v>#REF!</v>
      </c>
      <c r="I53" s="47" t="e">
        <f t="shared" si="1"/>
        <v>#REF!</v>
      </c>
      <c r="J53" s="47" t="e">
        <f t="shared" ref="J53:K53" si="96">AVERAGE(#REF!)</f>
        <v>#REF!</v>
      </c>
      <c r="K53" s="47" t="e">
        <f t="shared" si="96"/>
        <v>#REF!</v>
      </c>
      <c r="L53" s="43" t="e">
        <f t="shared" ref="L53:M53" si="97">IF(J53&lt;=50,"SR",IF(J53&lt;=65,"R",IF(J53&lt;=75,"S",IF(J53&lt;=90,"T","ST"))))</f>
        <v>#REF!</v>
      </c>
      <c r="M53" s="43" t="e">
        <f t="shared" si="97"/>
        <v>#REF!</v>
      </c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</row>
    <row r="54" spans="1:26" ht="13.5" customHeight="1" x14ac:dyDescent="0.3">
      <c r="A54" s="43">
        <f t="shared" si="4"/>
        <v>47</v>
      </c>
      <c r="B54" s="43" t="s">
        <v>201</v>
      </c>
      <c r="C54" s="45" t="s">
        <v>202</v>
      </c>
      <c r="D54" s="46" t="e">
        <f>'kons PK (L2)'!E55</f>
        <v>#REF!</v>
      </c>
      <c r="E54" s="46" t="e">
        <f>'kons PK (L2)'!M55</f>
        <v>#REF!</v>
      </c>
      <c r="F54" s="46" t="e">
        <f>'kons PR (L3)'!E55</f>
        <v>#REF!</v>
      </c>
      <c r="G54" s="47" t="e">
        <f t="shared" si="0"/>
        <v>#REF!</v>
      </c>
      <c r="H54" s="46" t="e">
        <f>'realisasi (L4)'!F56</f>
        <v>#REF!</v>
      </c>
      <c r="I54" s="47" t="e">
        <f t="shared" si="1"/>
        <v>#REF!</v>
      </c>
      <c r="J54" s="47" t="e">
        <f t="shared" ref="J54:K54" si="98">AVERAGE(#REF!)</f>
        <v>#REF!</v>
      </c>
      <c r="K54" s="47" t="e">
        <f t="shared" si="98"/>
        <v>#REF!</v>
      </c>
      <c r="L54" s="43" t="e">
        <f t="shared" ref="L54:M54" si="99">IF(J54&lt;=50,"SR",IF(J54&lt;=65,"R",IF(J54&lt;=75,"S",IF(J54&lt;=90,"T","ST"))))</f>
        <v>#REF!</v>
      </c>
      <c r="M54" s="43" t="e">
        <f t="shared" si="99"/>
        <v>#REF!</v>
      </c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</row>
    <row r="55" spans="1:26" ht="13.5" customHeight="1" x14ac:dyDescent="0.3">
      <c r="A55" s="43"/>
      <c r="B55" s="43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</row>
    <row r="56" spans="1:26" ht="13.5" customHeight="1" x14ac:dyDescent="0.3">
      <c r="A56" s="381" t="s">
        <v>203</v>
      </c>
      <c r="B56" s="358"/>
      <c r="C56" s="359"/>
      <c r="D56" s="48" t="e">
        <f t="shared" ref="D56:H56" si="100">SUM(D8:D55)</f>
        <v>#REF!</v>
      </c>
      <c r="E56" s="48" t="e">
        <f t="shared" si="100"/>
        <v>#REF!</v>
      </c>
      <c r="F56" s="48" t="e">
        <f t="shared" si="100"/>
        <v>#REF!</v>
      </c>
      <c r="G56" s="48" t="e">
        <f t="shared" si="100"/>
        <v>#REF!</v>
      </c>
      <c r="H56" s="48" t="e">
        <f t="shared" si="100"/>
        <v>#REF!</v>
      </c>
      <c r="I56" s="49" t="e">
        <f>H56/F56*100</f>
        <v>#REF!</v>
      </c>
      <c r="J56" s="49" t="e">
        <f t="shared" ref="J56:K56" si="101">AVERAGE(J8:J54)</f>
        <v>#REF!</v>
      </c>
      <c r="K56" s="49" t="e">
        <f t="shared" si="101"/>
        <v>#REF!</v>
      </c>
      <c r="L56" s="50" t="e">
        <f t="shared" ref="L56:M56" si="102">IF(J56&lt;=50,"SR",IF(J56&lt;=65,"R",IF(J56&lt;=75,"S",IF(J56&lt;=90,"T","ST"))))</f>
        <v>#REF!</v>
      </c>
      <c r="M56" s="50" t="e">
        <f t="shared" si="102"/>
        <v>#REF!</v>
      </c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</row>
    <row r="57" spans="1:26" ht="13.5" customHeight="1" x14ac:dyDescent="0.3">
      <c r="A57" s="51"/>
      <c r="B57" s="51"/>
      <c r="C57" s="51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</row>
    <row r="58" spans="1:26" ht="13.5" customHeight="1" x14ac:dyDescent="0.3">
      <c r="A58" s="53" t="s">
        <v>270</v>
      </c>
      <c r="B58" s="53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</row>
    <row r="59" spans="1:26" ht="13.5" customHeight="1" x14ac:dyDescent="0.3">
      <c r="A59" s="54" t="s">
        <v>10</v>
      </c>
      <c r="B59" s="41" t="s">
        <v>271</v>
      </c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</row>
    <row r="60" spans="1:26" ht="13.5" customHeight="1" x14ac:dyDescent="0.3">
      <c r="A60" s="54" t="s">
        <v>34</v>
      </c>
      <c r="B60" s="41" t="s">
        <v>206</v>
      </c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</row>
    <row r="61" spans="1:26" ht="13.5" customHeight="1" x14ac:dyDescent="0.3">
      <c r="A61" s="54" t="s">
        <v>36</v>
      </c>
      <c r="B61" s="41" t="s">
        <v>272</v>
      </c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55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</row>
    <row r="62" spans="1:26" ht="13.5" customHeight="1" x14ac:dyDescent="0.3">
      <c r="A62" s="54" t="s">
        <v>38</v>
      </c>
      <c r="B62" s="41" t="s">
        <v>273</v>
      </c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</row>
    <row r="63" spans="1:26" ht="13.5" customHeight="1" x14ac:dyDescent="0.3">
      <c r="A63" s="54" t="s">
        <v>49</v>
      </c>
      <c r="B63" s="41" t="s">
        <v>274</v>
      </c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</row>
    <row r="64" spans="1:26" ht="13.5" customHeight="1" x14ac:dyDescent="0.3">
      <c r="A64" s="54" t="s">
        <v>54</v>
      </c>
      <c r="B64" s="41" t="s">
        <v>275</v>
      </c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</row>
    <row r="65" spans="1:26" ht="13.5" customHeight="1" x14ac:dyDescent="0.3">
      <c r="A65" s="54" t="s">
        <v>73</v>
      </c>
      <c r="B65" s="41" t="s">
        <v>276</v>
      </c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</row>
    <row r="66" spans="1:26" ht="13.5" customHeight="1" x14ac:dyDescent="0.3">
      <c r="A66" s="54" t="s">
        <v>212</v>
      </c>
      <c r="B66" s="41" t="s">
        <v>277</v>
      </c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</row>
    <row r="67" spans="1:26" ht="13.5" customHeight="1" x14ac:dyDescent="0.3">
      <c r="A67" s="54" t="s">
        <v>214</v>
      </c>
      <c r="B67" s="41" t="s">
        <v>278</v>
      </c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</row>
    <row r="68" spans="1:26" ht="13.5" customHeight="1" x14ac:dyDescent="0.3">
      <c r="A68" s="54" t="s">
        <v>279</v>
      </c>
      <c r="B68" s="41" t="s">
        <v>280</v>
      </c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</row>
    <row r="69" spans="1:26" ht="13.5" customHeight="1" x14ac:dyDescent="0.3">
      <c r="A69" s="54" t="s">
        <v>281</v>
      </c>
      <c r="B69" s="41" t="s">
        <v>282</v>
      </c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</row>
    <row r="70" spans="1:26" ht="13.5" customHeight="1" x14ac:dyDescent="0.3">
      <c r="A70" s="54" t="s">
        <v>283</v>
      </c>
      <c r="B70" s="41" t="s">
        <v>284</v>
      </c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</row>
    <row r="71" spans="1:26" ht="13.5" customHeight="1" x14ac:dyDescent="0.3">
      <c r="A71" s="41"/>
      <c r="B71" s="41" t="s">
        <v>285</v>
      </c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</row>
    <row r="72" spans="1:26" ht="13.5" customHeight="1" x14ac:dyDescent="0.3">
      <c r="A72" s="41"/>
      <c r="B72" s="41" t="s">
        <v>286</v>
      </c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</row>
    <row r="73" spans="1:26" ht="13.5" customHeight="1" x14ac:dyDescent="0.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spans="1:26" ht="13.5" customHeight="1" x14ac:dyDescent="0.3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spans="1:26" ht="13.5" customHeight="1" x14ac:dyDescent="0.3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13.5" customHeight="1" x14ac:dyDescent="0.3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spans="1:26" ht="13.5" customHeight="1" x14ac:dyDescent="0.3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spans="1:26" ht="13.5" customHeight="1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spans="1:26" ht="13.5" customHeight="1" x14ac:dyDescent="0.3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spans="1:26" ht="13.5" customHeight="1" x14ac:dyDescent="0.3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ht="13.5" customHeight="1" x14ac:dyDescent="0.3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ht="13.5" customHeight="1" x14ac:dyDescent="0.3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ht="13.5" customHeight="1" x14ac:dyDescent="0.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ht="13.5" customHeight="1" x14ac:dyDescent="0.3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ht="13.5" customHeight="1" x14ac:dyDescent="0.3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ht="13.5" customHeight="1" x14ac:dyDescent="0.3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ht="13.5" customHeight="1" x14ac:dyDescent="0.3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ht="13.5" customHeight="1" x14ac:dyDescent="0.3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ht="13.5" customHeight="1" x14ac:dyDescent="0.3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ht="13.5" customHeight="1" x14ac:dyDescent="0.3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ht="13.5" customHeight="1" x14ac:dyDescent="0.3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ht="13.5" customHeight="1" x14ac:dyDescent="0.3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ht="13.5" customHeight="1" x14ac:dyDescent="0.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ht="13.5" customHeight="1" x14ac:dyDescent="0.3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ht="13.5" customHeight="1" x14ac:dyDescent="0.3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ht="13.5" customHeight="1" x14ac:dyDescent="0.3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ht="13.5" customHeight="1" x14ac:dyDescent="0.3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ht="13.5" customHeight="1" x14ac:dyDescent="0.3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ht="13.5" customHeight="1" x14ac:dyDescent="0.3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ht="13.5" customHeight="1" x14ac:dyDescent="0.3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ht="13.5" customHeight="1" x14ac:dyDescent="0.3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t="13.5" customHeight="1" x14ac:dyDescent="0.3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t="13.5" customHeight="1" x14ac:dyDescent="0.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ht="13.5" customHeight="1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ht="13.5" customHeight="1" x14ac:dyDescent="0.3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ht="13.5" customHeight="1" x14ac:dyDescent="0.3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t="13.5" customHeight="1" x14ac:dyDescent="0.3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ht="13.5" customHeight="1" x14ac:dyDescent="0.3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ht="13.5" customHeight="1" x14ac:dyDescent="0.3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ht="13.5" customHeight="1" x14ac:dyDescent="0.3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ht="13.5" customHeight="1" x14ac:dyDescent="0.3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ht="13.5" customHeight="1" x14ac:dyDescent="0.3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1:26" ht="13.5" customHeight="1" x14ac:dyDescent="0.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1:26" ht="13.5" customHeight="1" x14ac:dyDescent="0.3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ht="13.5" customHeight="1" x14ac:dyDescent="0.3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:26" ht="13.5" customHeight="1" x14ac:dyDescent="0.3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1:26" ht="13.5" customHeight="1" x14ac:dyDescent="0.3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1:26" ht="13.5" customHeight="1" x14ac:dyDescent="0.3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1:26" ht="13.5" customHeight="1" x14ac:dyDescent="0.3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1:26" ht="13.5" customHeight="1" x14ac:dyDescent="0.3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1:26" ht="13.5" customHeight="1" x14ac:dyDescent="0.3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:26" ht="13.5" customHeight="1" x14ac:dyDescent="0.3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1:26" ht="13.5" customHeight="1" x14ac:dyDescent="0.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1:26" ht="13.5" customHeight="1" x14ac:dyDescent="0.3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1:26" ht="13.5" customHeight="1" x14ac:dyDescent="0.3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1:26" ht="13.5" customHeight="1" x14ac:dyDescent="0.3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1:26" ht="13.5" customHeight="1" x14ac:dyDescent="0.3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1:26" ht="13.5" customHeight="1" x14ac:dyDescent="0.3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spans="1:26" ht="13.5" customHeight="1" x14ac:dyDescent="0.3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13.5" customHeight="1" x14ac:dyDescent="0.3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spans="1:26" ht="13.5" customHeight="1" x14ac:dyDescent="0.3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spans="1:26" ht="13.5" customHeight="1" x14ac:dyDescent="0.3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spans="1:26" ht="13.5" customHeight="1" x14ac:dyDescent="0.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spans="1:26" ht="13.5" customHeight="1" x14ac:dyDescent="0.3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spans="1:26" ht="13.5" customHeight="1" x14ac:dyDescent="0.3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1:26" ht="13.5" customHeight="1" x14ac:dyDescent="0.3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spans="1:26" ht="13.5" customHeight="1" x14ac:dyDescent="0.3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spans="1:26" ht="13.5" customHeight="1" x14ac:dyDescent="0.3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spans="1:26" ht="13.5" customHeight="1" x14ac:dyDescent="0.3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spans="1:26" ht="13.5" customHeight="1" x14ac:dyDescent="0.3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spans="1:26" ht="13.5" customHeight="1" x14ac:dyDescent="0.3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spans="1:26" ht="13.5" customHeight="1" x14ac:dyDescent="0.3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spans="1:26" ht="13.5" customHeight="1" x14ac:dyDescent="0.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spans="1:26" ht="13.5" customHeight="1" x14ac:dyDescent="0.3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spans="1:26" ht="13.5" customHeight="1" x14ac:dyDescent="0.3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spans="1:26" ht="13.5" customHeight="1" x14ac:dyDescent="0.3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spans="1:26" ht="13.5" customHeight="1" x14ac:dyDescent="0.3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spans="1:26" ht="13.5" customHeight="1" x14ac:dyDescent="0.3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spans="1:26" ht="13.5" customHeight="1" x14ac:dyDescent="0.3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spans="1:26" ht="13.5" customHeight="1" x14ac:dyDescent="0.3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spans="1:26" ht="13.5" customHeight="1" x14ac:dyDescent="0.3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spans="1:26" ht="13.5" customHeight="1" x14ac:dyDescent="0.3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spans="1:26" ht="13.5" customHeight="1" x14ac:dyDescent="0.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spans="1:26" ht="13.5" customHeight="1" x14ac:dyDescent="0.3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spans="1:26" ht="13.5" customHeight="1" x14ac:dyDescent="0.3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spans="1:26" ht="13.5" customHeight="1" x14ac:dyDescent="0.3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spans="1:26" ht="13.5" customHeight="1" x14ac:dyDescent="0.3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spans="1:26" ht="13.5" customHeight="1" x14ac:dyDescent="0.3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spans="1:26" ht="13.5" customHeight="1" x14ac:dyDescent="0.3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spans="1:26" ht="13.5" customHeight="1" x14ac:dyDescent="0.3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spans="1:26" ht="13.5" customHeight="1" x14ac:dyDescent="0.3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spans="1:26" ht="13.5" customHeight="1" x14ac:dyDescent="0.3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spans="1:26" ht="13.5" customHeight="1" x14ac:dyDescent="0.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spans="1:26" ht="13.5" customHeight="1" x14ac:dyDescent="0.3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spans="1:26" ht="13.5" customHeight="1" x14ac:dyDescent="0.3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spans="1:26" ht="13.5" customHeight="1" x14ac:dyDescent="0.3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spans="1:26" ht="13.5" customHeight="1" x14ac:dyDescent="0.3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spans="1:26" ht="13.5" customHeight="1" x14ac:dyDescent="0.3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spans="1:26" ht="13.5" customHeight="1" x14ac:dyDescent="0.3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spans="1:26" ht="13.5" customHeight="1" x14ac:dyDescent="0.3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spans="1:26" ht="13.5" customHeight="1" x14ac:dyDescent="0.3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spans="1:26" ht="13.5" customHeight="1" x14ac:dyDescent="0.3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spans="1:26" ht="13.5" customHeight="1" x14ac:dyDescent="0.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spans="1:26" ht="13.5" customHeight="1" x14ac:dyDescent="0.3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spans="1:26" ht="13.5" customHeight="1" x14ac:dyDescent="0.3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spans="1:26" ht="13.5" customHeight="1" x14ac:dyDescent="0.3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spans="1:26" ht="13.5" customHeight="1" x14ac:dyDescent="0.3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spans="1:26" ht="13.5" customHeight="1" x14ac:dyDescent="0.3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spans="1:26" ht="13.5" customHeight="1" x14ac:dyDescent="0.3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spans="1:26" ht="13.5" customHeight="1" x14ac:dyDescent="0.3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spans="1:26" ht="13.5" customHeight="1" x14ac:dyDescent="0.3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spans="1:26" ht="13.5" customHeight="1" x14ac:dyDescent="0.3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spans="1:26" ht="13.5" customHeight="1" x14ac:dyDescent="0.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spans="1:26" ht="13.5" customHeight="1" x14ac:dyDescent="0.3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spans="1:26" ht="13.5" customHeight="1" x14ac:dyDescent="0.3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spans="1:26" ht="13.5" customHeight="1" x14ac:dyDescent="0.3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spans="1:26" ht="13.5" customHeight="1" x14ac:dyDescent="0.3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spans="1:26" ht="13.5" customHeight="1" x14ac:dyDescent="0.3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spans="1:26" ht="13.5" customHeight="1" x14ac:dyDescent="0.3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spans="1:26" ht="13.5" customHeight="1" x14ac:dyDescent="0.3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spans="1:26" ht="13.5" customHeight="1" x14ac:dyDescent="0.3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spans="1:26" ht="13.5" customHeight="1" x14ac:dyDescent="0.3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spans="1:26" ht="13.5" customHeight="1" x14ac:dyDescent="0.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13.5" customHeight="1" x14ac:dyDescent="0.3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spans="1:26" ht="13.5" customHeight="1" x14ac:dyDescent="0.3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spans="1:26" ht="13.5" customHeight="1" x14ac:dyDescent="0.3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spans="1:26" ht="13.5" customHeight="1" x14ac:dyDescent="0.3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spans="1:26" ht="13.5" customHeight="1" x14ac:dyDescent="0.3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spans="1:26" ht="13.5" customHeight="1" x14ac:dyDescent="0.3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spans="1:26" ht="13.5" customHeight="1" x14ac:dyDescent="0.3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spans="1:26" ht="13.5" customHeight="1" x14ac:dyDescent="0.3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spans="1:26" ht="13.5" customHeight="1" x14ac:dyDescent="0.3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spans="1:26" ht="13.5" customHeight="1" x14ac:dyDescent="0.3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spans="1:26" ht="13.5" customHeight="1" x14ac:dyDescent="0.3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spans="1:26" ht="13.5" customHeight="1" x14ac:dyDescent="0.3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spans="1:26" ht="13.5" customHeight="1" x14ac:dyDescent="0.3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spans="1:26" ht="13.5" customHeight="1" x14ac:dyDescent="0.3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spans="1:26" ht="13.5" customHeight="1" x14ac:dyDescent="0.3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spans="1:26" ht="13.5" customHeight="1" x14ac:dyDescent="0.3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spans="1:26" ht="13.5" customHeight="1" x14ac:dyDescent="0.3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spans="1:26" ht="13.5" customHeight="1" x14ac:dyDescent="0.3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spans="1:26" ht="13.5" customHeight="1" x14ac:dyDescent="0.3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ht="13.5" customHeight="1" x14ac:dyDescent="0.3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spans="1:26" ht="13.5" customHeight="1" x14ac:dyDescent="0.3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spans="1:26" ht="13.5" customHeight="1" x14ac:dyDescent="0.3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spans="1:26" ht="13.5" customHeight="1" x14ac:dyDescent="0.3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spans="1:26" ht="13.5" customHeight="1" x14ac:dyDescent="0.3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spans="1:26" ht="13.5" customHeight="1" x14ac:dyDescent="0.3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spans="1:26" ht="13.5" customHeight="1" x14ac:dyDescent="0.3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spans="1:26" ht="13.5" customHeight="1" x14ac:dyDescent="0.3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spans="1:26" ht="13.5" customHeight="1" x14ac:dyDescent="0.3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spans="1:26" ht="13.5" customHeight="1" x14ac:dyDescent="0.3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spans="1:26" ht="13.5" customHeight="1" x14ac:dyDescent="0.3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spans="1:26" ht="13.5" customHeight="1" x14ac:dyDescent="0.3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spans="1:26" ht="13.5" customHeight="1" x14ac:dyDescent="0.3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spans="1:26" ht="13.5" customHeight="1" x14ac:dyDescent="0.3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spans="1:26" ht="13.5" customHeight="1" x14ac:dyDescent="0.3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spans="1:26" ht="13.5" customHeight="1" x14ac:dyDescent="0.3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spans="1:26" ht="13.5" customHeight="1" x14ac:dyDescent="0.3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spans="1:26" ht="13.5" customHeight="1" x14ac:dyDescent="0.3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spans="1:26" ht="13.5" customHeight="1" x14ac:dyDescent="0.3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spans="1:26" ht="13.5" customHeight="1" x14ac:dyDescent="0.3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spans="1:26" ht="13.5" customHeight="1" x14ac:dyDescent="0.3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spans="1:26" ht="13.5" customHeight="1" x14ac:dyDescent="0.3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spans="1:26" ht="13.5" customHeight="1" x14ac:dyDescent="0.3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spans="1:26" ht="13.5" customHeight="1" x14ac:dyDescent="0.3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spans="1:26" ht="13.5" customHeight="1" x14ac:dyDescent="0.3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spans="1:26" ht="13.5" customHeight="1" x14ac:dyDescent="0.3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spans="1:26" ht="13.5" customHeight="1" x14ac:dyDescent="0.3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spans="1:26" ht="13.5" customHeight="1" x14ac:dyDescent="0.3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spans="1:26" ht="13.5" customHeight="1" x14ac:dyDescent="0.3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spans="1:26" ht="13.5" customHeight="1" x14ac:dyDescent="0.3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spans="1:26" ht="13.5" customHeight="1" x14ac:dyDescent="0.3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spans="1:26" ht="13.5" customHeight="1" x14ac:dyDescent="0.3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spans="1:26" ht="13.5" customHeight="1" x14ac:dyDescent="0.3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spans="1:26" ht="13.5" customHeight="1" x14ac:dyDescent="0.3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spans="1:26" ht="13.5" customHeight="1" x14ac:dyDescent="0.3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spans="1:26" ht="13.5" customHeight="1" x14ac:dyDescent="0.3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spans="1:26" ht="13.5" customHeight="1" x14ac:dyDescent="0.3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spans="1:26" ht="13.5" customHeight="1" x14ac:dyDescent="0.3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spans="1:26" ht="13.5" customHeight="1" x14ac:dyDescent="0.3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spans="1:26" ht="13.5" customHeight="1" x14ac:dyDescent="0.3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spans="1:26" ht="13.5" customHeight="1" x14ac:dyDescent="0.3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spans="1:26" ht="13.5" customHeight="1" x14ac:dyDescent="0.3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spans="1:26" ht="13.5" customHeight="1" x14ac:dyDescent="0.3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spans="1:26" ht="13.5" customHeight="1" x14ac:dyDescent="0.3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spans="1:26" ht="13.5" customHeight="1" x14ac:dyDescent="0.3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13.5" customHeight="1" x14ac:dyDescent="0.3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spans="1:26" ht="13.5" customHeight="1" x14ac:dyDescent="0.3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spans="1:26" ht="13.5" customHeight="1" x14ac:dyDescent="0.3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spans="1:26" ht="13.5" customHeight="1" x14ac:dyDescent="0.3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spans="1:26" ht="13.5" customHeight="1" x14ac:dyDescent="0.3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spans="1:26" ht="13.5" customHeight="1" x14ac:dyDescent="0.3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spans="1:26" ht="13.5" customHeight="1" x14ac:dyDescent="0.3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spans="1:26" ht="13.5" customHeight="1" x14ac:dyDescent="0.3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spans="1:26" ht="13.5" customHeight="1" x14ac:dyDescent="0.3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spans="1:26" ht="13.5" customHeight="1" x14ac:dyDescent="0.3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spans="1:26" ht="13.5" customHeight="1" x14ac:dyDescent="0.3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spans="1:26" ht="13.5" customHeight="1" x14ac:dyDescent="0.3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spans="1:26" ht="13.5" customHeight="1" x14ac:dyDescent="0.3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spans="1:26" ht="13.5" customHeight="1" x14ac:dyDescent="0.3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spans="1:26" ht="13.5" customHeight="1" x14ac:dyDescent="0.3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3">
    <mergeCell ref="A56:C56"/>
    <mergeCell ref="E5:E6"/>
    <mergeCell ref="G5:G6"/>
    <mergeCell ref="A1:M1"/>
    <mergeCell ref="A2:M2"/>
    <mergeCell ref="A4:A6"/>
    <mergeCell ref="B4:B6"/>
    <mergeCell ref="D4:E4"/>
    <mergeCell ref="F4:I4"/>
    <mergeCell ref="J4:M5"/>
    <mergeCell ref="I5:I6"/>
    <mergeCell ref="C4:C6"/>
    <mergeCell ref="D5:D6"/>
  </mergeCells>
  <pageMargins left="0.7" right="0.7" top="0.75" bottom="0.75" header="0" footer="0"/>
  <pageSetup paperSize="5" scale="113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AF1000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9" sqref="C9"/>
    </sheetView>
  </sheetViews>
  <sheetFormatPr defaultColWidth="14.44140625" defaultRowHeight="15" customHeight="1" x14ac:dyDescent="0.3"/>
  <cols>
    <col min="1" max="1" width="6.5546875" customWidth="1"/>
    <col min="2" max="2" width="43.44140625" customWidth="1"/>
    <col min="3" max="4" width="7" customWidth="1"/>
    <col min="5" max="5" width="17.5546875" customWidth="1"/>
    <col min="6" max="6" width="8" customWidth="1"/>
    <col min="7" max="7" width="12.88671875" customWidth="1"/>
    <col min="8" max="8" width="8.109375" customWidth="1"/>
    <col min="9" max="12" width="9.33203125" customWidth="1"/>
    <col min="13" max="32" width="9.109375" customWidth="1"/>
  </cols>
  <sheetData>
    <row r="1" spans="1:32" ht="18" customHeight="1" x14ac:dyDescent="0.35">
      <c r="A1" s="387" t="s">
        <v>287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</row>
    <row r="2" spans="1:32" ht="18" customHeight="1" x14ac:dyDescent="0.35">
      <c r="A2" s="387" t="s">
        <v>263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ht="13.5" customHeight="1" x14ac:dyDescent="0.35">
      <c r="A3" s="388" t="s">
        <v>288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ht="13.5" customHeight="1" x14ac:dyDescent="0.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ht="17.25" customHeight="1" x14ac:dyDescent="0.3">
      <c r="A5" s="389" t="s">
        <v>78</v>
      </c>
      <c r="B5" s="382" t="s">
        <v>289</v>
      </c>
      <c r="C5" s="392" t="s">
        <v>67</v>
      </c>
      <c r="D5" s="393"/>
      <c r="E5" s="392" t="s">
        <v>290</v>
      </c>
      <c r="F5" s="394"/>
      <c r="G5" s="394"/>
      <c r="H5" s="393"/>
      <c r="I5" s="395" t="s">
        <v>291</v>
      </c>
      <c r="J5" s="394"/>
      <c r="K5" s="394"/>
      <c r="L5" s="396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ht="16.5" customHeight="1" x14ac:dyDescent="0.3">
      <c r="A6" s="390"/>
      <c r="B6" s="355"/>
      <c r="C6" s="371"/>
      <c r="D6" s="372"/>
      <c r="E6" s="371"/>
      <c r="F6" s="376"/>
      <c r="G6" s="376"/>
      <c r="H6" s="372"/>
      <c r="I6" s="367"/>
      <c r="J6" s="352"/>
      <c r="K6" s="352"/>
      <c r="L6" s="397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ht="13.5" customHeight="1" x14ac:dyDescent="0.3">
      <c r="A7" s="391"/>
      <c r="B7" s="356"/>
      <c r="C7" s="56" t="s">
        <v>266</v>
      </c>
      <c r="D7" s="56" t="s">
        <v>104</v>
      </c>
      <c r="E7" s="56" t="s">
        <v>107</v>
      </c>
      <c r="F7" s="57" t="s">
        <v>35</v>
      </c>
      <c r="G7" s="57" t="s">
        <v>58</v>
      </c>
      <c r="H7" s="57" t="s">
        <v>35</v>
      </c>
      <c r="I7" s="58" t="s">
        <v>268</v>
      </c>
      <c r="J7" s="58" t="s">
        <v>269</v>
      </c>
      <c r="K7" s="58" t="s">
        <v>268</v>
      </c>
      <c r="L7" s="59" t="s">
        <v>269</v>
      </c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ht="13.5" customHeight="1" x14ac:dyDescent="0.3">
      <c r="A8" s="60" t="s">
        <v>127</v>
      </c>
      <c r="B8" s="58" t="s">
        <v>128</v>
      </c>
      <c r="C8" s="58" t="s">
        <v>129</v>
      </c>
      <c r="D8" s="58" t="s">
        <v>130</v>
      </c>
      <c r="E8" s="58" t="s">
        <v>131</v>
      </c>
      <c r="F8" s="58" t="s">
        <v>132</v>
      </c>
      <c r="G8" s="57" t="s">
        <v>133</v>
      </c>
      <c r="H8" s="58" t="s">
        <v>134</v>
      </c>
      <c r="I8" s="57" t="s">
        <v>135</v>
      </c>
      <c r="J8" s="58" t="s">
        <v>136</v>
      </c>
      <c r="K8" s="57" t="s">
        <v>137</v>
      </c>
      <c r="L8" s="59" t="s">
        <v>138</v>
      </c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ht="13.5" customHeight="1" x14ac:dyDescent="0.3">
      <c r="A9" s="61">
        <v>1</v>
      </c>
      <c r="B9" s="62" t="s">
        <v>292</v>
      </c>
      <c r="C9" s="63" t="e">
        <f t="shared" ref="C9:E9" si="0">SUM(C10:C15)</f>
        <v>#REF!</v>
      </c>
      <c r="D9" s="63" t="e">
        <f t="shared" si="0"/>
        <v>#REF!</v>
      </c>
      <c r="E9" s="63" t="e">
        <f t="shared" si="0"/>
        <v>#REF!</v>
      </c>
      <c r="F9" s="64" t="e">
        <f t="shared" ref="F9:F15" si="1">E9/$E$54*100</f>
        <v>#REF!</v>
      </c>
      <c r="G9" s="63" t="e">
        <f>SUM(G10:G15)</f>
        <v>#REF!</v>
      </c>
      <c r="H9" s="65" t="e">
        <f t="shared" ref="H9:H15" si="2">G9/E9*100</f>
        <v>#REF!</v>
      </c>
      <c r="I9" s="65" t="e">
        <f t="shared" ref="I9:J9" si="3">AVERAGE(I10:I15)</f>
        <v>#REF!</v>
      </c>
      <c r="J9" s="65" t="e">
        <f t="shared" si="3"/>
        <v>#REF!</v>
      </c>
      <c r="K9" s="66" t="e">
        <f t="shared" ref="K9:L9" si="4">IF(I9&lt;50,"SR",IF(I9&lt;65,"R",IF(I9&lt;75,"S",IF(I9&lt;90,"T","ST"))))</f>
        <v>#REF!</v>
      </c>
      <c r="L9" s="67" t="e">
        <f t="shared" si="4"/>
        <v>#REF!</v>
      </c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</row>
    <row r="10" spans="1:32" ht="13.5" customHeight="1" x14ac:dyDescent="0.3">
      <c r="A10" s="68" t="s">
        <v>293</v>
      </c>
      <c r="B10" s="69" t="s">
        <v>71</v>
      </c>
      <c r="C10" s="70" t="e">
        <f t="shared" ref="C10:E10" si="5">SUM(#REF!)</f>
        <v>#REF!</v>
      </c>
      <c r="D10" s="70" t="e">
        <f t="shared" si="5"/>
        <v>#REF!</v>
      </c>
      <c r="E10" s="70" t="e">
        <f t="shared" si="5"/>
        <v>#REF!</v>
      </c>
      <c r="F10" s="71" t="e">
        <f t="shared" si="1"/>
        <v>#REF!</v>
      </c>
      <c r="G10" s="70" t="e">
        <f t="shared" ref="G10:G15" si="6">SUM(#REF!)</f>
        <v>#REF!</v>
      </c>
      <c r="H10" s="72" t="e">
        <f t="shared" si="2"/>
        <v>#REF!</v>
      </c>
      <c r="I10" s="73" t="e">
        <f t="shared" ref="I10:J10" si="7">AVERAGE(#REF!)</f>
        <v>#REF!</v>
      </c>
      <c r="J10" s="73" t="e">
        <f t="shared" si="7"/>
        <v>#REF!</v>
      </c>
      <c r="K10" s="58" t="e">
        <f t="shared" ref="K10:L10" si="8">IF(I10&lt;50,"SR",IF(I10&lt;65,"R",IF(I10&lt;75,"S",IF(I10&lt;90,"T","ST"))))</f>
        <v>#REF!</v>
      </c>
      <c r="L10" s="59" t="e">
        <f t="shared" si="8"/>
        <v>#REF!</v>
      </c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ht="13.5" customHeight="1" x14ac:dyDescent="0.3">
      <c r="A11" s="68" t="s">
        <v>294</v>
      </c>
      <c r="B11" s="69" t="s">
        <v>59</v>
      </c>
      <c r="C11" s="70" t="e">
        <f t="shared" ref="C11:E11" si="9">SUM(#REF!)</f>
        <v>#REF!</v>
      </c>
      <c r="D11" s="70" t="e">
        <f t="shared" si="9"/>
        <v>#REF!</v>
      </c>
      <c r="E11" s="70" t="e">
        <f t="shared" si="9"/>
        <v>#REF!</v>
      </c>
      <c r="F11" s="71" t="e">
        <f t="shared" si="1"/>
        <v>#REF!</v>
      </c>
      <c r="G11" s="70" t="e">
        <f t="shared" si="6"/>
        <v>#REF!</v>
      </c>
      <c r="H11" s="72" t="e">
        <f t="shared" si="2"/>
        <v>#REF!</v>
      </c>
      <c r="I11" s="73" t="e">
        <f t="shared" ref="I11:J11" si="10">AVERAGE(#REF!)</f>
        <v>#REF!</v>
      </c>
      <c r="J11" s="73" t="e">
        <f t="shared" si="10"/>
        <v>#REF!</v>
      </c>
      <c r="K11" s="58" t="e">
        <f t="shared" ref="K11:L11" si="11">IF(I11&lt;50,"SR",IF(I11&lt;65,"R",IF(I11&lt;75,"S",IF(I11&lt;90,"T","ST"))))</f>
        <v>#REF!</v>
      </c>
      <c r="L11" s="59" t="e">
        <f t="shared" si="11"/>
        <v>#REF!</v>
      </c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ht="13.5" customHeight="1" x14ac:dyDescent="0.3">
      <c r="A12" s="68" t="s">
        <v>295</v>
      </c>
      <c r="B12" s="69" t="s">
        <v>296</v>
      </c>
      <c r="C12" s="70" t="e">
        <f t="shared" ref="C12:E12" si="12">SUM(#REF!)</f>
        <v>#REF!</v>
      </c>
      <c r="D12" s="70" t="e">
        <f t="shared" si="12"/>
        <v>#REF!</v>
      </c>
      <c r="E12" s="70" t="e">
        <f t="shared" si="12"/>
        <v>#REF!</v>
      </c>
      <c r="F12" s="71" t="e">
        <f t="shared" si="1"/>
        <v>#REF!</v>
      </c>
      <c r="G12" s="70" t="e">
        <f t="shared" si="6"/>
        <v>#REF!</v>
      </c>
      <c r="H12" s="72" t="e">
        <f t="shared" si="2"/>
        <v>#REF!</v>
      </c>
      <c r="I12" s="73" t="e">
        <f t="shared" ref="I12:J12" si="13">AVERAGE(#REF!)</f>
        <v>#REF!</v>
      </c>
      <c r="J12" s="73" t="e">
        <f t="shared" si="13"/>
        <v>#REF!</v>
      </c>
      <c r="K12" s="58" t="e">
        <f t="shared" ref="K12:L12" si="14">IF(I12&lt;50,"SR",IF(I12&lt;65,"R",IF(I12&lt;75,"S",IF(I12&lt;90,"T","ST"))))</f>
        <v>#REF!</v>
      </c>
      <c r="L12" s="59" t="e">
        <f t="shared" si="14"/>
        <v>#REF!</v>
      </c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ht="13.5" customHeight="1" x14ac:dyDescent="0.3">
      <c r="A13" s="68" t="s">
        <v>297</v>
      </c>
      <c r="B13" s="69" t="s">
        <v>298</v>
      </c>
      <c r="C13" s="70" t="e">
        <f t="shared" ref="C13:E13" si="15">SUM(#REF!)</f>
        <v>#REF!</v>
      </c>
      <c r="D13" s="70" t="e">
        <f t="shared" si="15"/>
        <v>#REF!</v>
      </c>
      <c r="E13" s="70" t="e">
        <f t="shared" si="15"/>
        <v>#REF!</v>
      </c>
      <c r="F13" s="71" t="e">
        <f t="shared" si="1"/>
        <v>#REF!</v>
      </c>
      <c r="G13" s="70" t="e">
        <f t="shared" si="6"/>
        <v>#REF!</v>
      </c>
      <c r="H13" s="72" t="e">
        <f t="shared" si="2"/>
        <v>#REF!</v>
      </c>
      <c r="I13" s="73" t="e">
        <f t="shared" ref="I13:J13" si="16">AVERAGE(#REF!)</f>
        <v>#REF!</v>
      </c>
      <c r="J13" s="73" t="e">
        <f t="shared" si="16"/>
        <v>#REF!</v>
      </c>
      <c r="K13" s="58" t="e">
        <f t="shared" ref="K13:L13" si="17">IF(I13&lt;50,"SR",IF(I13&lt;65,"R",IF(I13&lt;75,"S",IF(I13&lt;90,"T","ST"))))</f>
        <v>#REF!</v>
      </c>
      <c r="L13" s="59" t="e">
        <f t="shared" si="17"/>
        <v>#REF!</v>
      </c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ht="13.5" customHeight="1" x14ac:dyDescent="0.3">
      <c r="A14" s="68" t="s">
        <v>299</v>
      </c>
      <c r="B14" s="69" t="s">
        <v>300</v>
      </c>
      <c r="C14" s="70" t="e">
        <f t="shared" ref="C14:E14" si="18">SUM(#REF!)</f>
        <v>#REF!</v>
      </c>
      <c r="D14" s="70" t="e">
        <f t="shared" si="18"/>
        <v>#REF!</v>
      </c>
      <c r="E14" s="70" t="e">
        <f t="shared" si="18"/>
        <v>#REF!</v>
      </c>
      <c r="F14" s="71" t="e">
        <f t="shared" si="1"/>
        <v>#REF!</v>
      </c>
      <c r="G14" s="70" t="e">
        <f t="shared" si="6"/>
        <v>#REF!</v>
      </c>
      <c r="H14" s="72" t="e">
        <f t="shared" si="2"/>
        <v>#REF!</v>
      </c>
      <c r="I14" s="73" t="e">
        <f t="shared" ref="I14:J14" si="19">AVERAGE(#REF!)</f>
        <v>#REF!</v>
      </c>
      <c r="J14" s="73" t="e">
        <f t="shared" si="19"/>
        <v>#REF!</v>
      </c>
      <c r="K14" s="58" t="e">
        <f t="shared" ref="K14:L14" si="20">IF(I14&lt;50,"SR",IF(I14&lt;65,"R",IF(I14&lt;75,"S",IF(I14&lt;90,"T","ST"))))</f>
        <v>#REF!</v>
      </c>
      <c r="L14" s="59" t="e">
        <f t="shared" si="20"/>
        <v>#REF!</v>
      </c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ht="13.5" customHeight="1" x14ac:dyDescent="0.3">
      <c r="A15" s="68" t="s">
        <v>301</v>
      </c>
      <c r="B15" s="69" t="s">
        <v>302</v>
      </c>
      <c r="C15" s="70" t="e">
        <f t="shared" ref="C15:E15" si="21">SUM(#REF!)</f>
        <v>#REF!</v>
      </c>
      <c r="D15" s="70" t="e">
        <f t="shared" si="21"/>
        <v>#REF!</v>
      </c>
      <c r="E15" s="70" t="e">
        <f t="shared" si="21"/>
        <v>#REF!</v>
      </c>
      <c r="F15" s="71" t="e">
        <f t="shared" si="1"/>
        <v>#REF!</v>
      </c>
      <c r="G15" s="70" t="e">
        <f t="shared" si="6"/>
        <v>#REF!</v>
      </c>
      <c r="H15" s="72" t="e">
        <f t="shared" si="2"/>
        <v>#REF!</v>
      </c>
      <c r="I15" s="73" t="e">
        <f t="shared" ref="I15:J15" si="22">AVERAGE(#REF!)</f>
        <v>#REF!</v>
      </c>
      <c r="J15" s="73" t="e">
        <f t="shared" si="22"/>
        <v>#REF!</v>
      </c>
      <c r="K15" s="58" t="e">
        <f t="shared" ref="K15:L15" si="23">IF(I15&lt;50,"SR",IF(I15&lt;65,"R",IF(I15&lt;75,"S",IF(I15&lt;90,"T","ST"))))</f>
        <v>#REF!</v>
      </c>
      <c r="L15" s="59" t="e">
        <f t="shared" si="23"/>
        <v>#REF!</v>
      </c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ht="13.5" customHeight="1" x14ac:dyDescent="0.3">
      <c r="A16" s="68"/>
      <c r="B16" s="69"/>
      <c r="C16" s="69"/>
      <c r="D16" s="69"/>
      <c r="E16" s="69"/>
      <c r="F16" s="71"/>
      <c r="G16" s="69"/>
      <c r="H16" s="72"/>
      <c r="I16" s="71"/>
      <c r="J16" s="71"/>
      <c r="K16" s="58"/>
      <c r="L16" s="59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ht="13.5" customHeight="1" x14ac:dyDescent="0.3">
      <c r="A17" s="61">
        <v>2</v>
      </c>
      <c r="B17" s="62" t="s">
        <v>61</v>
      </c>
      <c r="C17" s="63" t="e">
        <f t="shared" ref="C17:E17" si="24">SUM(C18:C35)</f>
        <v>#REF!</v>
      </c>
      <c r="D17" s="63" t="e">
        <f t="shared" si="24"/>
        <v>#REF!</v>
      </c>
      <c r="E17" s="63" t="e">
        <f t="shared" si="24"/>
        <v>#REF!</v>
      </c>
      <c r="F17" s="64" t="e">
        <f t="shared" ref="F17:F35" si="25">E17/$E$54*100</f>
        <v>#REF!</v>
      </c>
      <c r="G17" s="63" t="e">
        <f>SUM(G18:G35)</f>
        <v>#REF!</v>
      </c>
      <c r="H17" s="65" t="e">
        <f t="shared" ref="H17:H35" si="26">G17/E17*100</f>
        <v>#REF!</v>
      </c>
      <c r="I17" s="64" t="e">
        <f t="shared" ref="I17:J17" si="27">AVERAGE(I18:I35)</f>
        <v>#REF!</v>
      </c>
      <c r="J17" s="64" t="e">
        <f t="shared" si="27"/>
        <v>#REF!</v>
      </c>
      <c r="K17" s="66" t="e">
        <f t="shared" ref="K17:L17" si="28">IF(I17&lt;50,"SR",IF(I17&lt;65,"R",IF(I17&lt;75,"S",IF(I17&lt;90,"T","ST"))))</f>
        <v>#REF!</v>
      </c>
      <c r="L17" s="67" t="e">
        <f t="shared" si="28"/>
        <v>#REF!</v>
      </c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ht="13.5" customHeight="1" x14ac:dyDescent="0.3">
      <c r="A18" s="68" t="s">
        <v>303</v>
      </c>
      <c r="B18" s="69" t="s">
        <v>304</v>
      </c>
      <c r="C18" s="70" t="e">
        <f t="shared" ref="C18:E18" si="29">SUM(#REF!)</f>
        <v>#REF!</v>
      </c>
      <c r="D18" s="70" t="e">
        <f t="shared" si="29"/>
        <v>#REF!</v>
      </c>
      <c r="E18" s="70" t="e">
        <f t="shared" si="29"/>
        <v>#REF!</v>
      </c>
      <c r="F18" s="71" t="e">
        <f t="shared" si="25"/>
        <v>#REF!</v>
      </c>
      <c r="G18" s="70" t="e">
        <f t="shared" ref="G18:G26" si="30">SUM(#REF!)</f>
        <v>#REF!</v>
      </c>
      <c r="H18" s="72" t="e">
        <f t="shared" si="26"/>
        <v>#REF!</v>
      </c>
      <c r="I18" s="73" t="e">
        <f t="shared" ref="I18:J18" si="31">AVERAGE(#REF!)</f>
        <v>#REF!</v>
      </c>
      <c r="J18" s="73" t="e">
        <f t="shared" si="31"/>
        <v>#REF!</v>
      </c>
      <c r="K18" s="58" t="e">
        <f t="shared" ref="K18:L18" si="32">IF(I18&lt;50,"SR",IF(I18&lt;65,"R",IF(I18&lt;75,"S",IF(I18&lt;90,"T","ST"))))</f>
        <v>#REF!</v>
      </c>
      <c r="L18" s="59" t="e">
        <f t="shared" si="32"/>
        <v>#REF!</v>
      </c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</row>
    <row r="19" spans="1:32" ht="13.5" customHeight="1" x14ac:dyDescent="0.3">
      <c r="A19" s="68" t="s">
        <v>305</v>
      </c>
      <c r="B19" s="69" t="s">
        <v>306</v>
      </c>
      <c r="C19" s="70" t="e">
        <f t="shared" ref="C19:E19" si="33">SUM(#REF!)</f>
        <v>#REF!</v>
      </c>
      <c r="D19" s="70" t="e">
        <f t="shared" si="33"/>
        <v>#REF!</v>
      </c>
      <c r="E19" s="70" t="e">
        <f t="shared" si="33"/>
        <v>#REF!</v>
      </c>
      <c r="F19" s="71" t="e">
        <f t="shared" si="25"/>
        <v>#REF!</v>
      </c>
      <c r="G19" s="70" t="e">
        <f t="shared" si="30"/>
        <v>#REF!</v>
      </c>
      <c r="H19" s="72" t="e">
        <f t="shared" si="26"/>
        <v>#REF!</v>
      </c>
      <c r="I19" s="73" t="e">
        <f t="shared" ref="I19:J19" si="34">AVERAGE(#REF!)</f>
        <v>#REF!</v>
      </c>
      <c r="J19" s="73" t="e">
        <f t="shared" si="34"/>
        <v>#REF!</v>
      </c>
      <c r="K19" s="58" t="e">
        <f t="shared" ref="K19:L19" si="35">IF(I19&lt;50,"SR",IF(I19&lt;65,"R",IF(I19&lt;75,"S",IF(I19&lt;90,"T","ST"))))</f>
        <v>#REF!</v>
      </c>
      <c r="L19" s="59" t="e">
        <f t="shared" si="35"/>
        <v>#REF!</v>
      </c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ht="13.5" customHeight="1" x14ac:dyDescent="0.3">
      <c r="A20" s="68" t="s">
        <v>307</v>
      </c>
      <c r="B20" s="69" t="s">
        <v>66</v>
      </c>
      <c r="C20" s="70" t="e">
        <f t="shared" ref="C20:E20" si="36">SUM(#REF!)</f>
        <v>#REF!</v>
      </c>
      <c r="D20" s="70" t="e">
        <f t="shared" si="36"/>
        <v>#REF!</v>
      </c>
      <c r="E20" s="70" t="e">
        <f t="shared" si="36"/>
        <v>#REF!</v>
      </c>
      <c r="F20" s="71" t="e">
        <f t="shared" si="25"/>
        <v>#REF!</v>
      </c>
      <c r="G20" s="70" t="e">
        <f t="shared" si="30"/>
        <v>#REF!</v>
      </c>
      <c r="H20" s="72" t="e">
        <f t="shared" si="26"/>
        <v>#REF!</v>
      </c>
      <c r="I20" s="73" t="e">
        <f t="shared" ref="I20:J20" si="37">AVERAGE(#REF!)</f>
        <v>#REF!</v>
      </c>
      <c r="J20" s="73" t="e">
        <f t="shared" si="37"/>
        <v>#REF!</v>
      </c>
      <c r="K20" s="58" t="e">
        <f t="shared" ref="K20:L20" si="38">IF(I20&lt;50,"SR",IF(I20&lt;65,"R",IF(I20&lt;75,"S",IF(I20&lt;90,"T","ST"))))</f>
        <v>#REF!</v>
      </c>
      <c r="L20" s="59" t="e">
        <f t="shared" si="38"/>
        <v>#REF!</v>
      </c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ht="13.5" customHeight="1" x14ac:dyDescent="0.3">
      <c r="A21" s="68" t="s">
        <v>308</v>
      </c>
      <c r="B21" s="69" t="s">
        <v>74</v>
      </c>
      <c r="C21" s="70" t="e">
        <f t="shared" ref="C21:E21" si="39">SUM(#REF!)</f>
        <v>#REF!</v>
      </c>
      <c r="D21" s="70" t="e">
        <f t="shared" si="39"/>
        <v>#REF!</v>
      </c>
      <c r="E21" s="70" t="e">
        <f t="shared" si="39"/>
        <v>#REF!</v>
      </c>
      <c r="F21" s="71" t="e">
        <f t="shared" si="25"/>
        <v>#REF!</v>
      </c>
      <c r="G21" s="70" t="e">
        <f t="shared" si="30"/>
        <v>#REF!</v>
      </c>
      <c r="H21" s="72" t="e">
        <f t="shared" si="26"/>
        <v>#REF!</v>
      </c>
      <c r="I21" s="73" t="e">
        <f t="shared" ref="I21:J21" si="40">AVERAGE(#REF!)</f>
        <v>#REF!</v>
      </c>
      <c r="J21" s="73" t="e">
        <f t="shared" si="40"/>
        <v>#REF!</v>
      </c>
      <c r="K21" s="58" t="e">
        <f t="shared" ref="K21:L21" si="41">IF(I21&lt;50,"SR",IF(I21&lt;65,"R",IF(I21&lt;75,"S",IF(I21&lt;90,"T","ST"))))</f>
        <v>#REF!</v>
      </c>
      <c r="L21" s="59" t="e">
        <f t="shared" si="41"/>
        <v>#REF!</v>
      </c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ht="13.5" customHeight="1" x14ac:dyDescent="0.3">
      <c r="A22" s="68" t="s">
        <v>309</v>
      </c>
      <c r="B22" s="69" t="s">
        <v>310</v>
      </c>
      <c r="C22" s="70" t="e">
        <f t="shared" ref="C22:E22" si="42">SUM(#REF!)</f>
        <v>#REF!</v>
      </c>
      <c r="D22" s="70" t="e">
        <f t="shared" si="42"/>
        <v>#REF!</v>
      </c>
      <c r="E22" s="70" t="e">
        <f t="shared" si="42"/>
        <v>#REF!</v>
      </c>
      <c r="F22" s="71" t="e">
        <f t="shared" si="25"/>
        <v>#REF!</v>
      </c>
      <c r="G22" s="70" t="e">
        <f t="shared" si="30"/>
        <v>#REF!</v>
      </c>
      <c r="H22" s="72" t="e">
        <f t="shared" si="26"/>
        <v>#REF!</v>
      </c>
      <c r="I22" s="73" t="e">
        <f t="shared" ref="I22:J22" si="43">AVERAGE(#REF!)</f>
        <v>#REF!</v>
      </c>
      <c r="J22" s="73" t="e">
        <f t="shared" si="43"/>
        <v>#REF!</v>
      </c>
      <c r="K22" s="58" t="e">
        <f t="shared" ref="K22:L22" si="44">IF(I22&lt;50,"SR",IF(I22&lt;65,"R",IF(I22&lt;75,"S",IF(I22&lt;90,"T","ST"))))</f>
        <v>#REF!</v>
      </c>
      <c r="L22" s="59" t="e">
        <f t="shared" si="44"/>
        <v>#REF!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ht="19.5" customHeight="1" x14ac:dyDescent="0.3">
      <c r="A23" s="68" t="s">
        <v>311</v>
      </c>
      <c r="B23" s="69" t="s">
        <v>312</v>
      </c>
      <c r="C23" s="70" t="e">
        <f t="shared" ref="C23:E23" si="45">SUM(#REF!)</f>
        <v>#REF!</v>
      </c>
      <c r="D23" s="70" t="e">
        <f t="shared" si="45"/>
        <v>#REF!</v>
      </c>
      <c r="E23" s="70" t="e">
        <f t="shared" si="45"/>
        <v>#REF!</v>
      </c>
      <c r="F23" s="71" t="e">
        <f t="shared" si="25"/>
        <v>#REF!</v>
      </c>
      <c r="G23" s="70" t="e">
        <f t="shared" si="30"/>
        <v>#REF!</v>
      </c>
      <c r="H23" s="72" t="e">
        <f t="shared" si="26"/>
        <v>#REF!</v>
      </c>
      <c r="I23" s="73" t="e">
        <f t="shared" ref="I23:J23" si="46">AVERAGE(#REF!)</f>
        <v>#REF!</v>
      </c>
      <c r="J23" s="73" t="e">
        <f t="shared" si="46"/>
        <v>#REF!</v>
      </c>
      <c r="K23" s="58" t="e">
        <f t="shared" ref="K23:L23" si="47">IF(I23&lt;50,"SR",IF(I23&lt;65,"R",IF(I23&lt;75,"S",IF(I23&lt;90,"T","ST"))))</f>
        <v>#REF!</v>
      </c>
      <c r="L23" s="59" t="e">
        <f t="shared" si="47"/>
        <v>#REF!</v>
      </c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ht="13.5" customHeight="1" x14ac:dyDescent="0.3">
      <c r="A24" s="68" t="s">
        <v>313</v>
      </c>
      <c r="B24" s="69" t="s">
        <v>314</v>
      </c>
      <c r="C24" s="70" t="e">
        <f t="shared" ref="C24:E24" si="48">SUM(#REF!)</f>
        <v>#REF!</v>
      </c>
      <c r="D24" s="70" t="e">
        <f t="shared" si="48"/>
        <v>#REF!</v>
      </c>
      <c r="E24" s="70" t="e">
        <f t="shared" si="48"/>
        <v>#REF!</v>
      </c>
      <c r="F24" s="71" t="e">
        <f t="shared" si="25"/>
        <v>#REF!</v>
      </c>
      <c r="G24" s="70" t="e">
        <f t="shared" si="30"/>
        <v>#REF!</v>
      </c>
      <c r="H24" s="72" t="e">
        <f t="shared" si="26"/>
        <v>#REF!</v>
      </c>
      <c r="I24" s="73" t="e">
        <f t="shared" ref="I24:J24" si="49">AVERAGE(#REF!)</f>
        <v>#REF!</v>
      </c>
      <c r="J24" s="73" t="e">
        <f t="shared" si="49"/>
        <v>#REF!</v>
      </c>
      <c r="K24" s="58" t="e">
        <f t="shared" ref="K24:L24" si="50">IF(I24&lt;50,"SR",IF(I24&lt;65,"R",IF(I24&lt;75,"S",IF(I24&lt;90,"T","ST"))))</f>
        <v>#REF!</v>
      </c>
      <c r="L24" s="59" t="e">
        <f t="shared" si="50"/>
        <v>#REF!</v>
      </c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ht="13.5" customHeight="1" x14ac:dyDescent="0.3">
      <c r="A25" s="68" t="s">
        <v>315</v>
      </c>
      <c r="B25" s="69" t="s">
        <v>316</v>
      </c>
      <c r="C25" s="70" t="e">
        <f t="shared" ref="C25:E25" si="51">SUM(#REF!)</f>
        <v>#REF!</v>
      </c>
      <c r="D25" s="70" t="e">
        <f t="shared" si="51"/>
        <v>#REF!</v>
      </c>
      <c r="E25" s="70" t="e">
        <f t="shared" si="51"/>
        <v>#REF!</v>
      </c>
      <c r="F25" s="71" t="e">
        <f t="shared" si="25"/>
        <v>#REF!</v>
      </c>
      <c r="G25" s="70" t="e">
        <f t="shared" si="30"/>
        <v>#REF!</v>
      </c>
      <c r="H25" s="72" t="e">
        <f t="shared" si="26"/>
        <v>#REF!</v>
      </c>
      <c r="I25" s="73" t="e">
        <f t="shared" ref="I25:J25" si="52">AVERAGE(#REF!)</f>
        <v>#REF!</v>
      </c>
      <c r="J25" s="73" t="e">
        <f t="shared" si="52"/>
        <v>#REF!</v>
      </c>
      <c r="K25" s="58" t="e">
        <f t="shared" ref="K25:L25" si="53">IF(I25&lt;50,"SR",IF(I25&lt;65,"R",IF(I25&lt;75,"S",IF(I25&lt;90,"T","ST"))))</f>
        <v>#REF!</v>
      </c>
      <c r="L25" s="59" t="e">
        <f t="shared" si="53"/>
        <v>#REF!</v>
      </c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ht="13.5" customHeight="1" x14ac:dyDescent="0.3">
      <c r="A26" s="68" t="s">
        <v>317</v>
      </c>
      <c r="B26" s="69" t="s">
        <v>75</v>
      </c>
      <c r="C26" s="70" t="e">
        <f t="shared" ref="C26:E26" si="54">SUM(#REF!)</f>
        <v>#REF!</v>
      </c>
      <c r="D26" s="70" t="e">
        <f t="shared" si="54"/>
        <v>#REF!</v>
      </c>
      <c r="E26" s="70" t="e">
        <f t="shared" si="54"/>
        <v>#REF!</v>
      </c>
      <c r="F26" s="71" t="e">
        <f t="shared" si="25"/>
        <v>#REF!</v>
      </c>
      <c r="G26" s="70" t="e">
        <f t="shared" si="30"/>
        <v>#REF!</v>
      </c>
      <c r="H26" s="72" t="e">
        <f t="shared" si="26"/>
        <v>#REF!</v>
      </c>
      <c r="I26" s="73" t="e">
        <f t="shared" ref="I26:J26" si="55">AVERAGE(#REF!)</f>
        <v>#REF!</v>
      </c>
      <c r="J26" s="73" t="e">
        <f t="shared" si="55"/>
        <v>#REF!</v>
      </c>
      <c r="K26" s="58" t="e">
        <f t="shared" ref="K26:L26" si="56">IF(I26&lt;50,"SR",IF(I26&lt;65,"R",IF(I26&lt;75,"S",IF(I26&lt;90,"T","ST"))))</f>
        <v>#REF!</v>
      </c>
      <c r="L26" s="59" t="e">
        <f t="shared" si="56"/>
        <v>#REF!</v>
      </c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ht="13.5" customHeight="1" x14ac:dyDescent="0.3">
      <c r="A27" s="68" t="s">
        <v>318</v>
      </c>
      <c r="B27" s="69" t="s">
        <v>319</v>
      </c>
      <c r="C27" s="70" t="e">
        <f t="shared" ref="C27:C31" si="57">SUM(#REF!)</f>
        <v>#REF!</v>
      </c>
      <c r="D27" s="70" t="e">
        <f t="shared" ref="D27:E27" si="58">SUM(#REF!)-D32</f>
        <v>#REF!</v>
      </c>
      <c r="E27" s="70" t="e">
        <f t="shared" si="58"/>
        <v>#REF!</v>
      </c>
      <c r="F27" s="71" t="e">
        <f t="shared" si="25"/>
        <v>#REF!</v>
      </c>
      <c r="G27" s="70" t="e">
        <f>SUM(#REF!)-G32</f>
        <v>#REF!</v>
      </c>
      <c r="H27" s="72" t="e">
        <f t="shared" si="26"/>
        <v>#REF!</v>
      </c>
      <c r="I27" s="73" t="e">
        <f t="shared" ref="I27:J27" si="59">AVERAGE(#REF!)-I32</f>
        <v>#REF!</v>
      </c>
      <c r="J27" s="73" t="e">
        <f t="shared" si="59"/>
        <v>#REF!</v>
      </c>
      <c r="K27" s="58" t="e">
        <f t="shared" ref="K27:L27" si="60">IF(I27&lt;50,"SR",IF(I27&lt;65,"R",IF(I27&lt;75,"S",IF(I27&lt;90,"T","ST"))))</f>
        <v>#REF!</v>
      </c>
      <c r="L27" s="59" t="e">
        <f t="shared" si="60"/>
        <v>#REF!</v>
      </c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ht="13.5" customHeight="1" x14ac:dyDescent="0.3">
      <c r="A28" s="68" t="s">
        <v>320</v>
      </c>
      <c r="B28" s="69" t="s">
        <v>321</v>
      </c>
      <c r="C28" s="70" t="e">
        <f t="shared" si="57"/>
        <v>#REF!</v>
      </c>
      <c r="D28" s="70" t="e">
        <f t="shared" ref="D28:E28" si="61">SUM(#REF!)</f>
        <v>#REF!</v>
      </c>
      <c r="E28" s="70" t="e">
        <f t="shared" si="61"/>
        <v>#REF!</v>
      </c>
      <c r="F28" s="71" t="e">
        <f t="shared" si="25"/>
        <v>#REF!</v>
      </c>
      <c r="G28" s="70" t="e">
        <f t="shared" ref="G28:G31" si="62">SUM(#REF!)</f>
        <v>#REF!</v>
      </c>
      <c r="H28" s="72" t="e">
        <f t="shared" si="26"/>
        <v>#REF!</v>
      </c>
      <c r="I28" s="73" t="e">
        <f t="shared" ref="I28:J28" si="63">AVERAGE(#REF!)</f>
        <v>#REF!</v>
      </c>
      <c r="J28" s="73" t="e">
        <f t="shared" si="63"/>
        <v>#REF!</v>
      </c>
      <c r="K28" s="58" t="e">
        <f t="shared" ref="K28:L28" si="64">IF(I28&lt;50,"SR",IF(I28&lt;65,"R",IF(I28&lt;75,"S",IF(I28&lt;90,"T","ST"))))</f>
        <v>#REF!</v>
      </c>
      <c r="L28" s="59" t="e">
        <f t="shared" si="64"/>
        <v>#REF!</v>
      </c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ht="13.5" customHeight="1" x14ac:dyDescent="0.3">
      <c r="A29" s="68" t="s">
        <v>322</v>
      </c>
      <c r="B29" s="69" t="s">
        <v>323</v>
      </c>
      <c r="C29" s="70" t="e">
        <f t="shared" si="57"/>
        <v>#REF!</v>
      </c>
      <c r="D29" s="70" t="e">
        <f t="shared" ref="D29:E29" si="65">SUM(#REF!)</f>
        <v>#REF!</v>
      </c>
      <c r="E29" s="70" t="e">
        <f t="shared" si="65"/>
        <v>#REF!</v>
      </c>
      <c r="F29" s="71" t="e">
        <f t="shared" si="25"/>
        <v>#REF!</v>
      </c>
      <c r="G29" s="70" t="e">
        <f t="shared" si="62"/>
        <v>#REF!</v>
      </c>
      <c r="H29" s="72" t="e">
        <f t="shared" si="26"/>
        <v>#REF!</v>
      </c>
      <c r="I29" s="73" t="e">
        <f t="shared" ref="I29:J29" si="66">AVERAGE(#REF!)</f>
        <v>#REF!</v>
      </c>
      <c r="J29" s="73" t="e">
        <f t="shared" si="66"/>
        <v>#REF!</v>
      </c>
      <c r="K29" s="58" t="e">
        <f t="shared" ref="K29:L29" si="67">IF(I29&lt;50,"SR",IF(I29&lt;65,"R",IF(I29&lt;75,"S",IF(I29&lt;90,"T","ST"))))</f>
        <v>#REF!</v>
      </c>
      <c r="L29" s="59" t="e">
        <f t="shared" si="67"/>
        <v>#REF!</v>
      </c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ht="13.5" customHeight="1" x14ac:dyDescent="0.3">
      <c r="A30" s="68" t="s">
        <v>324</v>
      </c>
      <c r="B30" s="69" t="s">
        <v>325</v>
      </c>
      <c r="C30" s="70" t="e">
        <f t="shared" si="57"/>
        <v>#REF!</v>
      </c>
      <c r="D30" s="70" t="e">
        <f t="shared" ref="D30:E30" si="68">SUM(#REF!)</f>
        <v>#REF!</v>
      </c>
      <c r="E30" s="70" t="e">
        <f t="shared" si="68"/>
        <v>#REF!</v>
      </c>
      <c r="F30" s="71" t="e">
        <f t="shared" si="25"/>
        <v>#REF!</v>
      </c>
      <c r="G30" s="70" t="e">
        <f t="shared" si="62"/>
        <v>#REF!</v>
      </c>
      <c r="H30" s="72" t="e">
        <f t="shared" si="26"/>
        <v>#REF!</v>
      </c>
      <c r="I30" s="73" t="e">
        <f t="shared" ref="I30:J30" si="69">AVERAGE(#REF!)</f>
        <v>#REF!</v>
      </c>
      <c r="J30" s="73" t="e">
        <f t="shared" si="69"/>
        <v>#REF!</v>
      </c>
      <c r="K30" s="58" t="e">
        <f t="shared" ref="K30:L30" si="70">IF(I30&lt;50,"SR",IF(I30&lt;65,"R",IF(I30&lt;75,"S",IF(I30&lt;90,"T","ST"))))</f>
        <v>#REF!</v>
      </c>
      <c r="L30" s="59" t="e">
        <f t="shared" si="70"/>
        <v>#REF!</v>
      </c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ht="13.5" customHeight="1" x14ac:dyDescent="0.3">
      <c r="A31" s="68" t="s">
        <v>326</v>
      </c>
      <c r="B31" s="69" t="s">
        <v>327</v>
      </c>
      <c r="C31" s="70" t="e">
        <f t="shared" si="57"/>
        <v>#REF!</v>
      </c>
      <c r="D31" s="70" t="e">
        <f t="shared" ref="D31:E31" si="71">SUM(#REF!)</f>
        <v>#REF!</v>
      </c>
      <c r="E31" s="70" t="e">
        <f t="shared" si="71"/>
        <v>#REF!</v>
      </c>
      <c r="F31" s="71" t="e">
        <f t="shared" si="25"/>
        <v>#REF!</v>
      </c>
      <c r="G31" s="70" t="e">
        <f t="shared" si="62"/>
        <v>#REF!</v>
      </c>
      <c r="H31" s="72" t="e">
        <f t="shared" si="26"/>
        <v>#REF!</v>
      </c>
      <c r="I31" s="73" t="e">
        <f t="shared" ref="I31:J31" si="72">AVERAGE(#REF!)</f>
        <v>#REF!</v>
      </c>
      <c r="J31" s="73" t="e">
        <f t="shared" si="72"/>
        <v>#REF!</v>
      </c>
      <c r="K31" s="58" t="e">
        <f t="shared" ref="K31:L31" si="73">IF(I31&lt;50,"SR",IF(I31&lt;65,"R",IF(I31&lt;75,"S",IF(I31&lt;90,"T","ST"))))</f>
        <v>#REF!</v>
      </c>
      <c r="L31" s="59" t="e">
        <f t="shared" si="73"/>
        <v>#REF!</v>
      </c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ht="13.5" customHeight="1" x14ac:dyDescent="0.3">
      <c r="A32" s="68" t="s">
        <v>328</v>
      </c>
      <c r="B32" s="69" t="s">
        <v>329</v>
      </c>
      <c r="C32" s="70">
        <v>0</v>
      </c>
      <c r="D32" s="70" t="e">
        <f t="shared" ref="D32:E32" si="74">#REF!+#REF!</f>
        <v>#REF!</v>
      </c>
      <c r="E32" s="70" t="e">
        <f t="shared" si="74"/>
        <v>#REF!</v>
      </c>
      <c r="F32" s="71" t="e">
        <f t="shared" si="25"/>
        <v>#REF!</v>
      </c>
      <c r="G32" s="70" t="e">
        <f>#REF!+#REF!</f>
        <v>#REF!</v>
      </c>
      <c r="H32" s="72" t="e">
        <f t="shared" si="26"/>
        <v>#REF!</v>
      </c>
      <c r="I32" s="73" t="e">
        <f t="shared" ref="I32:J32" si="75">AVERAGE(#REF!,#REF!)</f>
        <v>#REF!</v>
      </c>
      <c r="J32" s="73" t="e">
        <f t="shared" si="75"/>
        <v>#REF!</v>
      </c>
      <c r="K32" s="58" t="e">
        <f t="shared" ref="K32:L32" si="76">IF(I32&lt;50,"SR",IF(I32&lt;65,"R",IF(I32&lt;75,"S",IF(I32&lt;90,"T","ST"))))</f>
        <v>#REF!</v>
      </c>
      <c r="L32" s="59" t="e">
        <f t="shared" si="76"/>
        <v>#REF!</v>
      </c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ht="13.5" customHeight="1" x14ac:dyDescent="0.3">
      <c r="A33" s="68" t="s">
        <v>330</v>
      </c>
      <c r="B33" s="69" t="s">
        <v>331</v>
      </c>
      <c r="C33" s="70" t="e">
        <f t="shared" ref="C33:E33" si="77">SUM(#REF!)</f>
        <v>#REF!</v>
      </c>
      <c r="D33" s="70" t="e">
        <f t="shared" si="77"/>
        <v>#REF!</v>
      </c>
      <c r="E33" s="70" t="e">
        <f t="shared" si="77"/>
        <v>#REF!</v>
      </c>
      <c r="F33" s="71" t="e">
        <f t="shared" si="25"/>
        <v>#REF!</v>
      </c>
      <c r="G33" s="70" t="e">
        <f t="shared" ref="G33:G35" si="78">SUM(#REF!)</f>
        <v>#REF!</v>
      </c>
      <c r="H33" s="72" t="e">
        <f t="shared" si="26"/>
        <v>#REF!</v>
      </c>
      <c r="I33" s="73" t="e">
        <f t="shared" ref="I33:J33" si="79">AVERAGE(#REF!)</f>
        <v>#REF!</v>
      </c>
      <c r="J33" s="73" t="e">
        <f t="shared" si="79"/>
        <v>#REF!</v>
      </c>
      <c r="K33" s="58" t="e">
        <f t="shared" ref="K33:L33" si="80">IF(I33&lt;50,"SR",IF(I33&lt;65,"R",IF(I33&lt;75,"S",IF(I33&lt;90,"T","ST"))))</f>
        <v>#REF!</v>
      </c>
      <c r="L33" s="59" t="e">
        <f t="shared" si="80"/>
        <v>#REF!</v>
      </c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ht="13.5" customHeight="1" x14ac:dyDescent="0.3">
      <c r="A34" s="68" t="s">
        <v>332</v>
      </c>
      <c r="B34" s="69" t="s">
        <v>72</v>
      </c>
      <c r="C34" s="70" t="e">
        <f t="shared" ref="C34:E34" si="81">SUM(#REF!)</f>
        <v>#REF!</v>
      </c>
      <c r="D34" s="70" t="e">
        <f t="shared" si="81"/>
        <v>#REF!</v>
      </c>
      <c r="E34" s="70" t="e">
        <f t="shared" si="81"/>
        <v>#REF!</v>
      </c>
      <c r="F34" s="71" t="e">
        <f t="shared" si="25"/>
        <v>#REF!</v>
      </c>
      <c r="G34" s="70" t="e">
        <f t="shared" si="78"/>
        <v>#REF!</v>
      </c>
      <c r="H34" s="72" t="e">
        <f t="shared" si="26"/>
        <v>#REF!</v>
      </c>
      <c r="I34" s="73" t="e">
        <f t="shared" ref="I34:J34" si="82">AVERAGE(#REF!)</f>
        <v>#REF!</v>
      </c>
      <c r="J34" s="73" t="e">
        <f t="shared" si="82"/>
        <v>#REF!</v>
      </c>
      <c r="K34" s="58" t="e">
        <f t="shared" ref="K34:L34" si="83">IF(I34&lt;50,"SR",IF(I34&lt;65,"R",IF(I34&lt;75,"S",IF(I34&lt;90,"T","ST"))))</f>
        <v>#REF!</v>
      </c>
      <c r="L34" s="59" t="e">
        <f t="shared" si="83"/>
        <v>#REF!</v>
      </c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ht="13.5" customHeight="1" x14ac:dyDescent="0.3">
      <c r="A35" s="68" t="s">
        <v>108</v>
      </c>
      <c r="B35" s="69" t="s">
        <v>333</v>
      </c>
      <c r="C35" s="70" t="e">
        <f t="shared" ref="C35:E35" si="84">SUM(#REF!)</f>
        <v>#REF!</v>
      </c>
      <c r="D35" s="70" t="e">
        <f t="shared" si="84"/>
        <v>#REF!</v>
      </c>
      <c r="E35" s="70" t="e">
        <f t="shared" si="84"/>
        <v>#REF!</v>
      </c>
      <c r="F35" s="71" t="e">
        <f t="shared" si="25"/>
        <v>#REF!</v>
      </c>
      <c r="G35" s="70" t="e">
        <f t="shared" si="78"/>
        <v>#REF!</v>
      </c>
      <c r="H35" s="72" t="e">
        <f t="shared" si="26"/>
        <v>#REF!</v>
      </c>
      <c r="I35" s="73" t="e">
        <f t="shared" ref="I35:J35" si="85">AVERAGE(#REF!)</f>
        <v>#REF!</v>
      </c>
      <c r="J35" s="73" t="e">
        <f t="shared" si="85"/>
        <v>#REF!</v>
      </c>
      <c r="K35" s="58" t="e">
        <f t="shared" ref="K35:L35" si="86">IF(I35&lt;50,"SR",IF(I35&lt;65,"R",IF(I35&lt;75,"S",IF(I35&lt;90,"T","ST"))))</f>
        <v>#REF!</v>
      </c>
      <c r="L35" s="59" t="e">
        <f t="shared" si="86"/>
        <v>#REF!</v>
      </c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ht="13.5" customHeight="1" x14ac:dyDescent="0.3">
      <c r="A36" s="68"/>
      <c r="B36" s="69"/>
      <c r="C36" s="69"/>
      <c r="D36" s="69"/>
      <c r="E36" s="69"/>
      <c r="F36" s="74"/>
      <c r="G36" s="69"/>
      <c r="H36" s="72"/>
      <c r="I36" s="75"/>
      <c r="J36" s="75"/>
      <c r="K36" s="58"/>
      <c r="L36" s="59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</row>
    <row r="37" spans="1:32" ht="13.5" customHeight="1" x14ac:dyDescent="0.3">
      <c r="A37" s="61">
        <v>3</v>
      </c>
      <c r="B37" s="62" t="s">
        <v>334</v>
      </c>
      <c r="C37" s="63" t="e">
        <f t="shared" ref="C37:E37" si="87">SUM(C38:C45)</f>
        <v>#REF!</v>
      </c>
      <c r="D37" s="63" t="e">
        <f t="shared" si="87"/>
        <v>#REF!</v>
      </c>
      <c r="E37" s="63" t="e">
        <f t="shared" si="87"/>
        <v>#REF!</v>
      </c>
      <c r="F37" s="64" t="e">
        <f t="shared" ref="F37:F45" si="88">E37/$E$54*100</f>
        <v>#REF!</v>
      </c>
      <c r="G37" s="63" t="e">
        <f>SUM(G38:G45)</f>
        <v>#REF!</v>
      </c>
      <c r="H37" s="65" t="e">
        <f t="shared" ref="H37:H40" si="89">G37/E37*100</f>
        <v>#REF!</v>
      </c>
      <c r="I37" s="64" t="e">
        <f t="shared" ref="I37:J37" si="90">AVERAGE(I38:I45)</f>
        <v>#REF!</v>
      </c>
      <c r="J37" s="64" t="e">
        <f t="shared" si="90"/>
        <v>#REF!</v>
      </c>
      <c r="K37" s="66" t="e">
        <f t="shared" ref="K37:L37" si="91">IF(I37&lt;50,"SR",IF(I37&lt;65,"R",IF(I37&lt;75,"S",IF(I37&lt;90,"T","ST"))))</f>
        <v>#REF!</v>
      </c>
      <c r="L37" s="67" t="e">
        <f t="shared" si="91"/>
        <v>#REF!</v>
      </c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</row>
    <row r="38" spans="1:32" ht="13.5" customHeight="1" x14ac:dyDescent="0.3">
      <c r="A38" s="68" t="s">
        <v>335</v>
      </c>
      <c r="B38" s="69" t="s">
        <v>336</v>
      </c>
      <c r="C38" s="70" t="e">
        <f t="shared" ref="C38:E38" si="92">SUM(#REF!)</f>
        <v>#REF!</v>
      </c>
      <c r="D38" s="70" t="e">
        <f t="shared" si="92"/>
        <v>#REF!</v>
      </c>
      <c r="E38" s="70" t="e">
        <f t="shared" si="92"/>
        <v>#REF!</v>
      </c>
      <c r="F38" s="71" t="e">
        <f t="shared" si="88"/>
        <v>#REF!</v>
      </c>
      <c r="G38" s="70" t="e">
        <f t="shared" ref="G38:G40" si="93">SUM(#REF!)</f>
        <v>#REF!</v>
      </c>
      <c r="H38" s="72" t="e">
        <f t="shared" si="89"/>
        <v>#REF!</v>
      </c>
      <c r="I38" s="73" t="e">
        <f t="shared" ref="I38:J38" si="94">AVERAGE(#REF!)</f>
        <v>#REF!</v>
      </c>
      <c r="J38" s="73" t="e">
        <f t="shared" si="94"/>
        <v>#REF!</v>
      </c>
      <c r="K38" s="58" t="e">
        <f t="shared" ref="K38:L38" si="95">IF(I38&lt;50,"SR",IF(I38&lt;65,"R",IF(I38&lt;75,"S",IF(I38&lt;90,"T","ST"))))</f>
        <v>#REF!</v>
      </c>
      <c r="L38" s="59" t="e">
        <f t="shared" si="95"/>
        <v>#REF!</v>
      </c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</row>
    <row r="39" spans="1:32" ht="13.5" customHeight="1" x14ac:dyDescent="0.3">
      <c r="A39" s="68" t="s">
        <v>337</v>
      </c>
      <c r="B39" s="69" t="s">
        <v>338</v>
      </c>
      <c r="C39" s="70" t="e">
        <f t="shared" ref="C39:E39" si="96">SUM(#REF!)</f>
        <v>#REF!</v>
      </c>
      <c r="D39" s="70" t="e">
        <f t="shared" si="96"/>
        <v>#REF!</v>
      </c>
      <c r="E39" s="70" t="e">
        <f t="shared" si="96"/>
        <v>#REF!</v>
      </c>
      <c r="F39" s="71" t="e">
        <f t="shared" si="88"/>
        <v>#REF!</v>
      </c>
      <c r="G39" s="70" t="e">
        <f t="shared" si="93"/>
        <v>#REF!</v>
      </c>
      <c r="H39" s="72" t="e">
        <f t="shared" si="89"/>
        <v>#REF!</v>
      </c>
      <c r="I39" s="73" t="e">
        <f t="shared" ref="I39:J39" si="97">AVERAGE(#REF!)</f>
        <v>#REF!</v>
      </c>
      <c r="J39" s="73" t="e">
        <f t="shared" si="97"/>
        <v>#REF!</v>
      </c>
      <c r="K39" s="58" t="e">
        <f t="shared" ref="K39:L39" si="98">IF(I39&lt;50,"SR",IF(I39&lt;65,"R",IF(I39&lt;75,"S",IF(I39&lt;90,"T","ST"))))</f>
        <v>#REF!</v>
      </c>
      <c r="L39" s="59" t="e">
        <f t="shared" si="98"/>
        <v>#REF!</v>
      </c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</row>
    <row r="40" spans="1:32" ht="13.5" customHeight="1" x14ac:dyDescent="0.3">
      <c r="A40" s="68" t="s">
        <v>339</v>
      </c>
      <c r="B40" s="69" t="s">
        <v>340</v>
      </c>
      <c r="C40" s="70" t="e">
        <f t="shared" ref="C40:E40" si="99">SUM(#REF!)</f>
        <v>#REF!</v>
      </c>
      <c r="D40" s="70" t="e">
        <f t="shared" si="99"/>
        <v>#REF!</v>
      </c>
      <c r="E40" s="70" t="e">
        <f t="shared" si="99"/>
        <v>#REF!</v>
      </c>
      <c r="F40" s="71" t="e">
        <f t="shared" si="88"/>
        <v>#REF!</v>
      </c>
      <c r="G40" s="70" t="e">
        <f t="shared" si="93"/>
        <v>#REF!</v>
      </c>
      <c r="H40" s="72" t="e">
        <f t="shared" si="89"/>
        <v>#REF!</v>
      </c>
      <c r="I40" s="73" t="e">
        <f t="shared" ref="I40:J40" si="100">AVERAGE(#REF!)</f>
        <v>#REF!</v>
      </c>
      <c r="J40" s="73" t="e">
        <f t="shared" si="100"/>
        <v>#REF!</v>
      </c>
      <c r="K40" s="58" t="e">
        <f t="shared" ref="K40:L40" si="101">IF(I40&lt;50,"SR",IF(I40&lt;65,"R",IF(I40&lt;75,"S",IF(I40&lt;90,"T","ST"))))</f>
        <v>#REF!</v>
      </c>
      <c r="L40" s="59" t="e">
        <f t="shared" si="101"/>
        <v>#REF!</v>
      </c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</row>
    <row r="41" spans="1:32" ht="13.5" customHeight="1" x14ac:dyDescent="0.3">
      <c r="A41" s="68" t="s">
        <v>341</v>
      </c>
      <c r="B41" s="69" t="s">
        <v>342</v>
      </c>
      <c r="C41" s="70"/>
      <c r="D41" s="70"/>
      <c r="E41" s="70"/>
      <c r="F41" s="71" t="e">
        <f t="shared" si="88"/>
        <v>#REF!</v>
      </c>
      <c r="G41" s="70"/>
      <c r="H41" s="72"/>
      <c r="I41" s="73"/>
      <c r="J41" s="73"/>
      <c r="K41" s="58"/>
      <c r="L41" s="59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</row>
    <row r="42" spans="1:32" ht="13.5" customHeight="1" x14ac:dyDescent="0.3">
      <c r="A42" s="68" t="s">
        <v>343</v>
      </c>
      <c r="B42" s="69" t="s">
        <v>344</v>
      </c>
      <c r="C42" s="70"/>
      <c r="D42" s="70"/>
      <c r="E42" s="70"/>
      <c r="F42" s="71" t="e">
        <f t="shared" si="88"/>
        <v>#REF!</v>
      </c>
      <c r="G42" s="70"/>
      <c r="H42" s="72"/>
      <c r="I42" s="73"/>
      <c r="J42" s="73"/>
      <c r="K42" s="58"/>
      <c r="L42" s="59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</row>
    <row r="43" spans="1:32" ht="13.5" customHeight="1" x14ac:dyDescent="0.3">
      <c r="A43" s="68" t="s">
        <v>345</v>
      </c>
      <c r="B43" s="69" t="s">
        <v>346</v>
      </c>
      <c r="C43" s="70" t="e">
        <f t="shared" ref="C43:E43" si="102">SUM(#REF!)</f>
        <v>#REF!</v>
      </c>
      <c r="D43" s="70" t="e">
        <f t="shared" si="102"/>
        <v>#REF!</v>
      </c>
      <c r="E43" s="70" t="e">
        <f t="shared" si="102"/>
        <v>#REF!</v>
      </c>
      <c r="F43" s="71" t="e">
        <f t="shared" si="88"/>
        <v>#REF!</v>
      </c>
      <c r="G43" s="70" t="e">
        <f t="shared" ref="G43:G45" si="103">SUM(#REF!)</f>
        <v>#REF!</v>
      </c>
      <c r="H43" s="72" t="e">
        <f t="shared" ref="H43:H44" si="104">G43/E43*100</f>
        <v>#REF!</v>
      </c>
      <c r="I43" s="73" t="e">
        <f t="shared" ref="I43:J43" si="105">AVERAGE(#REF!)</f>
        <v>#REF!</v>
      </c>
      <c r="J43" s="73" t="e">
        <f t="shared" si="105"/>
        <v>#REF!</v>
      </c>
      <c r="K43" s="58" t="e">
        <f t="shared" ref="K43:L43" si="106">IF(I43&lt;50,"SR",IF(I43&lt;65,"R",IF(I43&lt;75,"S",IF(I43&lt;90,"T","ST"))))</f>
        <v>#REF!</v>
      </c>
      <c r="L43" s="59" t="e">
        <f t="shared" si="106"/>
        <v>#REF!</v>
      </c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</row>
    <row r="44" spans="1:32" ht="13.5" customHeight="1" x14ac:dyDescent="0.3">
      <c r="A44" s="68" t="s">
        <v>347</v>
      </c>
      <c r="B44" s="69" t="s">
        <v>348</v>
      </c>
      <c r="C44" s="70" t="e">
        <f t="shared" ref="C44:E44" si="107">SUM(#REF!)</f>
        <v>#REF!</v>
      </c>
      <c r="D44" s="70" t="e">
        <f t="shared" si="107"/>
        <v>#REF!</v>
      </c>
      <c r="E44" s="70" t="e">
        <f t="shared" si="107"/>
        <v>#REF!</v>
      </c>
      <c r="F44" s="71" t="e">
        <f t="shared" si="88"/>
        <v>#REF!</v>
      </c>
      <c r="G44" s="70" t="e">
        <f t="shared" si="103"/>
        <v>#REF!</v>
      </c>
      <c r="H44" s="72" t="e">
        <f t="shared" si="104"/>
        <v>#REF!</v>
      </c>
      <c r="I44" s="73" t="e">
        <f t="shared" ref="I44:J44" si="108">AVERAGE(#REF!)</f>
        <v>#REF!</v>
      </c>
      <c r="J44" s="73" t="e">
        <f t="shared" si="108"/>
        <v>#REF!</v>
      </c>
      <c r="K44" s="58" t="e">
        <f t="shared" ref="K44:L44" si="109">IF(I44&lt;50,"SR",IF(I44&lt;65,"R",IF(I44&lt;75,"S",IF(I44&lt;90,"T","ST"))))</f>
        <v>#REF!</v>
      </c>
      <c r="L44" s="59" t="e">
        <f t="shared" si="109"/>
        <v>#REF!</v>
      </c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</row>
    <row r="45" spans="1:32" ht="13.5" customHeight="1" x14ac:dyDescent="0.3">
      <c r="A45" s="68" t="s">
        <v>349</v>
      </c>
      <c r="B45" s="69" t="s">
        <v>350</v>
      </c>
      <c r="C45" s="70" t="e">
        <f t="shared" ref="C45:E45" si="110">SUM(#REF!)</f>
        <v>#REF!</v>
      </c>
      <c r="D45" s="70" t="e">
        <f t="shared" si="110"/>
        <v>#REF!</v>
      </c>
      <c r="E45" s="70" t="e">
        <f t="shared" si="110"/>
        <v>#REF!</v>
      </c>
      <c r="F45" s="71" t="e">
        <f t="shared" si="88"/>
        <v>#REF!</v>
      </c>
      <c r="G45" s="70" t="e">
        <f t="shared" si="103"/>
        <v>#REF!</v>
      </c>
      <c r="H45" s="72"/>
      <c r="I45" s="73"/>
      <c r="J45" s="73"/>
      <c r="K45" s="58"/>
      <c r="L45" s="59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</row>
    <row r="46" spans="1:32" ht="13.5" customHeight="1" x14ac:dyDescent="0.3">
      <c r="A46" s="68"/>
      <c r="B46" s="69"/>
      <c r="C46" s="69"/>
      <c r="D46" s="69"/>
      <c r="E46" s="69"/>
      <c r="F46" s="71"/>
      <c r="G46" s="69"/>
      <c r="H46" s="72"/>
      <c r="I46" s="71"/>
      <c r="J46" s="71"/>
      <c r="K46" s="58"/>
      <c r="L46" s="59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</row>
    <row r="47" spans="1:32" ht="13.5" customHeight="1" x14ac:dyDescent="0.3">
      <c r="A47" s="61">
        <v>4</v>
      </c>
      <c r="B47" s="62" t="s">
        <v>351</v>
      </c>
      <c r="C47" s="63" t="e">
        <f t="shared" ref="C47:E47" si="111">SUM(C48:C52)</f>
        <v>#REF!</v>
      </c>
      <c r="D47" s="63" t="e">
        <f t="shared" si="111"/>
        <v>#REF!</v>
      </c>
      <c r="E47" s="63" t="e">
        <f t="shared" si="111"/>
        <v>#REF!</v>
      </c>
      <c r="F47" s="64" t="e">
        <f t="shared" ref="F47:F52" si="112">E47/$E$54*100</f>
        <v>#REF!</v>
      </c>
      <c r="G47" s="63" t="e">
        <f>SUM(G48:G52)</f>
        <v>#REF!</v>
      </c>
      <c r="H47" s="65" t="e">
        <f t="shared" ref="H47:H52" si="113">G47/E47*100</f>
        <v>#REF!</v>
      </c>
      <c r="I47" s="64" t="e">
        <f t="shared" ref="I47:J47" si="114">AVERAGE(I48:I52)</f>
        <v>#REF!</v>
      </c>
      <c r="J47" s="64" t="e">
        <f t="shared" si="114"/>
        <v>#REF!</v>
      </c>
      <c r="K47" s="66" t="e">
        <f t="shared" ref="K47:L47" si="115">IF(I47&lt;50,"SR",IF(I47&lt;65,"R",IF(I47&lt;75,"S",IF(I47&lt;90,"T","ST"))))</f>
        <v>#REF!</v>
      </c>
      <c r="L47" s="67" t="e">
        <f t="shared" si="115"/>
        <v>#REF!</v>
      </c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</row>
    <row r="48" spans="1:32" ht="13.5" customHeight="1" x14ac:dyDescent="0.3">
      <c r="A48" s="68" t="s">
        <v>352</v>
      </c>
      <c r="B48" s="69" t="s">
        <v>353</v>
      </c>
      <c r="C48" s="70" t="e">
        <f t="shared" ref="C48:E48" si="116">SUM(#REF!)</f>
        <v>#REF!</v>
      </c>
      <c r="D48" s="70" t="e">
        <f t="shared" si="116"/>
        <v>#REF!</v>
      </c>
      <c r="E48" s="70" t="e">
        <f t="shared" si="116"/>
        <v>#REF!</v>
      </c>
      <c r="F48" s="71" t="e">
        <f t="shared" si="112"/>
        <v>#REF!</v>
      </c>
      <c r="G48" s="70" t="e">
        <f t="shared" ref="G48:G52" si="117">SUM(#REF!)</f>
        <v>#REF!</v>
      </c>
      <c r="H48" s="72" t="e">
        <f t="shared" si="113"/>
        <v>#REF!</v>
      </c>
      <c r="I48" s="73" t="e">
        <f t="shared" ref="I48:J48" si="118">AVERAGE(#REF!)</f>
        <v>#REF!</v>
      </c>
      <c r="J48" s="73" t="e">
        <f t="shared" si="118"/>
        <v>#REF!</v>
      </c>
      <c r="K48" s="58" t="e">
        <f t="shared" ref="K48:L48" si="119">IF(I48&lt;50,"SR",IF(I48&lt;65,"R",IF(I48&lt;75,"S",IF(I48&lt;90,"T","ST"))))</f>
        <v>#REF!</v>
      </c>
      <c r="L48" s="59" t="e">
        <f t="shared" si="119"/>
        <v>#REF!</v>
      </c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</row>
    <row r="49" spans="1:32" ht="13.5" customHeight="1" x14ac:dyDescent="0.3">
      <c r="A49" s="68" t="s">
        <v>354</v>
      </c>
      <c r="B49" s="69" t="s">
        <v>355</v>
      </c>
      <c r="C49" s="70" t="e">
        <f t="shared" ref="C49:E49" si="120">SUM(#REF!)</f>
        <v>#REF!</v>
      </c>
      <c r="D49" s="70" t="e">
        <f t="shared" si="120"/>
        <v>#REF!</v>
      </c>
      <c r="E49" s="70" t="e">
        <f t="shared" si="120"/>
        <v>#REF!</v>
      </c>
      <c r="F49" s="71" t="e">
        <f t="shared" si="112"/>
        <v>#REF!</v>
      </c>
      <c r="G49" s="70" t="e">
        <f t="shared" si="117"/>
        <v>#REF!</v>
      </c>
      <c r="H49" s="72" t="e">
        <f t="shared" si="113"/>
        <v>#REF!</v>
      </c>
      <c r="I49" s="73" t="e">
        <f t="shared" ref="I49:J49" si="121">AVERAGE(#REF!)</f>
        <v>#REF!</v>
      </c>
      <c r="J49" s="73" t="e">
        <f t="shared" si="121"/>
        <v>#REF!</v>
      </c>
      <c r="K49" s="58" t="e">
        <f t="shared" ref="K49:L49" si="122">IF(I49&lt;50,"SR",IF(I49&lt;65,"R",IF(I49&lt;75,"S",IF(I49&lt;90,"T","ST"))))</f>
        <v>#REF!</v>
      </c>
      <c r="L49" s="59" t="e">
        <f t="shared" si="122"/>
        <v>#REF!</v>
      </c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</row>
    <row r="50" spans="1:32" ht="13.5" customHeight="1" x14ac:dyDescent="0.3">
      <c r="A50" s="68" t="s">
        <v>356</v>
      </c>
      <c r="B50" s="69" t="s">
        <v>357</v>
      </c>
      <c r="C50" s="70" t="e">
        <f t="shared" ref="C50:E50" si="123">SUM(#REF!)</f>
        <v>#REF!</v>
      </c>
      <c r="D50" s="70" t="e">
        <f t="shared" si="123"/>
        <v>#REF!</v>
      </c>
      <c r="E50" s="70" t="e">
        <f t="shared" si="123"/>
        <v>#REF!</v>
      </c>
      <c r="F50" s="71" t="e">
        <f t="shared" si="112"/>
        <v>#REF!</v>
      </c>
      <c r="G50" s="70" t="e">
        <f t="shared" si="117"/>
        <v>#REF!</v>
      </c>
      <c r="H50" s="72" t="e">
        <f t="shared" si="113"/>
        <v>#REF!</v>
      </c>
      <c r="I50" s="73" t="e">
        <f t="shared" ref="I50:J50" si="124">AVERAGE(#REF!)</f>
        <v>#REF!</v>
      </c>
      <c r="J50" s="73" t="e">
        <f t="shared" si="124"/>
        <v>#REF!</v>
      </c>
      <c r="K50" s="58" t="e">
        <f t="shared" ref="K50:L50" si="125">IF(I50&lt;50,"SR",IF(I50&lt;65,"R",IF(I50&lt;75,"S",IF(I50&lt;90,"T","ST"))))</f>
        <v>#REF!</v>
      </c>
      <c r="L50" s="59" t="e">
        <f t="shared" si="125"/>
        <v>#REF!</v>
      </c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</row>
    <row r="51" spans="1:32" ht="13.5" customHeight="1" x14ac:dyDescent="0.3">
      <c r="A51" s="68" t="s">
        <v>358</v>
      </c>
      <c r="B51" s="69" t="s">
        <v>47</v>
      </c>
      <c r="C51" s="70" t="e">
        <f t="shared" ref="C51:E51" si="126">SUM(#REF!)</f>
        <v>#REF!</v>
      </c>
      <c r="D51" s="70" t="e">
        <f t="shared" si="126"/>
        <v>#REF!</v>
      </c>
      <c r="E51" s="70" t="e">
        <f t="shared" si="126"/>
        <v>#REF!</v>
      </c>
      <c r="F51" s="71" t="e">
        <f t="shared" si="112"/>
        <v>#REF!</v>
      </c>
      <c r="G51" s="70" t="e">
        <f t="shared" si="117"/>
        <v>#REF!</v>
      </c>
      <c r="H51" s="72" t="e">
        <f t="shared" si="113"/>
        <v>#REF!</v>
      </c>
      <c r="I51" s="73" t="e">
        <f t="shared" ref="I51:J51" si="127">AVERAGE(#REF!)</f>
        <v>#REF!</v>
      </c>
      <c r="J51" s="73" t="e">
        <f t="shared" si="127"/>
        <v>#REF!</v>
      </c>
      <c r="K51" s="58" t="e">
        <f t="shared" ref="K51:L51" si="128">IF(I51&lt;50,"SR",IF(I51&lt;65,"R",IF(I51&lt;75,"S",IF(I51&lt;90,"T","ST"))))</f>
        <v>#REF!</v>
      </c>
      <c r="L51" s="59" t="e">
        <f t="shared" si="128"/>
        <v>#REF!</v>
      </c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</row>
    <row r="52" spans="1:32" ht="13.5" customHeight="1" x14ac:dyDescent="0.3">
      <c r="A52" s="68" t="s">
        <v>359</v>
      </c>
      <c r="B52" s="69" t="s">
        <v>360</v>
      </c>
      <c r="C52" s="70" t="e">
        <f t="shared" ref="C52:E52" si="129">SUM(#REF!)</f>
        <v>#REF!</v>
      </c>
      <c r="D52" s="70" t="e">
        <f t="shared" si="129"/>
        <v>#REF!</v>
      </c>
      <c r="E52" s="70" t="e">
        <f t="shared" si="129"/>
        <v>#REF!</v>
      </c>
      <c r="F52" s="71" t="e">
        <f t="shared" si="112"/>
        <v>#REF!</v>
      </c>
      <c r="G52" s="70" t="e">
        <f t="shared" si="117"/>
        <v>#REF!</v>
      </c>
      <c r="H52" s="72" t="e">
        <f t="shared" si="113"/>
        <v>#REF!</v>
      </c>
      <c r="I52" s="73" t="e">
        <f t="shared" ref="I52:J52" si="130">AVERAGE(#REF!)</f>
        <v>#REF!</v>
      </c>
      <c r="J52" s="73" t="e">
        <f t="shared" si="130"/>
        <v>#REF!</v>
      </c>
      <c r="K52" s="58" t="e">
        <f t="shared" ref="K52:L52" si="131">IF(I52&lt;50,"SR",IF(I52&lt;65,"R",IF(I52&lt;75,"S",IF(I52&lt;90,"T","ST"))))</f>
        <v>#REF!</v>
      </c>
      <c r="L52" s="59" t="e">
        <f t="shared" si="131"/>
        <v>#REF!</v>
      </c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</row>
    <row r="53" spans="1:32" ht="13.5" customHeight="1" x14ac:dyDescent="0.3">
      <c r="A53" s="68"/>
      <c r="B53" s="69"/>
      <c r="C53" s="69"/>
      <c r="D53" s="69"/>
      <c r="E53" s="74"/>
      <c r="F53" s="74"/>
      <c r="G53" s="74"/>
      <c r="H53" s="74"/>
      <c r="I53" s="76"/>
      <c r="J53" s="77"/>
      <c r="K53" s="58"/>
      <c r="L53" s="59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</row>
    <row r="54" spans="1:32" ht="15" customHeight="1" x14ac:dyDescent="0.3">
      <c r="A54" s="383" t="s">
        <v>203</v>
      </c>
      <c r="B54" s="359"/>
      <c r="C54" s="78" t="e">
        <f t="shared" ref="C54:G54" si="132">C9+C17+C37+C47</f>
        <v>#REF!</v>
      </c>
      <c r="D54" s="78" t="e">
        <f t="shared" si="132"/>
        <v>#REF!</v>
      </c>
      <c r="E54" s="78" t="e">
        <f t="shared" si="132"/>
        <v>#REF!</v>
      </c>
      <c r="F54" s="65" t="e">
        <f t="shared" si="132"/>
        <v>#REF!</v>
      </c>
      <c r="G54" s="78" t="e">
        <f t="shared" si="132"/>
        <v>#REF!</v>
      </c>
      <c r="H54" s="65" t="e">
        <f>G54/E54*100</f>
        <v>#REF!</v>
      </c>
      <c r="I54" s="79"/>
      <c r="J54" s="13"/>
      <c r="K54" s="80"/>
      <c r="L54" s="81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</row>
    <row r="55" spans="1:32" ht="15" customHeight="1" x14ac:dyDescent="0.3">
      <c r="A55" s="384" t="s">
        <v>361</v>
      </c>
      <c r="B55" s="385"/>
      <c r="C55" s="385"/>
      <c r="D55" s="385"/>
      <c r="E55" s="385"/>
      <c r="F55" s="385"/>
      <c r="G55" s="385"/>
      <c r="H55" s="386"/>
      <c r="I55" s="82" t="e">
        <f t="shared" ref="I55:J55" si="133">AVERAGE(I10:I15,I18:I35,I38:I45,I48:I52)</f>
        <v>#REF!</v>
      </c>
      <c r="J55" s="83" t="e">
        <f t="shared" si="133"/>
        <v>#REF!</v>
      </c>
      <c r="K55" s="84" t="e">
        <f t="shared" ref="K55:L55" si="134">IF(I55&lt;50,"SR",IF(I55&lt;65,"R",IF(I55&lt;75,"S",IF(I55&lt;90,"T","ST"))))</f>
        <v>#REF!</v>
      </c>
      <c r="L55" s="85" t="e">
        <f t="shared" si="134"/>
        <v>#REF!</v>
      </c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</row>
    <row r="56" spans="1:32" ht="15" customHeight="1" x14ac:dyDescent="0.3">
      <c r="A56" s="86"/>
      <c r="B56" s="86"/>
      <c r="C56" s="86"/>
      <c r="D56" s="86"/>
      <c r="E56" s="86"/>
      <c r="F56" s="86"/>
      <c r="G56" s="86"/>
      <c r="H56" s="86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</row>
    <row r="57" spans="1:32" ht="13.5" customHeight="1" x14ac:dyDescent="0.3">
      <c r="A57" s="53" t="s">
        <v>362</v>
      </c>
      <c r="B57" s="41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</row>
    <row r="58" spans="1:32" ht="13.5" customHeight="1" x14ac:dyDescent="0.3">
      <c r="A58" s="54" t="s">
        <v>10</v>
      </c>
      <c r="B58" s="41" t="s">
        <v>363</v>
      </c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</row>
    <row r="59" spans="1:32" ht="13.5" customHeight="1" x14ac:dyDescent="0.3">
      <c r="A59" s="54" t="s">
        <v>34</v>
      </c>
      <c r="B59" s="41" t="s">
        <v>364</v>
      </c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</row>
    <row r="60" spans="1:32" ht="13.5" customHeight="1" x14ac:dyDescent="0.3">
      <c r="A60" s="54"/>
      <c r="B60" s="41" t="s">
        <v>365</v>
      </c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</row>
    <row r="61" spans="1:32" ht="13.5" customHeight="1" x14ac:dyDescent="0.3">
      <c r="A61" s="54" t="s">
        <v>36</v>
      </c>
      <c r="B61" s="41" t="s">
        <v>366</v>
      </c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</row>
    <row r="62" spans="1:32" ht="13.5" customHeight="1" x14ac:dyDescent="0.3">
      <c r="A62" s="54" t="s">
        <v>38</v>
      </c>
      <c r="B62" s="41" t="s">
        <v>367</v>
      </c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</row>
    <row r="63" spans="1:32" ht="13.5" customHeight="1" x14ac:dyDescent="0.3">
      <c r="A63" s="54" t="s">
        <v>49</v>
      </c>
      <c r="B63" s="41" t="s">
        <v>368</v>
      </c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</row>
    <row r="64" spans="1:32" ht="13.5" customHeight="1" x14ac:dyDescent="0.3">
      <c r="A64" s="54" t="s">
        <v>54</v>
      </c>
      <c r="B64" s="41" t="s">
        <v>369</v>
      </c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</row>
    <row r="65" spans="1:32" ht="13.5" customHeight="1" x14ac:dyDescent="0.3">
      <c r="A65" s="54" t="s">
        <v>73</v>
      </c>
      <c r="B65" s="41" t="s">
        <v>370</v>
      </c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</row>
    <row r="66" spans="1:32" ht="13.5" customHeight="1" x14ac:dyDescent="0.3">
      <c r="A66" s="54" t="s">
        <v>212</v>
      </c>
      <c r="B66" s="41" t="s">
        <v>371</v>
      </c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</row>
    <row r="67" spans="1:32" ht="13.5" customHeight="1" x14ac:dyDescent="0.3">
      <c r="A67" s="54" t="s">
        <v>214</v>
      </c>
      <c r="B67" s="41" t="s">
        <v>372</v>
      </c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</row>
    <row r="68" spans="1:32" ht="13.5" customHeight="1" x14ac:dyDescent="0.3">
      <c r="A68" s="54" t="s">
        <v>279</v>
      </c>
      <c r="B68" s="41" t="s">
        <v>373</v>
      </c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</row>
    <row r="69" spans="1:32" ht="13.5" customHeight="1" x14ac:dyDescent="0.3">
      <c r="A69" s="54" t="s">
        <v>281</v>
      </c>
      <c r="B69" s="41" t="s">
        <v>374</v>
      </c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</row>
    <row r="70" spans="1:32" ht="13.5" customHeight="1" x14ac:dyDescent="0.3">
      <c r="A70" s="54" t="s">
        <v>283</v>
      </c>
      <c r="B70" s="41" t="s">
        <v>375</v>
      </c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</row>
    <row r="71" spans="1:32" ht="13.5" customHeight="1" x14ac:dyDescent="0.3">
      <c r="A71" s="13"/>
      <c r="B71" s="41" t="s">
        <v>376</v>
      </c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</row>
    <row r="72" spans="1:32" ht="13.5" customHeight="1" x14ac:dyDescent="0.3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</row>
    <row r="73" spans="1:32" ht="13.5" customHeight="1" x14ac:dyDescent="0.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</row>
    <row r="74" spans="1:32" ht="13.5" customHeight="1" x14ac:dyDescent="0.3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</row>
    <row r="75" spans="1:32" ht="13.5" customHeight="1" x14ac:dyDescent="0.3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</row>
    <row r="76" spans="1:32" ht="13.5" customHeight="1" x14ac:dyDescent="0.3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</row>
    <row r="77" spans="1:32" ht="13.5" customHeight="1" x14ac:dyDescent="0.3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</row>
    <row r="78" spans="1:32" ht="13.5" customHeight="1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</row>
    <row r="79" spans="1:32" ht="13.5" customHeight="1" x14ac:dyDescent="0.3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</row>
    <row r="80" spans="1:32" ht="13.5" customHeight="1" x14ac:dyDescent="0.3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</row>
    <row r="81" spans="1:32" ht="13.5" customHeight="1" x14ac:dyDescent="0.3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</row>
    <row r="82" spans="1:32" ht="13.5" customHeight="1" x14ac:dyDescent="0.3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</row>
    <row r="83" spans="1:32" ht="13.5" customHeight="1" x14ac:dyDescent="0.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</row>
    <row r="84" spans="1:32" ht="13.5" customHeight="1" x14ac:dyDescent="0.3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</row>
    <row r="85" spans="1:32" ht="13.5" customHeight="1" x14ac:dyDescent="0.3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</row>
    <row r="86" spans="1:32" ht="13.5" customHeight="1" x14ac:dyDescent="0.3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</row>
    <row r="87" spans="1:32" ht="13.5" customHeight="1" x14ac:dyDescent="0.3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</row>
    <row r="88" spans="1:32" ht="13.5" customHeight="1" x14ac:dyDescent="0.3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</row>
    <row r="89" spans="1:32" ht="13.5" customHeight="1" x14ac:dyDescent="0.3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</row>
    <row r="90" spans="1:32" ht="13.5" customHeight="1" x14ac:dyDescent="0.3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</row>
    <row r="91" spans="1:32" ht="13.5" customHeight="1" x14ac:dyDescent="0.3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</row>
    <row r="92" spans="1:32" ht="13.5" customHeight="1" x14ac:dyDescent="0.3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</row>
    <row r="93" spans="1:32" ht="13.5" customHeight="1" x14ac:dyDescent="0.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</row>
    <row r="94" spans="1:32" ht="13.5" customHeight="1" x14ac:dyDescent="0.3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</row>
    <row r="95" spans="1:32" ht="13.5" customHeight="1" x14ac:dyDescent="0.3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</row>
    <row r="96" spans="1:32" ht="13.5" customHeight="1" x14ac:dyDescent="0.3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</row>
    <row r="97" spans="1:32" ht="13.5" customHeight="1" x14ac:dyDescent="0.3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</row>
    <row r="98" spans="1:32" ht="13.5" customHeight="1" x14ac:dyDescent="0.3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</row>
    <row r="99" spans="1:32" ht="13.5" customHeight="1" x14ac:dyDescent="0.3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</row>
    <row r="100" spans="1:32" ht="13.5" customHeight="1" x14ac:dyDescent="0.3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</row>
    <row r="101" spans="1:32" ht="13.5" customHeight="1" x14ac:dyDescent="0.3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</row>
    <row r="102" spans="1:32" ht="13.5" customHeight="1" x14ac:dyDescent="0.3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</row>
    <row r="103" spans="1:32" ht="13.5" customHeight="1" x14ac:dyDescent="0.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</row>
    <row r="104" spans="1:32" ht="13.5" customHeight="1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</row>
    <row r="105" spans="1:32" ht="13.5" customHeight="1" x14ac:dyDescent="0.3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</row>
    <row r="106" spans="1:32" ht="13.5" customHeight="1" x14ac:dyDescent="0.3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</row>
    <row r="107" spans="1:32" ht="13.5" customHeight="1" x14ac:dyDescent="0.3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</row>
    <row r="108" spans="1:32" ht="13.5" customHeight="1" x14ac:dyDescent="0.3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</row>
    <row r="109" spans="1:32" ht="13.5" customHeight="1" x14ac:dyDescent="0.3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</row>
    <row r="110" spans="1:32" ht="13.5" customHeight="1" x14ac:dyDescent="0.3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</row>
    <row r="111" spans="1:32" ht="13.5" customHeight="1" x14ac:dyDescent="0.3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</row>
    <row r="112" spans="1:32" ht="13.5" customHeight="1" x14ac:dyDescent="0.3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</row>
    <row r="113" spans="1:32" ht="13.5" customHeight="1" x14ac:dyDescent="0.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</row>
    <row r="114" spans="1:32" ht="13.5" customHeight="1" x14ac:dyDescent="0.3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</row>
    <row r="115" spans="1:32" ht="13.5" customHeight="1" x14ac:dyDescent="0.3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</row>
    <row r="116" spans="1:32" ht="13.5" customHeight="1" x14ac:dyDescent="0.3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</row>
    <row r="117" spans="1:32" ht="13.5" customHeight="1" x14ac:dyDescent="0.3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</row>
    <row r="118" spans="1:32" ht="13.5" customHeight="1" x14ac:dyDescent="0.3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</row>
    <row r="119" spans="1:32" ht="13.5" customHeight="1" x14ac:dyDescent="0.3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</row>
    <row r="120" spans="1:32" ht="13.5" customHeight="1" x14ac:dyDescent="0.3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</row>
    <row r="121" spans="1:32" ht="13.5" customHeight="1" x14ac:dyDescent="0.3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</row>
    <row r="122" spans="1:32" ht="13.5" customHeight="1" x14ac:dyDescent="0.3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</row>
    <row r="123" spans="1:32" ht="13.5" customHeight="1" x14ac:dyDescent="0.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</row>
    <row r="124" spans="1:32" ht="13.5" customHeight="1" x14ac:dyDescent="0.3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</row>
    <row r="125" spans="1:32" ht="13.5" customHeight="1" x14ac:dyDescent="0.3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</row>
    <row r="126" spans="1:32" ht="13.5" customHeight="1" x14ac:dyDescent="0.3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</row>
    <row r="127" spans="1:32" ht="13.5" customHeight="1" x14ac:dyDescent="0.3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</row>
    <row r="128" spans="1:32" ht="13.5" customHeight="1" x14ac:dyDescent="0.3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</row>
    <row r="129" spans="1:32" ht="13.5" customHeight="1" x14ac:dyDescent="0.3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</row>
    <row r="130" spans="1:32" ht="13.5" customHeight="1" x14ac:dyDescent="0.3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</row>
    <row r="131" spans="1:32" ht="13.5" customHeight="1" x14ac:dyDescent="0.3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</row>
    <row r="132" spans="1:32" ht="13.5" customHeight="1" x14ac:dyDescent="0.3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</row>
    <row r="133" spans="1:32" ht="13.5" customHeight="1" x14ac:dyDescent="0.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</row>
    <row r="134" spans="1:32" ht="13.5" customHeight="1" x14ac:dyDescent="0.3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</row>
    <row r="135" spans="1:32" ht="13.5" customHeight="1" x14ac:dyDescent="0.3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</row>
    <row r="136" spans="1:32" ht="13.5" customHeight="1" x14ac:dyDescent="0.3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</row>
    <row r="137" spans="1:32" ht="13.5" customHeight="1" x14ac:dyDescent="0.3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</row>
    <row r="138" spans="1:32" ht="13.5" customHeight="1" x14ac:dyDescent="0.3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</row>
    <row r="139" spans="1:32" ht="13.5" customHeight="1" x14ac:dyDescent="0.3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</row>
    <row r="140" spans="1:32" ht="13.5" customHeight="1" x14ac:dyDescent="0.3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</row>
    <row r="141" spans="1:32" ht="13.5" customHeight="1" x14ac:dyDescent="0.3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</row>
    <row r="142" spans="1:32" ht="13.5" customHeight="1" x14ac:dyDescent="0.3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</row>
    <row r="143" spans="1:32" ht="13.5" customHeight="1" x14ac:dyDescent="0.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</row>
    <row r="144" spans="1:32" ht="13.5" customHeight="1" x14ac:dyDescent="0.3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</row>
    <row r="145" spans="1:32" ht="13.5" customHeight="1" x14ac:dyDescent="0.3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</row>
    <row r="146" spans="1:32" ht="13.5" customHeight="1" x14ac:dyDescent="0.3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</row>
    <row r="147" spans="1:32" ht="13.5" customHeight="1" x14ac:dyDescent="0.3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</row>
    <row r="148" spans="1:32" ht="13.5" customHeight="1" x14ac:dyDescent="0.3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</row>
    <row r="149" spans="1:32" ht="13.5" customHeight="1" x14ac:dyDescent="0.3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</row>
    <row r="150" spans="1:32" ht="13.5" customHeight="1" x14ac:dyDescent="0.3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</row>
    <row r="151" spans="1:32" ht="13.5" customHeight="1" x14ac:dyDescent="0.3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</row>
    <row r="152" spans="1:32" ht="13.5" customHeight="1" x14ac:dyDescent="0.3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</row>
    <row r="153" spans="1:32" ht="13.5" customHeight="1" x14ac:dyDescent="0.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</row>
    <row r="154" spans="1:32" ht="13.5" customHeight="1" x14ac:dyDescent="0.3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</row>
    <row r="155" spans="1:32" ht="13.5" customHeight="1" x14ac:dyDescent="0.3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</row>
    <row r="156" spans="1:32" ht="13.5" customHeight="1" x14ac:dyDescent="0.3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</row>
    <row r="157" spans="1:32" ht="13.5" customHeight="1" x14ac:dyDescent="0.3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</row>
    <row r="158" spans="1:32" ht="13.5" customHeight="1" x14ac:dyDescent="0.3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</row>
    <row r="159" spans="1:32" ht="13.5" customHeight="1" x14ac:dyDescent="0.3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</row>
    <row r="160" spans="1:32" ht="13.5" customHeight="1" x14ac:dyDescent="0.3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</row>
    <row r="161" spans="1:32" ht="13.5" customHeight="1" x14ac:dyDescent="0.3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</row>
    <row r="162" spans="1:32" ht="13.5" customHeight="1" x14ac:dyDescent="0.3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</row>
    <row r="163" spans="1:32" ht="13.5" customHeight="1" x14ac:dyDescent="0.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</row>
    <row r="164" spans="1:32" ht="13.5" customHeight="1" x14ac:dyDescent="0.3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</row>
    <row r="165" spans="1:32" ht="13.5" customHeight="1" x14ac:dyDescent="0.3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</row>
    <row r="166" spans="1:32" ht="13.5" customHeight="1" x14ac:dyDescent="0.3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</row>
    <row r="167" spans="1:32" ht="13.5" customHeight="1" x14ac:dyDescent="0.3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</row>
    <row r="168" spans="1:32" ht="13.5" customHeight="1" x14ac:dyDescent="0.3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</row>
    <row r="169" spans="1:32" ht="13.5" customHeight="1" x14ac:dyDescent="0.3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</row>
    <row r="170" spans="1:32" ht="13.5" customHeight="1" x14ac:dyDescent="0.3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</row>
    <row r="171" spans="1:32" ht="13.5" customHeight="1" x14ac:dyDescent="0.3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</row>
    <row r="172" spans="1:32" ht="13.5" customHeight="1" x14ac:dyDescent="0.3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</row>
    <row r="173" spans="1:32" ht="13.5" customHeight="1" x14ac:dyDescent="0.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</row>
    <row r="174" spans="1:32" ht="13.5" customHeight="1" x14ac:dyDescent="0.3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</row>
    <row r="175" spans="1:32" ht="13.5" customHeight="1" x14ac:dyDescent="0.3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</row>
    <row r="176" spans="1:32" ht="13.5" customHeight="1" x14ac:dyDescent="0.3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</row>
    <row r="177" spans="1:32" ht="13.5" customHeight="1" x14ac:dyDescent="0.3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</row>
    <row r="178" spans="1:32" ht="13.5" customHeight="1" x14ac:dyDescent="0.3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</row>
    <row r="179" spans="1:32" ht="13.5" customHeight="1" x14ac:dyDescent="0.3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</row>
    <row r="180" spans="1:32" ht="13.5" customHeight="1" x14ac:dyDescent="0.3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</row>
    <row r="181" spans="1:32" ht="13.5" customHeight="1" x14ac:dyDescent="0.3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</row>
    <row r="182" spans="1:32" ht="13.5" customHeight="1" x14ac:dyDescent="0.3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</row>
    <row r="183" spans="1:32" ht="13.5" customHeight="1" x14ac:dyDescent="0.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</row>
    <row r="184" spans="1:32" ht="13.5" customHeight="1" x14ac:dyDescent="0.3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</row>
    <row r="185" spans="1:32" ht="13.5" customHeight="1" x14ac:dyDescent="0.3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</row>
    <row r="186" spans="1:32" ht="13.5" customHeight="1" x14ac:dyDescent="0.3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</row>
    <row r="187" spans="1:32" ht="13.5" customHeight="1" x14ac:dyDescent="0.3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</row>
    <row r="188" spans="1:32" ht="13.5" customHeight="1" x14ac:dyDescent="0.3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</row>
    <row r="189" spans="1:32" ht="13.5" customHeight="1" x14ac:dyDescent="0.3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</row>
    <row r="190" spans="1:32" ht="13.5" customHeight="1" x14ac:dyDescent="0.3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</row>
    <row r="191" spans="1:32" ht="13.5" customHeight="1" x14ac:dyDescent="0.3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</row>
    <row r="192" spans="1:32" ht="13.5" customHeight="1" x14ac:dyDescent="0.3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</row>
    <row r="193" spans="1:32" ht="13.5" customHeight="1" x14ac:dyDescent="0.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</row>
    <row r="194" spans="1:32" ht="13.5" customHeight="1" x14ac:dyDescent="0.3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</row>
    <row r="195" spans="1:32" ht="13.5" customHeight="1" x14ac:dyDescent="0.3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</row>
    <row r="196" spans="1:32" ht="13.5" customHeight="1" x14ac:dyDescent="0.3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</row>
    <row r="197" spans="1:32" ht="13.5" customHeight="1" x14ac:dyDescent="0.3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</row>
    <row r="198" spans="1:32" ht="13.5" customHeight="1" x14ac:dyDescent="0.3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</row>
    <row r="199" spans="1:32" ht="13.5" customHeight="1" x14ac:dyDescent="0.3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</row>
    <row r="200" spans="1:32" ht="13.5" customHeight="1" x14ac:dyDescent="0.3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</row>
    <row r="201" spans="1:32" ht="13.5" customHeight="1" x14ac:dyDescent="0.3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</row>
    <row r="202" spans="1:32" ht="13.5" customHeight="1" x14ac:dyDescent="0.3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</row>
    <row r="203" spans="1:32" ht="13.5" customHeight="1" x14ac:dyDescent="0.3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</row>
    <row r="204" spans="1:32" ht="13.5" customHeight="1" x14ac:dyDescent="0.3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</row>
    <row r="205" spans="1:32" ht="13.5" customHeight="1" x14ac:dyDescent="0.3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</row>
    <row r="206" spans="1:32" ht="13.5" customHeight="1" x14ac:dyDescent="0.3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</row>
    <row r="207" spans="1:32" ht="13.5" customHeight="1" x14ac:dyDescent="0.3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</row>
    <row r="208" spans="1:32" ht="13.5" customHeight="1" x14ac:dyDescent="0.3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</row>
    <row r="209" spans="1:32" ht="13.5" customHeight="1" x14ac:dyDescent="0.3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</row>
    <row r="210" spans="1:32" ht="13.5" customHeight="1" x14ac:dyDescent="0.3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</row>
    <row r="211" spans="1:32" ht="13.5" customHeight="1" x14ac:dyDescent="0.3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</row>
    <row r="212" spans="1:32" ht="13.5" customHeight="1" x14ac:dyDescent="0.3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</row>
    <row r="213" spans="1:32" ht="13.5" customHeight="1" x14ac:dyDescent="0.3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</row>
    <row r="214" spans="1:32" ht="13.5" customHeight="1" x14ac:dyDescent="0.3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</row>
    <row r="215" spans="1:32" ht="13.5" customHeight="1" x14ac:dyDescent="0.3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</row>
    <row r="216" spans="1:32" ht="13.5" customHeight="1" x14ac:dyDescent="0.3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</row>
    <row r="217" spans="1:32" ht="13.5" customHeight="1" x14ac:dyDescent="0.3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</row>
    <row r="218" spans="1:32" ht="13.5" customHeight="1" x14ac:dyDescent="0.3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</row>
    <row r="219" spans="1:32" ht="13.5" customHeight="1" x14ac:dyDescent="0.3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</row>
    <row r="220" spans="1:32" ht="13.5" customHeight="1" x14ac:dyDescent="0.3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</row>
    <row r="221" spans="1:32" ht="13.5" customHeight="1" x14ac:dyDescent="0.3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</row>
    <row r="222" spans="1:32" ht="13.5" customHeight="1" x14ac:dyDescent="0.3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</row>
    <row r="223" spans="1:32" ht="13.5" customHeight="1" x14ac:dyDescent="0.3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</row>
    <row r="224" spans="1:32" ht="13.5" customHeight="1" x14ac:dyDescent="0.3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</row>
    <row r="225" spans="1:32" ht="13.5" customHeight="1" x14ac:dyDescent="0.3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</row>
    <row r="226" spans="1:32" ht="13.5" customHeight="1" x14ac:dyDescent="0.3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</row>
    <row r="227" spans="1:32" ht="13.5" customHeight="1" x14ac:dyDescent="0.3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</row>
    <row r="228" spans="1:32" ht="13.5" customHeight="1" x14ac:dyDescent="0.3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</row>
    <row r="229" spans="1:32" ht="13.5" customHeight="1" x14ac:dyDescent="0.3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</row>
    <row r="230" spans="1:32" ht="13.5" customHeight="1" x14ac:dyDescent="0.3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</row>
    <row r="231" spans="1:32" ht="13.5" customHeight="1" x14ac:dyDescent="0.3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</row>
    <row r="232" spans="1:32" ht="13.5" customHeight="1" x14ac:dyDescent="0.3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</row>
    <row r="233" spans="1:32" ht="13.5" customHeight="1" x14ac:dyDescent="0.3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</row>
    <row r="234" spans="1:32" ht="13.5" customHeight="1" x14ac:dyDescent="0.3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</row>
    <row r="235" spans="1:32" ht="13.5" customHeight="1" x14ac:dyDescent="0.3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</row>
    <row r="236" spans="1:32" ht="13.5" customHeight="1" x14ac:dyDescent="0.3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</row>
    <row r="237" spans="1:32" ht="13.5" customHeight="1" x14ac:dyDescent="0.3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</row>
    <row r="238" spans="1:32" ht="13.5" customHeight="1" x14ac:dyDescent="0.3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</row>
    <row r="239" spans="1:32" ht="13.5" customHeight="1" x14ac:dyDescent="0.3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</row>
    <row r="240" spans="1:32" ht="13.5" customHeight="1" x14ac:dyDescent="0.3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</row>
    <row r="241" spans="1:32" ht="13.5" customHeight="1" x14ac:dyDescent="0.3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</row>
    <row r="242" spans="1:32" ht="13.5" customHeight="1" x14ac:dyDescent="0.3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</row>
    <row r="243" spans="1:32" ht="13.5" customHeight="1" x14ac:dyDescent="0.3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</row>
    <row r="244" spans="1:32" ht="13.5" customHeight="1" x14ac:dyDescent="0.3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</row>
    <row r="245" spans="1:32" ht="13.5" customHeight="1" x14ac:dyDescent="0.3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</row>
    <row r="246" spans="1:32" ht="13.5" customHeight="1" x14ac:dyDescent="0.3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</row>
    <row r="247" spans="1:32" ht="13.5" customHeight="1" x14ac:dyDescent="0.3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</row>
    <row r="248" spans="1:32" ht="13.5" customHeight="1" x14ac:dyDescent="0.3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</row>
    <row r="249" spans="1:32" ht="13.5" customHeight="1" x14ac:dyDescent="0.3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</row>
    <row r="250" spans="1:32" ht="13.5" customHeight="1" x14ac:dyDescent="0.3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</row>
    <row r="251" spans="1:32" ht="13.5" customHeight="1" x14ac:dyDescent="0.3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</row>
    <row r="252" spans="1:32" ht="13.5" customHeight="1" x14ac:dyDescent="0.3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</row>
    <row r="253" spans="1:32" ht="13.5" customHeight="1" x14ac:dyDescent="0.3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</row>
    <row r="254" spans="1:32" ht="13.5" customHeight="1" x14ac:dyDescent="0.3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</row>
    <row r="255" spans="1:32" ht="13.5" customHeight="1" x14ac:dyDescent="0.3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</row>
    <row r="256" spans="1:32" ht="13.5" customHeight="1" x14ac:dyDescent="0.3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</row>
    <row r="257" spans="1:32" ht="13.5" customHeight="1" x14ac:dyDescent="0.3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</row>
    <row r="258" spans="1:32" ht="13.5" customHeight="1" x14ac:dyDescent="0.3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</row>
    <row r="259" spans="1:32" ht="13.5" customHeight="1" x14ac:dyDescent="0.3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</row>
    <row r="260" spans="1:32" ht="13.5" customHeight="1" x14ac:dyDescent="0.3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</row>
    <row r="261" spans="1:32" ht="13.5" customHeight="1" x14ac:dyDescent="0.3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</row>
    <row r="262" spans="1:32" ht="13.5" customHeight="1" x14ac:dyDescent="0.3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</row>
    <row r="263" spans="1:32" ht="13.5" customHeight="1" x14ac:dyDescent="0.3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</row>
    <row r="264" spans="1:32" ht="13.5" customHeight="1" x14ac:dyDescent="0.3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</row>
    <row r="265" spans="1:32" ht="13.5" customHeight="1" x14ac:dyDescent="0.3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</row>
    <row r="266" spans="1:32" ht="13.5" customHeight="1" x14ac:dyDescent="0.3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</row>
    <row r="267" spans="1:32" ht="13.5" customHeight="1" x14ac:dyDescent="0.3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</row>
    <row r="268" spans="1:32" ht="13.5" customHeight="1" x14ac:dyDescent="0.3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</row>
    <row r="269" spans="1:32" ht="13.5" customHeight="1" x14ac:dyDescent="0.3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</row>
    <row r="270" spans="1:32" ht="13.5" customHeight="1" x14ac:dyDescent="0.3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</row>
    <row r="271" spans="1:32" ht="13.5" customHeight="1" x14ac:dyDescent="0.3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</row>
    <row r="272" spans="1:3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0">
    <mergeCell ref="B5:B7"/>
    <mergeCell ref="A54:B54"/>
    <mergeCell ref="A55:H55"/>
    <mergeCell ref="A1:L1"/>
    <mergeCell ref="A2:L2"/>
    <mergeCell ref="A3:L3"/>
    <mergeCell ref="A5:A7"/>
    <mergeCell ref="C5:D6"/>
    <mergeCell ref="E5:H6"/>
    <mergeCell ref="I5:L6"/>
  </mergeCells>
  <pageMargins left="0.7" right="0.7" top="0.75" bottom="0.75" header="0" footer="0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Z1000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ColWidth="14.44140625" defaultRowHeight="15" customHeight="1" x14ac:dyDescent="0.3"/>
  <cols>
    <col min="1" max="1" width="4.6640625" customWidth="1"/>
    <col min="2" max="2" width="22.5546875" customWidth="1"/>
    <col min="3" max="3" width="27.5546875" customWidth="1"/>
    <col min="4" max="4" width="9.109375" customWidth="1"/>
    <col min="5" max="6" width="10.6640625" customWidth="1"/>
    <col min="7" max="7" width="11.109375" customWidth="1"/>
    <col min="8" max="10" width="10.6640625" customWidth="1"/>
    <col min="11" max="11" width="7.6640625" customWidth="1"/>
    <col min="12" max="12" width="8" customWidth="1"/>
    <col min="13" max="13" width="10" customWidth="1"/>
    <col min="14" max="14" width="8.88671875" customWidth="1"/>
    <col min="15" max="15" width="10" customWidth="1"/>
    <col min="16" max="16" width="17.5546875" customWidth="1"/>
    <col min="17" max="17" width="18.88671875" customWidth="1"/>
    <col min="18" max="26" width="8.6640625" customWidth="1"/>
  </cols>
  <sheetData>
    <row r="1" spans="1:26" ht="14.25" customHeight="1" x14ac:dyDescent="0.3">
      <c r="A1" s="414" t="s">
        <v>377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414" t="s">
        <v>378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3">
      <c r="A3" s="87"/>
      <c r="B3" s="13"/>
      <c r="C3" s="13"/>
      <c r="D3" s="13"/>
      <c r="E3" s="13"/>
      <c r="F3" s="18"/>
      <c r="G3" s="18"/>
      <c r="H3" s="18"/>
      <c r="I3" s="88"/>
      <c r="J3" s="88"/>
      <c r="K3" s="88"/>
      <c r="L3" s="88"/>
      <c r="M3" s="88"/>
      <c r="N3" s="88"/>
      <c r="O3" s="88"/>
      <c r="P3" s="13"/>
      <c r="Q3" s="13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 x14ac:dyDescent="0.3">
      <c r="A4" s="415" t="s">
        <v>379</v>
      </c>
      <c r="B4" s="416" t="s">
        <v>380</v>
      </c>
      <c r="C4" s="416" t="s">
        <v>381</v>
      </c>
      <c r="D4" s="417" t="s">
        <v>382</v>
      </c>
      <c r="E4" s="418" t="s">
        <v>383</v>
      </c>
      <c r="F4" s="419"/>
      <c r="G4" s="419"/>
      <c r="H4" s="419"/>
      <c r="I4" s="419"/>
      <c r="J4" s="420"/>
      <c r="K4" s="422" t="s">
        <v>384</v>
      </c>
      <c r="L4" s="393"/>
      <c r="M4" s="416" t="s">
        <v>385</v>
      </c>
      <c r="N4" s="416" t="s">
        <v>386</v>
      </c>
      <c r="O4" s="416" t="s">
        <v>387</v>
      </c>
      <c r="P4" s="416" t="s">
        <v>388</v>
      </c>
      <c r="Q4" s="410" t="s">
        <v>389</v>
      </c>
      <c r="R4" s="1"/>
      <c r="S4" s="1"/>
      <c r="T4" s="1"/>
      <c r="U4" s="1"/>
      <c r="V4" s="1"/>
      <c r="W4" s="1"/>
      <c r="X4" s="1"/>
      <c r="Y4" s="1"/>
      <c r="Z4" s="1"/>
    </row>
    <row r="5" spans="1:26" ht="21" customHeight="1" x14ac:dyDescent="0.3">
      <c r="A5" s="390"/>
      <c r="B5" s="355"/>
      <c r="C5" s="355"/>
      <c r="D5" s="355"/>
      <c r="E5" s="421" t="s">
        <v>121</v>
      </c>
      <c r="F5" s="412" t="s">
        <v>122</v>
      </c>
      <c r="G5" s="412" t="s">
        <v>123</v>
      </c>
      <c r="H5" s="413" t="s">
        <v>390</v>
      </c>
      <c r="I5" s="358"/>
      <c r="J5" s="359"/>
      <c r="K5" s="371"/>
      <c r="L5" s="372"/>
      <c r="M5" s="355"/>
      <c r="N5" s="355"/>
      <c r="O5" s="355"/>
      <c r="P5" s="355"/>
      <c r="Q5" s="403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391"/>
      <c r="B6" s="356"/>
      <c r="C6" s="356"/>
      <c r="D6" s="356"/>
      <c r="E6" s="356"/>
      <c r="F6" s="356"/>
      <c r="G6" s="356"/>
      <c r="H6" s="89" t="s">
        <v>122</v>
      </c>
      <c r="I6" s="89" t="s">
        <v>123</v>
      </c>
      <c r="J6" s="89" t="s">
        <v>236</v>
      </c>
      <c r="K6" s="90" t="s">
        <v>391</v>
      </c>
      <c r="L6" s="90" t="s">
        <v>235</v>
      </c>
      <c r="M6" s="356"/>
      <c r="N6" s="356"/>
      <c r="O6" s="356"/>
      <c r="P6" s="356"/>
      <c r="Q6" s="404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3">
      <c r="A7" s="91" t="s">
        <v>127</v>
      </c>
      <c r="B7" s="92" t="s">
        <v>128</v>
      </c>
      <c r="C7" s="92" t="s">
        <v>129</v>
      </c>
      <c r="D7" s="93" t="s">
        <v>130</v>
      </c>
      <c r="E7" s="94" t="s">
        <v>131</v>
      </c>
      <c r="F7" s="94" t="s">
        <v>132</v>
      </c>
      <c r="G7" s="94" t="s">
        <v>133</v>
      </c>
      <c r="H7" s="90" t="s">
        <v>134</v>
      </c>
      <c r="I7" s="90" t="s">
        <v>135</v>
      </c>
      <c r="J7" s="90" t="s">
        <v>136</v>
      </c>
      <c r="K7" s="94" t="s">
        <v>137</v>
      </c>
      <c r="L7" s="93" t="s">
        <v>138</v>
      </c>
      <c r="M7" s="31" t="s">
        <v>139</v>
      </c>
      <c r="N7" s="95" t="s">
        <v>140</v>
      </c>
      <c r="O7" s="95" t="s">
        <v>141</v>
      </c>
      <c r="P7" s="95" t="s">
        <v>142</v>
      </c>
      <c r="Q7" s="95" t="s">
        <v>392</v>
      </c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3">
      <c r="A8" s="408" t="s">
        <v>393</v>
      </c>
      <c r="B8" s="358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8"/>
      <c r="N8" s="358"/>
      <c r="O8" s="358"/>
      <c r="P8" s="358"/>
      <c r="Q8" s="409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3">
      <c r="A9" s="398">
        <v>1</v>
      </c>
      <c r="B9" s="399" t="s">
        <v>394</v>
      </c>
      <c r="C9" s="19" t="s">
        <v>395</v>
      </c>
      <c r="D9" s="98" t="s">
        <v>396</v>
      </c>
      <c r="E9" s="405" t="e">
        <f t="shared" ref="E9:I9" si="0">#REF!</f>
        <v>#REF!</v>
      </c>
      <c r="F9" s="405" t="e">
        <f t="shared" si="0"/>
        <v>#REF!</v>
      </c>
      <c r="G9" s="405" t="e">
        <f t="shared" si="0"/>
        <v>#REF!</v>
      </c>
      <c r="H9" s="405" t="e">
        <f t="shared" si="0"/>
        <v>#REF!</v>
      </c>
      <c r="I9" s="405" t="e">
        <f t="shared" si="0"/>
        <v>#REF!</v>
      </c>
      <c r="J9" s="401" t="e">
        <f>I9/E9*100</f>
        <v>#REF!</v>
      </c>
      <c r="K9" s="401" t="e">
        <f t="shared" ref="K9:L9" si="1">#REF!</f>
        <v>#REF!</v>
      </c>
      <c r="L9" s="401" t="e">
        <f t="shared" si="1"/>
        <v>#REF!</v>
      </c>
      <c r="M9" s="101">
        <v>111.28</v>
      </c>
      <c r="N9" s="102">
        <v>100</v>
      </c>
      <c r="O9" s="29">
        <f t="shared" ref="O9:O12" si="2">M9/N9*100</f>
        <v>111.28</v>
      </c>
      <c r="P9" s="400" t="s">
        <v>144</v>
      </c>
      <c r="Q9" s="104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3">
      <c r="A10" s="390"/>
      <c r="B10" s="355"/>
      <c r="C10" s="19" t="s">
        <v>397</v>
      </c>
      <c r="D10" s="98" t="s">
        <v>398</v>
      </c>
      <c r="E10" s="355"/>
      <c r="F10" s="355"/>
      <c r="G10" s="355"/>
      <c r="H10" s="355"/>
      <c r="I10" s="355"/>
      <c r="J10" s="355"/>
      <c r="K10" s="355"/>
      <c r="L10" s="355"/>
      <c r="M10" s="101">
        <v>97.88</v>
      </c>
      <c r="N10" s="102">
        <v>96</v>
      </c>
      <c r="O10" s="29">
        <f t="shared" si="2"/>
        <v>101.95833333333333</v>
      </c>
      <c r="P10" s="355"/>
      <c r="Q10" s="104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3">
      <c r="A11" s="390"/>
      <c r="B11" s="355"/>
      <c r="C11" s="19" t="s">
        <v>399</v>
      </c>
      <c r="D11" s="102">
        <v>93.55</v>
      </c>
      <c r="E11" s="355"/>
      <c r="F11" s="355"/>
      <c r="G11" s="355"/>
      <c r="H11" s="355"/>
      <c r="I11" s="355"/>
      <c r="J11" s="355"/>
      <c r="K11" s="355"/>
      <c r="L11" s="355"/>
      <c r="M11" s="101">
        <v>92.36</v>
      </c>
      <c r="N11" s="102">
        <v>95</v>
      </c>
      <c r="O11" s="29">
        <f t="shared" si="2"/>
        <v>97.221052631578942</v>
      </c>
      <c r="P11" s="355"/>
      <c r="Q11" s="104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390"/>
      <c r="B12" s="355"/>
      <c r="C12" s="19" t="s">
        <v>400</v>
      </c>
      <c r="D12" s="102">
        <v>58</v>
      </c>
      <c r="E12" s="356"/>
      <c r="F12" s="356"/>
      <c r="G12" s="356"/>
      <c r="H12" s="356"/>
      <c r="I12" s="356"/>
      <c r="J12" s="356"/>
      <c r="K12" s="356"/>
      <c r="L12" s="356"/>
      <c r="M12" s="101">
        <v>72.709999999999994</v>
      </c>
      <c r="N12" s="102">
        <v>90</v>
      </c>
      <c r="O12" s="29">
        <f t="shared" si="2"/>
        <v>80.788888888888877</v>
      </c>
      <c r="P12" s="356"/>
      <c r="Q12" s="104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390"/>
      <c r="B13" s="355"/>
      <c r="C13" s="19" t="s">
        <v>401</v>
      </c>
      <c r="D13" s="98"/>
      <c r="E13" s="20"/>
      <c r="F13" s="20"/>
      <c r="G13" s="20"/>
      <c r="H13" s="20"/>
      <c r="I13" s="20"/>
      <c r="J13" s="20"/>
      <c r="K13" s="102"/>
      <c r="L13" s="102"/>
      <c r="M13" s="20"/>
      <c r="N13" s="98"/>
      <c r="O13" s="29"/>
      <c r="P13" s="19"/>
      <c r="Q13" s="411" t="s">
        <v>402</v>
      </c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391"/>
      <c r="B14" s="356"/>
      <c r="C14" s="19" t="s">
        <v>403</v>
      </c>
      <c r="D14" s="98"/>
      <c r="E14" s="20"/>
      <c r="F14" s="20"/>
      <c r="G14" s="20"/>
      <c r="H14" s="20"/>
      <c r="I14" s="20"/>
      <c r="J14" s="20"/>
      <c r="K14" s="102"/>
      <c r="L14" s="102"/>
      <c r="M14" s="20"/>
      <c r="N14" s="98"/>
      <c r="O14" s="29"/>
      <c r="P14" s="19"/>
      <c r="Q14" s="404"/>
      <c r="R14" s="1"/>
      <c r="S14" s="1"/>
      <c r="T14" s="1"/>
      <c r="U14" s="1"/>
      <c r="V14" s="1"/>
      <c r="W14" s="1"/>
      <c r="X14" s="1"/>
      <c r="Y14" s="1"/>
      <c r="Z14" s="1"/>
    </row>
    <row r="15" spans="1:26" ht="41.25" customHeight="1" x14ac:dyDescent="0.3">
      <c r="A15" s="398">
        <f>A9+1</f>
        <v>2</v>
      </c>
      <c r="B15" s="399" t="s">
        <v>404</v>
      </c>
      <c r="C15" s="19" t="s">
        <v>405</v>
      </c>
      <c r="D15" s="98">
        <v>4838</v>
      </c>
      <c r="E15" s="405" t="e">
        <f t="shared" ref="E15:I15" si="3">#REF!</f>
        <v>#REF!</v>
      </c>
      <c r="F15" s="405" t="e">
        <f t="shared" si="3"/>
        <v>#REF!</v>
      </c>
      <c r="G15" s="405" t="e">
        <f t="shared" si="3"/>
        <v>#REF!</v>
      </c>
      <c r="H15" s="405" t="e">
        <f t="shared" si="3"/>
        <v>#REF!</v>
      </c>
      <c r="I15" s="405" t="e">
        <f t="shared" si="3"/>
        <v>#REF!</v>
      </c>
      <c r="J15" s="401" t="e">
        <f>I15/E15*100</f>
        <v>#REF!</v>
      </c>
      <c r="K15" s="401" t="e">
        <f t="shared" ref="K15:L15" si="4">#REF!</f>
        <v>#REF!</v>
      </c>
      <c r="L15" s="401" t="e">
        <f t="shared" si="4"/>
        <v>#REF!</v>
      </c>
      <c r="M15" s="20">
        <v>3091</v>
      </c>
      <c r="N15" s="98">
        <v>5322</v>
      </c>
      <c r="O15" s="29">
        <f t="shared" ref="O15:O19" si="5">M15/N15*100</f>
        <v>58.079669297256672</v>
      </c>
      <c r="P15" s="399" t="s">
        <v>144</v>
      </c>
      <c r="Q15" s="402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391"/>
      <c r="B16" s="356"/>
      <c r="C16" s="19" t="s">
        <v>406</v>
      </c>
      <c r="D16" s="98">
        <v>9</v>
      </c>
      <c r="E16" s="356"/>
      <c r="F16" s="356"/>
      <c r="G16" s="356"/>
      <c r="H16" s="356"/>
      <c r="I16" s="356"/>
      <c r="J16" s="356"/>
      <c r="K16" s="356"/>
      <c r="L16" s="356"/>
      <c r="M16" s="20">
        <v>9</v>
      </c>
      <c r="N16" s="98">
        <v>15</v>
      </c>
      <c r="O16" s="29">
        <f t="shared" si="5"/>
        <v>60</v>
      </c>
      <c r="P16" s="356"/>
      <c r="Q16" s="404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106">
        <f>A15+1</f>
        <v>3</v>
      </c>
      <c r="B17" s="19" t="s">
        <v>407</v>
      </c>
      <c r="C17" s="19" t="s">
        <v>408</v>
      </c>
      <c r="D17" s="98">
        <v>1180</v>
      </c>
      <c r="E17" s="107" t="e">
        <f t="shared" ref="E17:I17" si="6">#REF!</f>
        <v>#REF!</v>
      </c>
      <c r="F17" s="107" t="e">
        <f t="shared" si="6"/>
        <v>#REF!</v>
      </c>
      <c r="G17" s="107" t="e">
        <f t="shared" si="6"/>
        <v>#REF!</v>
      </c>
      <c r="H17" s="107" t="e">
        <f t="shared" si="6"/>
        <v>#REF!</v>
      </c>
      <c r="I17" s="107" t="e">
        <f t="shared" si="6"/>
        <v>#REF!</v>
      </c>
      <c r="J17" s="102" t="e">
        <f t="shared" ref="J17:J20" si="7">I17/E17*100</f>
        <v>#REF!</v>
      </c>
      <c r="K17" s="102" t="e">
        <f t="shared" ref="K17:L17" si="8">#REF!</f>
        <v>#REF!</v>
      </c>
      <c r="L17" s="102" t="e">
        <f t="shared" si="8"/>
        <v>#REF!</v>
      </c>
      <c r="M17" s="20">
        <v>886</v>
      </c>
      <c r="N17" s="98">
        <v>1729</v>
      </c>
      <c r="O17" s="29">
        <f t="shared" si="5"/>
        <v>51.243493348756509</v>
      </c>
      <c r="P17" s="19" t="s">
        <v>144</v>
      </c>
      <c r="Q17" s="104" t="s">
        <v>409</v>
      </c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106">
        <f t="shared" ref="A18:A19" si="9">A17+1</f>
        <v>4</v>
      </c>
      <c r="B18" s="19" t="s">
        <v>410</v>
      </c>
      <c r="C18" s="19" t="s">
        <v>411</v>
      </c>
      <c r="D18" s="102">
        <v>85.72</v>
      </c>
      <c r="E18" s="107" t="e">
        <f t="shared" ref="E18:I18" si="10">#REF!</f>
        <v>#REF!</v>
      </c>
      <c r="F18" s="107" t="e">
        <f t="shared" si="10"/>
        <v>#REF!</v>
      </c>
      <c r="G18" s="107" t="e">
        <f t="shared" si="10"/>
        <v>#REF!</v>
      </c>
      <c r="H18" s="107" t="e">
        <f t="shared" si="10"/>
        <v>#REF!</v>
      </c>
      <c r="I18" s="107" t="e">
        <f t="shared" si="10"/>
        <v>#REF!</v>
      </c>
      <c r="J18" s="102" t="e">
        <f t="shared" si="7"/>
        <v>#REF!</v>
      </c>
      <c r="K18" s="102" t="e">
        <f t="shared" ref="K18:L18" si="11">#REF!</f>
        <v>#REF!</v>
      </c>
      <c r="L18" s="102" t="e">
        <f t="shared" si="11"/>
        <v>#REF!</v>
      </c>
      <c r="M18" s="29">
        <v>88.06</v>
      </c>
      <c r="N18" s="102">
        <v>100</v>
      </c>
      <c r="O18" s="29">
        <f t="shared" si="5"/>
        <v>88.06</v>
      </c>
      <c r="P18" s="19" t="s">
        <v>144</v>
      </c>
      <c r="Q18" s="104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106">
        <f t="shared" si="9"/>
        <v>5</v>
      </c>
      <c r="B19" s="19" t="s">
        <v>412</v>
      </c>
      <c r="C19" s="19" t="s">
        <v>413</v>
      </c>
      <c r="D19" s="102">
        <v>91.5</v>
      </c>
      <c r="E19" s="107" t="e">
        <f t="shared" ref="E19:I19" si="12">#REF!+#REF!</f>
        <v>#REF!</v>
      </c>
      <c r="F19" s="107" t="e">
        <f t="shared" si="12"/>
        <v>#REF!</v>
      </c>
      <c r="G19" s="107" t="e">
        <f t="shared" si="12"/>
        <v>#REF!</v>
      </c>
      <c r="H19" s="107" t="e">
        <f t="shared" si="12"/>
        <v>#REF!</v>
      </c>
      <c r="I19" s="107" t="e">
        <f t="shared" si="12"/>
        <v>#REF!</v>
      </c>
      <c r="J19" s="102" t="e">
        <f t="shared" si="7"/>
        <v>#REF!</v>
      </c>
      <c r="K19" s="102" t="e">
        <f t="shared" ref="K19:L19" si="13">(#REF!+#REF!)/2</f>
        <v>#REF!</v>
      </c>
      <c r="L19" s="102" t="e">
        <f t="shared" si="13"/>
        <v>#REF!</v>
      </c>
      <c r="M19" s="102">
        <v>92</v>
      </c>
      <c r="N19" s="102">
        <v>95</v>
      </c>
      <c r="O19" s="29">
        <f t="shared" si="5"/>
        <v>96.84210526315789</v>
      </c>
      <c r="P19" s="19" t="s">
        <v>60</v>
      </c>
      <c r="Q19" s="104"/>
      <c r="R19" s="1"/>
      <c r="S19" s="1"/>
      <c r="T19" s="1"/>
      <c r="U19" s="1"/>
      <c r="V19" s="1"/>
      <c r="W19" s="1"/>
      <c r="X19" s="1"/>
      <c r="Y19" s="1"/>
      <c r="Z19" s="1"/>
    </row>
    <row r="20" spans="1:26" ht="27" customHeight="1" x14ac:dyDescent="0.3">
      <c r="A20" s="398">
        <v>6</v>
      </c>
      <c r="B20" s="399" t="s">
        <v>414</v>
      </c>
      <c r="C20" s="19" t="s">
        <v>415</v>
      </c>
      <c r="D20" s="102">
        <v>20</v>
      </c>
      <c r="E20" s="405" t="e">
        <f t="shared" ref="E20:I20" si="14">#REF!</f>
        <v>#REF!</v>
      </c>
      <c r="F20" s="405" t="e">
        <f t="shared" si="14"/>
        <v>#REF!</v>
      </c>
      <c r="G20" s="405" t="e">
        <f t="shared" si="14"/>
        <v>#REF!</v>
      </c>
      <c r="H20" s="405" t="e">
        <f t="shared" si="14"/>
        <v>#REF!</v>
      </c>
      <c r="I20" s="405" t="e">
        <f t="shared" si="14"/>
        <v>#REF!</v>
      </c>
      <c r="J20" s="401" t="e">
        <f t="shared" si="7"/>
        <v>#REF!</v>
      </c>
      <c r="K20" s="401" t="e">
        <f t="shared" ref="K20:L20" si="15">#REF!</f>
        <v>#REF!</v>
      </c>
      <c r="L20" s="401" t="e">
        <f t="shared" si="15"/>
        <v>#REF!</v>
      </c>
      <c r="M20" s="102">
        <v>19</v>
      </c>
      <c r="N20" s="98">
        <v>15</v>
      </c>
      <c r="O20" s="29">
        <f t="shared" ref="O20:O23" si="16">N20/M20*100</f>
        <v>78.94736842105263</v>
      </c>
      <c r="P20" s="399" t="s">
        <v>60</v>
      </c>
      <c r="Q20" s="402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390"/>
      <c r="B21" s="355"/>
      <c r="C21" s="19" t="s">
        <v>416</v>
      </c>
      <c r="D21" s="102">
        <v>9</v>
      </c>
      <c r="E21" s="355"/>
      <c r="F21" s="355"/>
      <c r="G21" s="355"/>
      <c r="H21" s="355"/>
      <c r="I21" s="355"/>
      <c r="J21" s="355"/>
      <c r="K21" s="355"/>
      <c r="L21" s="355"/>
      <c r="M21" s="102">
        <v>10</v>
      </c>
      <c r="N21" s="98">
        <v>6</v>
      </c>
      <c r="O21" s="29">
        <f t="shared" si="16"/>
        <v>60</v>
      </c>
      <c r="P21" s="355"/>
      <c r="Q21" s="403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391"/>
      <c r="B22" s="356"/>
      <c r="C22" s="19" t="s">
        <v>417</v>
      </c>
      <c r="D22" s="102">
        <v>23</v>
      </c>
      <c r="E22" s="356"/>
      <c r="F22" s="356"/>
      <c r="G22" s="356"/>
      <c r="H22" s="356"/>
      <c r="I22" s="356"/>
      <c r="J22" s="356"/>
      <c r="K22" s="356"/>
      <c r="L22" s="356"/>
      <c r="M22" s="102">
        <v>21</v>
      </c>
      <c r="N22" s="98">
        <v>15</v>
      </c>
      <c r="O22" s="29">
        <f t="shared" si="16"/>
        <v>71.428571428571431</v>
      </c>
      <c r="P22" s="356"/>
      <c r="Q22" s="404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106">
        <f>A20+1</f>
        <v>7</v>
      </c>
      <c r="B23" s="19" t="s">
        <v>418</v>
      </c>
      <c r="C23" s="19" t="s">
        <v>419</v>
      </c>
      <c r="D23" s="102">
        <v>26.6</v>
      </c>
      <c r="E23" s="107" t="e">
        <f t="shared" ref="E23:I23" si="17">#REF!</f>
        <v>#REF!</v>
      </c>
      <c r="F23" s="107" t="e">
        <f t="shared" si="17"/>
        <v>#REF!</v>
      </c>
      <c r="G23" s="107" t="e">
        <f t="shared" si="17"/>
        <v>#REF!</v>
      </c>
      <c r="H23" s="107" t="e">
        <f t="shared" si="17"/>
        <v>#REF!</v>
      </c>
      <c r="I23" s="107" t="e">
        <f t="shared" si="17"/>
        <v>#REF!</v>
      </c>
      <c r="J23" s="102" t="e">
        <f t="shared" ref="J23:J26" si="18">I23/E23*100</f>
        <v>#REF!</v>
      </c>
      <c r="K23" s="102" t="e">
        <f t="shared" ref="K23:L23" si="19">#REF!</f>
        <v>#REF!</v>
      </c>
      <c r="L23" s="102" t="e">
        <f t="shared" si="19"/>
        <v>#REF!</v>
      </c>
      <c r="M23" s="102">
        <v>26.6</v>
      </c>
      <c r="N23" s="102">
        <v>21</v>
      </c>
      <c r="O23" s="29">
        <f t="shared" si="16"/>
        <v>78.94736842105263</v>
      </c>
      <c r="P23" s="19" t="s">
        <v>60</v>
      </c>
      <c r="Q23" s="104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106">
        <f t="shared" ref="A24:A25" si="20">A23+1</f>
        <v>8</v>
      </c>
      <c r="B24" s="19" t="s">
        <v>420</v>
      </c>
      <c r="C24" s="19" t="s">
        <v>421</v>
      </c>
      <c r="D24" s="102">
        <v>50</v>
      </c>
      <c r="E24" s="107" t="e">
        <f t="shared" ref="E24:I24" si="21">#REF!</f>
        <v>#REF!</v>
      </c>
      <c r="F24" s="107" t="e">
        <f t="shared" si="21"/>
        <v>#REF!</v>
      </c>
      <c r="G24" s="107" t="e">
        <f t="shared" si="21"/>
        <v>#REF!</v>
      </c>
      <c r="H24" s="107" t="e">
        <f t="shared" si="21"/>
        <v>#REF!</v>
      </c>
      <c r="I24" s="107" t="e">
        <f t="shared" si="21"/>
        <v>#REF!</v>
      </c>
      <c r="J24" s="102" t="e">
        <f t="shared" si="18"/>
        <v>#REF!</v>
      </c>
      <c r="K24" s="102" t="e">
        <f t="shared" ref="K24:L24" si="22">#REF!</f>
        <v>#REF!</v>
      </c>
      <c r="L24" s="102" t="e">
        <f t="shared" si="22"/>
        <v>#REF!</v>
      </c>
      <c r="M24" s="102">
        <v>85</v>
      </c>
      <c r="N24" s="102">
        <v>75</v>
      </c>
      <c r="O24" s="29">
        <f t="shared" ref="O24:O35" si="23">M24/N24*100</f>
        <v>113.33333333333333</v>
      </c>
      <c r="P24" s="19" t="s">
        <v>60</v>
      </c>
      <c r="Q24" s="104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106">
        <f t="shared" si="20"/>
        <v>9</v>
      </c>
      <c r="B25" s="19" t="s">
        <v>422</v>
      </c>
      <c r="C25" s="19" t="s">
        <v>423</v>
      </c>
      <c r="D25" s="102">
        <v>100</v>
      </c>
      <c r="E25" s="107" t="e">
        <f t="shared" ref="E25:I25" si="24">#REF!</f>
        <v>#REF!</v>
      </c>
      <c r="F25" s="107" t="e">
        <f t="shared" si="24"/>
        <v>#REF!</v>
      </c>
      <c r="G25" s="107" t="e">
        <f t="shared" si="24"/>
        <v>#REF!</v>
      </c>
      <c r="H25" s="107" t="e">
        <f t="shared" si="24"/>
        <v>#REF!</v>
      </c>
      <c r="I25" s="107" t="e">
        <f t="shared" si="24"/>
        <v>#REF!</v>
      </c>
      <c r="J25" s="102" t="e">
        <f t="shared" si="18"/>
        <v>#REF!</v>
      </c>
      <c r="K25" s="102" t="e">
        <f t="shared" ref="K25:L25" si="25">#REF!</f>
        <v>#REF!</v>
      </c>
      <c r="L25" s="102" t="e">
        <f t="shared" si="25"/>
        <v>#REF!</v>
      </c>
      <c r="M25" s="102">
        <v>100</v>
      </c>
      <c r="N25" s="102">
        <v>100</v>
      </c>
      <c r="O25" s="29">
        <f t="shared" si="23"/>
        <v>100</v>
      </c>
      <c r="P25" s="19" t="s">
        <v>60</v>
      </c>
      <c r="Q25" s="104"/>
      <c r="R25" s="1"/>
      <c r="S25" s="1"/>
      <c r="T25" s="1"/>
      <c r="U25" s="1"/>
      <c r="V25" s="1"/>
      <c r="W25" s="1"/>
      <c r="X25" s="1"/>
      <c r="Y25" s="1"/>
      <c r="Z25" s="1"/>
    </row>
    <row r="26" spans="1:26" ht="23.25" customHeight="1" x14ac:dyDescent="0.3">
      <c r="A26" s="398">
        <v>10</v>
      </c>
      <c r="B26" s="399" t="s">
        <v>424</v>
      </c>
      <c r="C26" s="19" t="s">
        <v>425</v>
      </c>
      <c r="D26" s="102">
        <v>40</v>
      </c>
      <c r="E26" s="405" t="e">
        <f t="shared" ref="E26:I26" si="26">#REF!</f>
        <v>#REF!</v>
      </c>
      <c r="F26" s="405" t="e">
        <f t="shared" si="26"/>
        <v>#REF!</v>
      </c>
      <c r="G26" s="405" t="e">
        <f t="shared" si="26"/>
        <v>#REF!</v>
      </c>
      <c r="H26" s="405" t="e">
        <f t="shared" si="26"/>
        <v>#REF!</v>
      </c>
      <c r="I26" s="405" t="e">
        <f t="shared" si="26"/>
        <v>#REF!</v>
      </c>
      <c r="J26" s="401" t="e">
        <f t="shared" si="18"/>
        <v>#REF!</v>
      </c>
      <c r="K26" s="401" t="e">
        <f t="shared" ref="K26:L26" si="27">#REF!</f>
        <v>#REF!</v>
      </c>
      <c r="L26" s="401" t="e">
        <f t="shared" si="27"/>
        <v>#REF!</v>
      </c>
      <c r="M26" s="102">
        <v>40</v>
      </c>
      <c r="N26" s="102">
        <v>70</v>
      </c>
      <c r="O26" s="29">
        <f t="shared" si="23"/>
        <v>57.142857142857139</v>
      </c>
      <c r="P26" s="399" t="s">
        <v>60</v>
      </c>
      <c r="Q26" s="402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391"/>
      <c r="B27" s="356"/>
      <c r="C27" s="19" t="s">
        <v>426</v>
      </c>
      <c r="D27" s="102">
        <v>70</v>
      </c>
      <c r="E27" s="356"/>
      <c r="F27" s="356"/>
      <c r="G27" s="356"/>
      <c r="H27" s="356"/>
      <c r="I27" s="356"/>
      <c r="J27" s="356"/>
      <c r="K27" s="356"/>
      <c r="L27" s="356"/>
      <c r="M27" s="102">
        <v>40</v>
      </c>
      <c r="N27" s="102">
        <v>70</v>
      </c>
      <c r="O27" s="29">
        <f t="shared" si="23"/>
        <v>57.142857142857139</v>
      </c>
      <c r="P27" s="356"/>
      <c r="Q27" s="404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106">
        <v>11</v>
      </c>
      <c r="B28" s="19" t="s">
        <v>427</v>
      </c>
      <c r="C28" s="19" t="s">
        <v>428</v>
      </c>
      <c r="D28" s="98">
        <v>10</v>
      </c>
      <c r="E28" s="107" t="e">
        <f t="shared" ref="E28:I28" si="28">#REF!+#REF!</f>
        <v>#REF!</v>
      </c>
      <c r="F28" s="107" t="e">
        <f t="shared" si="28"/>
        <v>#REF!</v>
      </c>
      <c r="G28" s="107" t="e">
        <f t="shared" si="28"/>
        <v>#REF!</v>
      </c>
      <c r="H28" s="107" t="e">
        <f t="shared" si="28"/>
        <v>#REF!</v>
      </c>
      <c r="I28" s="107" t="e">
        <f t="shared" si="28"/>
        <v>#REF!</v>
      </c>
      <c r="J28" s="102" t="e">
        <f t="shared" ref="J28:J34" si="29">I28/E28*100</f>
        <v>#REF!</v>
      </c>
      <c r="K28" s="102" t="e">
        <f t="shared" ref="K28:L28" si="30">(#REF!+#REF!)/2</f>
        <v>#REF!</v>
      </c>
      <c r="L28" s="102" t="e">
        <f t="shared" si="30"/>
        <v>#REF!</v>
      </c>
      <c r="M28" s="102">
        <v>10</v>
      </c>
      <c r="N28" s="98">
        <v>70</v>
      </c>
      <c r="O28" s="29">
        <f t="shared" si="23"/>
        <v>14.285714285714285</v>
      </c>
      <c r="P28" s="19" t="s">
        <v>60</v>
      </c>
      <c r="Q28" s="104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106">
        <f t="shared" ref="A29:A34" si="31">A28+1</f>
        <v>12</v>
      </c>
      <c r="B29" s="19" t="s">
        <v>429</v>
      </c>
      <c r="C29" s="19" t="s">
        <v>430</v>
      </c>
      <c r="D29" s="102">
        <v>50</v>
      </c>
      <c r="E29" s="107" t="e">
        <f t="shared" ref="E29:I29" si="32">#REF!+#REF!</f>
        <v>#REF!</v>
      </c>
      <c r="F29" s="107" t="e">
        <f t="shared" si="32"/>
        <v>#REF!</v>
      </c>
      <c r="G29" s="107" t="e">
        <f t="shared" si="32"/>
        <v>#REF!</v>
      </c>
      <c r="H29" s="107" t="e">
        <f t="shared" si="32"/>
        <v>#REF!</v>
      </c>
      <c r="I29" s="107" t="e">
        <f t="shared" si="32"/>
        <v>#REF!</v>
      </c>
      <c r="J29" s="102" t="e">
        <f t="shared" si="29"/>
        <v>#REF!</v>
      </c>
      <c r="K29" s="102" t="e">
        <f t="shared" ref="K29:L29" si="33">(#REF!+#REF!)/2</f>
        <v>#REF!</v>
      </c>
      <c r="L29" s="102" t="e">
        <f t="shared" si="33"/>
        <v>#REF!</v>
      </c>
      <c r="M29" s="102">
        <v>80</v>
      </c>
      <c r="N29" s="102">
        <v>100</v>
      </c>
      <c r="O29" s="29">
        <f t="shared" si="23"/>
        <v>80</v>
      </c>
      <c r="P29" s="19" t="s">
        <v>60</v>
      </c>
      <c r="Q29" s="104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106">
        <f t="shared" si="31"/>
        <v>13</v>
      </c>
      <c r="B30" s="19" t="s">
        <v>431</v>
      </c>
      <c r="C30" s="19" t="s">
        <v>432</v>
      </c>
      <c r="D30" s="102">
        <v>85</v>
      </c>
      <c r="E30" s="107" t="e">
        <f t="shared" ref="E30:I30" si="34">#REF!</f>
        <v>#REF!</v>
      </c>
      <c r="F30" s="107" t="e">
        <f t="shared" si="34"/>
        <v>#REF!</v>
      </c>
      <c r="G30" s="107" t="e">
        <f t="shared" si="34"/>
        <v>#REF!</v>
      </c>
      <c r="H30" s="107" t="e">
        <f t="shared" si="34"/>
        <v>#REF!</v>
      </c>
      <c r="I30" s="107" t="e">
        <f t="shared" si="34"/>
        <v>#REF!</v>
      </c>
      <c r="J30" s="102" t="e">
        <f t="shared" si="29"/>
        <v>#REF!</v>
      </c>
      <c r="K30" s="102" t="e">
        <f t="shared" ref="K30:L30" si="35">#REF!</f>
        <v>#REF!</v>
      </c>
      <c r="L30" s="102" t="e">
        <f t="shared" si="35"/>
        <v>#REF!</v>
      </c>
      <c r="M30" s="102">
        <v>85</v>
      </c>
      <c r="N30" s="102">
        <v>97</v>
      </c>
      <c r="O30" s="29">
        <f t="shared" si="23"/>
        <v>87.628865979381445</v>
      </c>
      <c r="P30" s="19" t="s">
        <v>60</v>
      </c>
      <c r="Q30" s="104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106">
        <f t="shared" si="31"/>
        <v>14</v>
      </c>
      <c r="B31" s="19" t="s">
        <v>433</v>
      </c>
      <c r="C31" s="19" t="s">
        <v>434</v>
      </c>
      <c r="D31" s="102">
        <v>60</v>
      </c>
      <c r="E31" s="107" t="e">
        <f t="shared" ref="E31:I31" si="36">#REF!+#REF!</f>
        <v>#REF!</v>
      </c>
      <c r="F31" s="107" t="e">
        <f t="shared" si="36"/>
        <v>#REF!</v>
      </c>
      <c r="G31" s="107" t="e">
        <f t="shared" si="36"/>
        <v>#REF!</v>
      </c>
      <c r="H31" s="107" t="e">
        <f t="shared" si="36"/>
        <v>#REF!</v>
      </c>
      <c r="I31" s="107" t="e">
        <f t="shared" si="36"/>
        <v>#REF!</v>
      </c>
      <c r="J31" s="102" t="e">
        <f t="shared" si="29"/>
        <v>#REF!</v>
      </c>
      <c r="K31" s="102" t="e">
        <f t="shared" ref="K31:L31" si="37">(#REF!+#REF!)/2</f>
        <v>#REF!</v>
      </c>
      <c r="L31" s="102" t="e">
        <f t="shared" si="37"/>
        <v>#REF!</v>
      </c>
      <c r="M31" s="102">
        <v>60</v>
      </c>
      <c r="N31" s="102">
        <v>85</v>
      </c>
      <c r="O31" s="29">
        <f t="shared" si="23"/>
        <v>70.588235294117652</v>
      </c>
      <c r="P31" s="19" t="s">
        <v>60</v>
      </c>
      <c r="Q31" s="104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106">
        <f t="shared" si="31"/>
        <v>15</v>
      </c>
      <c r="B32" s="19" t="s">
        <v>435</v>
      </c>
      <c r="C32" s="19" t="s">
        <v>436</v>
      </c>
      <c r="D32" s="98">
        <v>775</v>
      </c>
      <c r="E32" s="107" t="e">
        <f t="shared" ref="E32:I32" si="38">#REF!</f>
        <v>#REF!</v>
      </c>
      <c r="F32" s="107" t="e">
        <f t="shared" si="38"/>
        <v>#REF!</v>
      </c>
      <c r="G32" s="107" t="e">
        <f t="shared" si="38"/>
        <v>#REF!</v>
      </c>
      <c r="H32" s="107" t="e">
        <f t="shared" si="38"/>
        <v>#REF!</v>
      </c>
      <c r="I32" s="107" t="e">
        <f t="shared" si="38"/>
        <v>#REF!</v>
      </c>
      <c r="J32" s="102" t="e">
        <f t="shared" si="29"/>
        <v>#REF!</v>
      </c>
      <c r="K32" s="102" t="e">
        <f t="shared" ref="K32:L32" si="39">#REF!</f>
        <v>#REF!</v>
      </c>
      <c r="L32" s="102" t="e">
        <f t="shared" si="39"/>
        <v>#REF!</v>
      </c>
      <c r="M32" s="29">
        <v>18.5</v>
      </c>
      <c r="N32" s="98">
        <v>575</v>
      </c>
      <c r="O32" s="102">
        <f t="shared" si="23"/>
        <v>3.2173913043478262</v>
      </c>
      <c r="P32" s="19" t="s">
        <v>153</v>
      </c>
      <c r="Q32" s="104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106">
        <f t="shared" si="31"/>
        <v>16</v>
      </c>
      <c r="B33" s="19" t="s">
        <v>437</v>
      </c>
      <c r="C33" s="19" t="s">
        <v>438</v>
      </c>
      <c r="D33" s="102">
        <v>10</v>
      </c>
      <c r="E33" s="107" t="e">
        <f t="shared" ref="E33:I33" si="40">#REF!</f>
        <v>#REF!</v>
      </c>
      <c r="F33" s="107" t="e">
        <f t="shared" si="40"/>
        <v>#REF!</v>
      </c>
      <c r="G33" s="107" t="e">
        <f t="shared" si="40"/>
        <v>#REF!</v>
      </c>
      <c r="H33" s="107" t="e">
        <f t="shared" si="40"/>
        <v>#REF!</v>
      </c>
      <c r="I33" s="107" t="e">
        <f t="shared" si="40"/>
        <v>#REF!</v>
      </c>
      <c r="J33" s="102" t="e">
        <f t="shared" si="29"/>
        <v>#REF!</v>
      </c>
      <c r="K33" s="102" t="e">
        <f t="shared" ref="K33:L33" si="41">#REF!</f>
        <v>#REF!</v>
      </c>
      <c r="L33" s="102" t="e">
        <f t="shared" si="41"/>
        <v>#REF!</v>
      </c>
      <c r="M33" s="29">
        <v>85</v>
      </c>
      <c r="N33" s="102">
        <v>100</v>
      </c>
      <c r="O33" s="102">
        <f t="shared" si="23"/>
        <v>85</v>
      </c>
      <c r="P33" s="19" t="s">
        <v>199</v>
      </c>
      <c r="Q33" s="104"/>
      <c r="R33" s="1"/>
      <c r="S33" s="1"/>
      <c r="T33" s="1"/>
      <c r="U33" s="1"/>
      <c r="V33" s="1"/>
      <c r="W33" s="1"/>
      <c r="X33" s="1"/>
      <c r="Y33" s="1"/>
      <c r="Z33" s="1"/>
    </row>
    <row r="34" spans="1:26" ht="33.75" customHeight="1" x14ac:dyDescent="0.3">
      <c r="A34" s="398">
        <f t="shared" si="31"/>
        <v>17</v>
      </c>
      <c r="B34" s="399" t="s">
        <v>439</v>
      </c>
      <c r="C34" s="19" t="s">
        <v>440</v>
      </c>
      <c r="D34" s="98">
        <v>25</v>
      </c>
      <c r="E34" s="405" t="e">
        <f t="shared" ref="E34:I34" si="42">#REF!</f>
        <v>#REF!</v>
      </c>
      <c r="F34" s="405" t="e">
        <f t="shared" si="42"/>
        <v>#REF!</v>
      </c>
      <c r="G34" s="405" t="e">
        <f t="shared" si="42"/>
        <v>#REF!</v>
      </c>
      <c r="H34" s="405" t="e">
        <f t="shared" si="42"/>
        <v>#REF!</v>
      </c>
      <c r="I34" s="405" t="e">
        <f t="shared" si="42"/>
        <v>#REF!</v>
      </c>
      <c r="J34" s="401" t="e">
        <f t="shared" si="29"/>
        <v>#REF!</v>
      </c>
      <c r="K34" s="401" t="e">
        <f t="shared" ref="K34:L34" si="43">#REF!</f>
        <v>#REF!</v>
      </c>
      <c r="L34" s="401" t="e">
        <f t="shared" si="43"/>
        <v>#REF!</v>
      </c>
      <c r="M34" s="29">
        <v>9</v>
      </c>
      <c r="N34" s="98">
        <v>10</v>
      </c>
      <c r="O34" s="102">
        <f t="shared" si="23"/>
        <v>90</v>
      </c>
      <c r="P34" s="399" t="s">
        <v>202</v>
      </c>
      <c r="Q34" s="104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391"/>
      <c r="B35" s="356"/>
      <c r="C35" s="19" t="s">
        <v>441</v>
      </c>
      <c r="D35" s="102">
        <v>100</v>
      </c>
      <c r="E35" s="356"/>
      <c r="F35" s="356"/>
      <c r="G35" s="356"/>
      <c r="H35" s="356"/>
      <c r="I35" s="356"/>
      <c r="J35" s="356"/>
      <c r="K35" s="356"/>
      <c r="L35" s="356"/>
      <c r="M35" s="29">
        <v>75</v>
      </c>
      <c r="N35" s="102">
        <v>100</v>
      </c>
      <c r="O35" s="102">
        <f t="shared" si="23"/>
        <v>75</v>
      </c>
      <c r="P35" s="356"/>
      <c r="Q35" s="104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398">
        <f>A34+1</f>
        <v>18</v>
      </c>
      <c r="B36" s="400" t="s">
        <v>442</v>
      </c>
      <c r="C36" s="19" t="s">
        <v>443</v>
      </c>
      <c r="D36" s="98">
        <v>286</v>
      </c>
      <c r="E36" s="405" t="e">
        <f t="shared" ref="E36:I36" si="44">#REF!</f>
        <v>#REF!</v>
      </c>
      <c r="F36" s="405" t="e">
        <f t="shared" si="44"/>
        <v>#REF!</v>
      </c>
      <c r="G36" s="405" t="e">
        <f t="shared" si="44"/>
        <v>#REF!</v>
      </c>
      <c r="H36" s="405" t="e">
        <f t="shared" si="44"/>
        <v>#REF!</v>
      </c>
      <c r="I36" s="405" t="e">
        <f t="shared" si="44"/>
        <v>#REF!</v>
      </c>
      <c r="J36" s="401" t="e">
        <f>I36/E36*100</f>
        <v>#REF!</v>
      </c>
      <c r="K36" s="401" t="e">
        <f t="shared" ref="K36:L36" si="45">#REF!</f>
        <v>#REF!</v>
      </c>
      <c r="L36" s="401" t="e">
        <f t="shared" si="45"/>
        <v>#REF!</v>
      </c>
      <c r="M36" s="20">
        <v>272</v>
      </c>
      <c r="N36" s="98">
        <v>245</v>
      </c>
      <c r="O36" s="102">
        <f>N36/M36*100</f>
        <v>90.07352941176471</v>
      </c>
      <c r="P36" s="400" t="s">
        <v>444</v>
      </c>
      <c r="Q36" s="104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391"/>
      <c r="B37" s="356"/>
      <c r="C37" s="19" t="s">
        <v>445</v>
      </c>
      <c r="D37" s="102">
        <v>87</v>
      </c>
      <c r="E37" s="356"/>
      <c r="F37" s="356"/>
      <c r="G37" s="356"/>
      <c r="H37" s="356"/>
      <c r="I37" s="356"/>
      <c r="J37" s="356"/>
      <c r="K37" s="356"/>
      <c r="L37" s="356"/>
      <c r="M37" s="102">
        <v>71.69</v>
      </c>
      <c r="N37" s="102">
        <v>87</v>
      </c>
      <c r="O37" s="102">
        <f t="shared" ref="O37:O38" si="46">M37/N37*100</f>
        <v>82.402298850574709</v>
      </c>
      <c r="P37" s="356"/>
      <c r="Q37" s="104"/>
      <c r="R37" s="1"/>
      <c r="S37" s="1"/>
      <c r="T37" s="1"/>
      <c r="U37" s="1"/>
      <c r="V37" s="1"/>
      <c r="W37" s="1"/>
      <c r="X37" s="1"/>
      <c r="Y37" s="1"/>
      <c r="Z37" s="1"/>
    </row>
    <row r="38" spans="1:26" ht="41.25" customHeight="1" x14ac:dyDescent="0.3">
      <c r="A38" s="398">
        <v>19</v>
      </c>
      <c r="B38" s="399" t="s">
        <v>446</v>
      </c>
      <c r="C38" s="19" t="s">
        <v>447</v>
      </c>
      <c r="D38" s="102">
        <v>44.57</v>
      </c>
      <c r="E38" s="405" t="e">
        <f t="shared" ref="E38:I38" si="47">#REF!</f>
        <v>#REF!</v>
      </c>
      <c r="F38" s="405" t="e">
        <f t="shared" si="47"/>
        <v>#REF!</v>
      </c>
      <c r="G38" s="405" t="e">
        <f t="shared" si="47"/>
        <v>#REF!</v>
      </c>
      <c r="H38" s="405" t="e">
        <f t="shared" si="47"/>
        <v>#REF!</v>
      </c>
      <c r="I38" s="405" t="e">
        <f t="shared" si="47"/>
        <v>#REF!</v>
      </c>
      <c r="J38" s="401" t="e">
        <f>I38/E38*100</f>
        <v>#REF!</v>
      </c>
      <c r="K38" s="401" t="e">
        <f t="shared" ref="K38:L38" si="48">#REF!</f>
        <v>#REF!</v>
      </c>
      <c r="L38" s="401" t="e">
        <f t="shared" si="48"/>
        <v>#REF!</v>
      </c>
      <c r="M38" s="102">
        <v>91.35</v>
      </c>
      <c r="N38" s="102">
        <v>90</v>
      </c>
      <c r="O38" s="102">
        <f t="shared" si="46"/>
        <v>101.49999999999999</v>
      </c>
      <c r="P38" s="399" t="s">
        <v>57</v>
      </c>
      <c r="Q38" s="104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391"/>
      <c r="B39" s="356"/>
      <c r="C39" s="19" t="s">
        <v>448</v>
      </c>
      <c r="D39" s="102">
        <v>0</v>
      </c>
      <c r="E39" s="356"/>
      <c r="F39" s="356"/>
      <c r="G39" s="356"/>
      <c r="H39" s="356"/>
      <c r="I39" s="356"/>
      <c r="J39" s="356"/>
      <c r="K39" s="356"/>
      <c r="L39" s="356"/>
      <c r="M39" s="20">
        <v>0</v>
      </c>
      <c r="N39" s="102">
        <v>100</v>
      </c>
      <c r="O39" s="29"/>
      <c r="P39" s="356"/>
      <c r="Q39" s="104" t="s">
        <v>449</v>
      </c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106">
        <v>20</v>
      </c>
      <c r="B40" s="19" t="s">
        <v>450</v>
      </c>
      <c r="C40" s="19" t="s">
        <v>451</v>
      </c>
      <c r="D40" s="102">
        <v>75</v>
      </c>
      <c r="E40" s="107" t="e">
        <f t="shared" ref="E40:I40" si="49">#REF!</f>
        <v>#REF!</v>
      </c>
      <c r="F40" s="107" t="e">
        <f t="shared" si="49"/>
        <v>#REF!</v>
      </c>
      <c r="G40" s="107" t="e">
        <f t="shared" si="49"/>
        <v>#REF!</v>
      </c>
      <c r="H40" s="107" t="e">
        <f t="shared" si="49"/>
        <v>#REF!</v>
      </c>
      <c r="I40" s="107" t="e">
        <f t="shared" si="49"/>
        <v>#REF!</v>
      </c>
      <c r="J40" s="102" t="e">
        <f t="shared" ref="J40:J46" si="50">I40/E40*100</f>
        <v>#REF!</v>
      </c>
      <c r="K40" s="102" t="e">
        <f t="shared" ref="K40:L40" si="51">#REF!</f>
        <v>#REF!</v>
      </c>
      <c r="L40" s="102" t="e">
        <f t="shared" si="51"/>
        <v>#REF!</v>
      </c>
      <c r="M40" s="29">
        <v>51</v>
      </c>
      <c r="N40" s="102">
        <v>100</v>
      </c>
      <c r="O40" s="29">
        <f t="shared" ref="O40:O46" si="52">M40/N40*100</f>
        <v>51</v>
      </c>
      <c r="P40" s="19" t="s">
        <v>55</v>
      </c>
      <c r="Q40" s="104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106">
        <f t="shared" ref="A41:A43" si="53">+A40+1</f>
        <v>21</v>
      </c>
      <c r="B41" s="19" t="s">
        <v>452</v>
      </c>
      <c r="C41" s="19" t="s">
        <v>453</v>
      </c>
      <c r="D41" s="102">
        <v>30</v>
      </c>
      <c r="E41" s="107" t="e">
        <f t="shared" ref="E41:I41" si="54">#REF!</f>
        <v>#REF!</v>
      </c>
      <c r="F41" s="107" t="e">
        <f t="shared" si="54"/>
        <v>#REF!</v>
      </c>
      <c r="G41" s="107" t="e">
        <f t="shared" si="54"/>
        <v>#REF!</v>
      </c>
      <c r="H41" s="107" t="e">
        <f t="shared" si="54"/>
        <v>#REF!</v>
      </c>
      <c r="I41" s="107" t="e">
        <f t="shared" si="54"/>
        <v>#REF!</v>
      </c>
      <c r="J41" s="102" t="e">
        <f t="shared" si="50"/>
        <v>#REF!</v>
      </c>
      <c r="K41" s="102" t="e">
        <f t="shared" ref="K41:L41" si="55">#REF!</f>
        <v>#REF!</v>
      </c>
      <c r="L41" s="102" t="e">
        <f t="shared" si="55"/>
        <v>#REF!</v>
      </c>
      <c r="M41" s="29">
        <v>68</v>
      </c>
      <c r="N41" s="102">
        <v>75</v>
      </c>
      <c r="O41" s="29">
        <f t="shared" si="52"/>
        <v>90.666666666666657</v>
      </c>
      <c r="P41" s="19" t="s">
        <v>55</v>
      </c>
      <c r="Q41" s="104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106">
        <f t="shared" si="53"/>
        <v>22</v>
      </c>
      <c r="B42" s="19" t="s">
        <v>454</v>
      </c>
      <c r="C42" s="19" t="s">
        <v>455</v>
      </c>
      <c r="D42" s="102">
        <v>100</v>
      </c>
      <c r="E42" s="107" t="e">
        <f t="shared" ref="E42:I42" si="56">#REF!</f>
        <v>#REF!</v>
      </c>
      <c r="F42" s="107" t="e">
        <f t="shared" si="56"/>
        <v>#REF!</v>
      </c>
      <c r="G42" s="107" t="e">
        <f t="shared" si="56"/>
        <v>#REF!</v>
      </c>
      <c r="H42" s="107" t="e">
        <f t="shared" si="56"/>
        <v>#REF!</v>
      </c>
      <c r="I42" s="107" t="e">
        <f t="shared" si="56"/>
        <v>#REF!</v>
      </c>
      <c r="J42" s="102" t="e">
        <f t="shared" si="50"/>
        <v>#REF!</v>
      </c>
      <c r="K42" s="102" t="e">
        <f t="shared" ref="K42:L42" si="57">#REF!</f>
        <v>#REF!</v>
      </c>
      <c r="L42" s="102" t="e">
        <f t="shared" si="57"/>
        <v>#REF!</v>
      </c>
      <c r="M42" s="29">
        <v>100</v>
      </c>
      <c r="N42" s="102">
        <v>100</v>
      </c>
      <c r="O42" s="29">
        <f t="shared" si="52"/>
        <v>100</v>
      </c>
      <c r="P42" s="103" t="s">
        <v>456</v>
      </c>
      <c r="Q42" s="104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106">
        <f t="shared" si="53"/>
        <v>23</v>
      </c>
      <c r="B43" s="19" t="s">
        <v>457</v>
      </c>
      <c r="C43" s="19" t="s">
        <v>458</v>
      </c>
      <c r="D43" s="98">
        <v>56</v>
      </c>
      <c r="E43" s="107" t="e">
        <f t="shared" ref="E43:I43" si="58">#REF!</f>
        <v>#REF!</v>
      </c>
      <c r="F43" s="107" t="e">
        <f t="shared" si="58"/>
        <v>#REF!</v>
      </c>
      <c r="G43" s="107" t="e">
        <f t="shared" si="58"/>
        <v>#REF!</v>
      </c>
      <c r="H43" s="107" t="e">
        <f t="shared" si="58"/>
        <v>#REF!</v>
      </c>
      <c r="I43" s="107" t="e">
        <f t="shared" si="58"/>
        <v>#REF!</v>
      </c>
      <c r="J43" s="102" t="e">
        <f t="shared" si="50"/>
        <v>#REF!</v>
      </c>
      <c r="K43" s="102" t="e">
        <f t="shared" ref="K43:L43" si="59">#REF!</f>
        <v>#REF!</v>
      </c>
      <c r="L43" s="102" t="e">
        <f t="shared" si="59"/>
        <v>#REF!</v>
      </c>
      <c r="M43" s="20">
        <v>12</v>
      </c>
      <c r="N43" s="98">
        <v>100</v>
      </c>
      <c r="O43" s="29">
        <f t="shared" si="52"/>
        <v>12</v>
      </c>
      <c r="P43" s="19" t="s">
        <v>459</v>
      </c>
      <c r="Q43" s="104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106">
        <f t="shared" ref="A44:A46" si="60">A43+1</f>
        <v>24</v>
      </c>
      <c r="B44" s="19" t="s">
        <v>460</v>
      </c>
      <c r="C44" s="19" t="s">
        <v>461</v>
      </c>
      <c r="D44" s="98">
        <v>99</v>
      </c>
      <c r="E44" s="107" t="e">
        <f t="shared" ref="E44:I44" si="61">#REF!</f>
        <v>#REF!</v>
      </c>
      <c r="F44" s="107" t="e">
        <f t="shared" si="61"/>
        <v>#REF!</v>
      </c>
      <c r="G44" s="107" t="e">
        <f t="shared" si="61"/>
        <v>#REF!</v>
      </c>
      <c r="H44" s="107" t="e">
        <f t="shared" si="61"/>
        <v>#REF!</v>
      </c>
      <c r="I44" s="107" t="e">
        <f t="shared" si="61"/>
        <v>#REF!</v>
      </c>
      <c r="J44" s="102" t="e">
        <f t="shared" si="50"/>
        <v>#REF!</v>
      </c>
      <c r="K44" s="102" t="e">
        <f t="shared" ref="K44:L44" si="62">#REF!</f>
        <v>#REF!</v>
      </c>
      <c r="L44" s="102" t="e">
        <f t="shared" si="62"/>
        <v>#REF!</v>
      </c>
      <c r="M44" s="20">
        <v>110</v>
      </c>
      <c r="N44" s="98">
        <v>200</v>
      </c>
      <c r="O44" s="29">
        <f t="shared" si="52"/>
        <v>55.000000000000007</v>
      </c>
      <c r="P44" s="19" t="s">
        <v>459</v>
      </c>
      <c r="Q44" s="104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106">
        <f t="shared" si="60"/>
        <v>25</v>
      </c>
      <c r="B45" s="19" t="s">
        <v>462</v>
      </c>
      <c r="C45" s="19" t="s">
        <v>463</v>
      </c>
      <c r="D45" s="98">
        <v>74</v>
      </c>
      <c r="E45" s="107" t="e">
        <f t="shared" ref="E45:I45" si="63">#REF!</f>
        <v>#REF!</v>
      </c>
      <c r="F45" s="107" t="e">
        <f t="shared" si="63"/>
        <v>#REF!</v>
      </c>
      <c r="G45" s="107" t="e">
        <f t="shared" si="63"/>
        <v>#REF!</v>
      </c>
      <c r="H45" s="107" t="e">
        <f t="shared" si="63"/>
        <v>#REF!</v>
      </c>
      <c r="I45" s="107" t="e">
        <f t="shared" si="63"/>
        <v>#REF!</v>
      </c>
      <c r="J45" s="102" t="e">
        <f t="shared" si="50"/>
        <v>#REF!</v>
      </c>
      <c r="K45" s="102" t="e">
        <f t="shared" ref="K45:L45" si="64">#REF!</f>
        <v>#REF!</v>
      </c>
      <c r="L45" s="102" t="e">
        <f t="shared" si="64"/>
        <v>#REF!</v>
      </c>
      <c r="M45" s="20">
        <v>80</v>
      </c>
      <c r="N45" s="98">
        <v>100</v>
      </c>
      <c r="O45" s="29">
        <f t="shared" si="52"/>
        <v>80</v>
      </c>
      <c r="P45" s="19" t="s">
        <v>459</v>
      </c>
      <c r="Q45" s="104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106">
        <f t="shared" si="60"/>
        <v>26</v>
      </c>
      <c r="B46" s="19" t="s">
        <v>464</v>
      </c>
      <c r="C46" s="19" t="s">
        <v>465</v>
      </c>
      <c r="D46" s="102">
        <v>60</v>
      </c>
      <c r="E46" s="107" t="e">
        <f t="shared" ref="E46:I46" si="65">#REF!</f>
        <v>#REF!</v>
      </c>
      <c r="F46" s="107" t="e">
        <f t="shared" si="65"/>
        <v>#REF!</v>
      </c>
      <c r="G46" s="107" t="e">
        <f t="shared" si="65"/>
        <v>#REF!</v>
      </c>
      <c r="H46" s="107" t="e">
        <f t="shared" si="65"/>
        <v>#REF!</v>
      </c>
      <c r="I46" s="107" t="e">
        <f t="shared" si="65"/>
        <v>#REF!</v>
      </c>
      <c r="J46" s="102" t="e">
        <f t="shared" si="50"/>
        <v>#REF!</v>
      </c>
      <c r="K46" s="102" t="e">
        <f t="shared" ref="K46:L46" si="66">#REF!</f>
        <v>#REF!</v>
      </c>
      <c r="L46" s="102" t="e">
        <f t="shared" si="66"/>
        <v>#REF!</v>
      </c>
      <c r="M46" s="20">
        <v>60</v>
      </c>
      <c r="N46" s="102">
        <v>100</v>
      </c>
      <c r="O46" s="29">
        <f t="shared" si="52"/>
        <v>60</v>
      </c>
      <c r="P46" s="19" t="s">
        <v>62</v>
      </c>
      <c r="Q46" s="104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408" t="s">
        <v>466</v>
      </c>
      <c r="B47" s="358"/>
      <c r="C47" s="358"/>
      <c r="D47" s="358"/>
      <c r="E47" s="358"/>
      <c r="F47" s="358"/>
      <c r="G47" s="358"/>
      <c r="H47" s="358"/>
      <c r="I47" s="358"/>
      <c r="J47" s="358"/>
      <c r="K47" s="358"/>
      <c r="L47" s="358"/>
      <c r="M47" s="358"/>
      <c r="N47" s="358"/>
      <c r="O47" s="358"/>
      <c r="P47" s="358"/>
      <c r="Q47" s="409"/>
      <c r="R47" s="3"/>
      <c r="S47" s="3"/>
      <c r="T47" s="3"/>
      <c r="U47" s="3"/>
      <c r="V47" s="3"/>
      <c r="W47" s="3"/>
      <c r="X47" s="3"/>
      <c r="Y47" s="3"/>
      <c r="Z47" s="3"/>
    </row>
    <row r="48" spans="1:26" ht="27" customHeight="1" x14ac:dyDescent="0.3">
      <c r="A48" s="398">
        <v>27</v>
      </c>
      <c r="B48" s="399" t="s">
        <v>467</v>
      </c>
      <c r="C48" s="19" t="s">
        <v>468</v>
      </c>
      <c r="D48" s="98">
        <v>380</v>
      </c>
      <c r="E48" s="405" t="e">
        <f t="shared" ref="E48:I48" si="67">#REF!</f>
        <v>#REF!</v>
      </c>
      <c r="F48" s="405" t="e">
        <f t="shared" si="67"/>
        <v>#REF!</v>
      </c>
      <c r="G48" s="405" t="e">
        <f t="shared" si="67"/>
        <v>#REF!</v>
      </c>
      <c r="H48" s="405" t="e">
        <f t="shared" si="67"/>
        <v>#REF!</v>
      </c>
      <c r="I48" s="405" t="e">
        <f t="shared" si="67"/>
        <v>#REF!</v>
      </c>
      <c r="J48" s="401" t="e">
        <f>I48/E48*100</f>
        <v>#REF!</v>
      </c>
      <c r="K48" s="401" t="e">
        <f t="shared" ref="K48:L48" si="68">#REF!</f>
        <v>#REF!</v>
      </c>
      <c r="L48" s="401" t="e">
        <f t="shared" si="68"/>
        <v>#REF!</v>
      </c>
      <c r="M48" s="98">
        <v>295</v>
      </c>
      <c r="N48" s="98">
        <v>740</v>
      </c>
      <c r="O48" s="29">
        <f t="shared" ref="O48:O55" si="69">M48/N48*100</f>
        <v>39.864864864864863</v>
      </c>
      <c r="P48" s="399" t="s">
        <v>149</v>
      </c>
      <c r="Q48" s="402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391"/>
      <c r="B49" s="356"/>
      <c r="C49" s="19" t="s">
        <v>469</v>
      </c>
      <c r="D49" s="108">
        <v>48576</v>
      </c>
      <c r="E49" s="356"/>
      <c r="F49" s="356"/>
      <c r="G49" s="356"/>
      <c r="H49" s="356"/>
      <c r="I49" s="356"/>
      <c r="J49" s="356"/>
      <c r="K49" s="356"/>
      <c r="L49" s="356"/>
      <c r="M49" s="108">
        <v>8984</v>
      </c>
      <c r="N49" s="108">
        <v>49976</v>
      </c>
      <c r="O49" s="29">
        <f t="shared" si="69"/>
        <v>17.976628781815272</v>
      </c>
      <c r="P49" s="356"/>
      <c r="Q49" s="404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106">
        <f>A48+1</f>
        <v>28</v>
      </c>
      <c r="B50" s="19" t="s">
        <v>470</v>
      </c>
      <c r="C50" s="19" t="s">
        <v>471</v>
      </c>
      <c r="D50" s="102">
        <v>60.44</v>
      </c>
      <c r="E50" s="107" t="e">
        <f t="shared" ref="E50:I50" si="70">#REF!</f>
        <v>#REF!</v>
      </c>
      <c r="F50" s="107" t="e">
        <f t="shared" si="70"/>
        <v>#REF!</v>
      </c>
      <c r="G50" s="107" t="e">
        <f t="shared" si="70"/>
        <v>#REF!</v>
      </c>
      <c r="H50" s="107" t="e">
        <f t="shared" si="70"/>
        <v>#REF!</v>
      </c>
      <c r="I50" s="107" t="e">
        <f t="shared" si="70"/>
        <v>#REF!</v>
      </c>
      <c r="J50" s="102" t="e">
        <f t="shared" ref="J50:J53" si="71">I50/E50*100</f>
        <v>#REF!</v>
      </c>
      <c r="K50" s="102" t="e">
        <f t="shared" ref="K50:L50" si="72">#REF!</f>
        <v>#REF!</v>
      </c>
      <c r="L50" s="102" t="e">
        <f t="shared" si="72"/>
        <v>#REF!</v>
      </c>
      <c r="M50" s="102">
        <v>52.64</v>
      </c>
      <c r="N50" s="102">
        <v>90</v>
      </c>
      <c r="O50" s="29">
        <f t="shared" si="69"/>
        <v>58.488888888888887</v>
      </c>
      <c r="P50" s="19" t="s">
        <v>149</v>
      </c>
      <c r="Q50" s="104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106">
        <f t="shared" ref="A51:A59" si="73">A50+1</f>
        <v>29</v>
      </c>
      <c r="B51" s="19" t="s">
        <v>472</v>
      </c>
      <c r="C51" s="19" t="s">
        <v>473</v>
      </c>
      <c r="D51" s="102">
        <v>55</v>
      </c>
      <c r="E51" s="107" t="e">
        <f t="shared" ref="E51:I51" si="74">#REF!</f>
        <v>#REF!</v>
      </c>
      <c r="F51" s="107" t="e">
        <f t="shared" si="74"/>
        <v>#REF!</v>
      </c>
      <c r="G51" s="107" t="e">
        <f t="shared" si="74"/>
        <v>#REF!</v>
      </c>
      <c r="H51" s="107" t="e">
        <f t="shared" si="74"/>
        <v>#REF!</v>
      </c>
      <c r="I51" s="107" t="e">
        <f t="shared" si="74"/>
        <v>#REF!</v>
      </c>
      <c r="J51" s="102" t="e">
        <f t="shared" si="71"/>
        <v>#REF!</v>
      </c>
      <c r="K51" s="102" t="e">
        <f t="shared" ref="K51:L51" si="75">#REF!</f>
        <v>#REF!</v>
      </c>
      <c r="L51" s="102" t="e">
        <f t="shared" si="75"/>
        <v>#REF!</v>
      </c>
      <c r="M51" s="102">
        <v>52</v>
      </c>
      <c r="N51" s="102">
        <v>70</v>
      </c>
      <c r="O51" s="29">
        <f t="shared" si="69"/>
        <v>74.285714285714292</v>
      </c>
      <c r="P51" s="19" t="s">
        <v>149</v>
      </c>
      <c r="Q51" s="104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106">
        <f t="shared" si="73"/>
        <v>30</v>
      </c>
      <c r="B52" s="19" t="s">
        <v>474</v>
      </c>
      <c r="C52" s="19" t="s">
        <v>475</v>
      </c>
      <c r="D52" s="102">
        <v>65</v>
      </c>
      <c r="E52" s="107" t="e">
        <f t="shared" ref="E52:I52" si="76">#REF!</f>
        <v>#REF!</v>
      </c>
      <c r="F52" s="107" t="e">
        <f t="shared" si="76"/>
        <v>#REF!</v>
      </c>
      <c r="G52" s="107" t="e">
        <f t="shared" si="76"/>
        <v>#REF!</v>
      </c>
      <c r="H52" s="107" t="e">
        <f t="shared" si="76"/>
        <v>#REF!</v>
      </c>
      <c r="I52" s="107" t="e">
        <f t="shared" si="76"/>
        <v>#REF!</v>
      </c>
      <c r="J52" s="102" t="e">
        <f t="shared" si="71"/>
        <v>#REF!</v>
      </c>
      <c r="K52" s="102" t="e">
        <f t="shared" ref="K52:L52" si="77">#REF!</f>
        <v>#REF!</v>
      </c>
      <c r="L52" s="102" t="e">
        <f t="shared" si="77"/>
        <v>#REF!</v>
      </c>
      <c r="M52" s="102">
        <v>73.099999999999994</v>
      </c>
      <c r="N52" s="102">
        <v>80</v>
      </c>
      <c r="O52" s="29">
        <f t="shared" si="69"/>
        <v>91.375</v>
      </c>
      <c r="P52" s="19" t="s">
        <v>149</v>
      </c>
      <c r="Q52" s="104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06">
        <f t="shared" si="73"/>
        <v>31</v>
      </c>
      <c r="B53" s="19" t="s">
        <v>476</v>
      </c>
      <c r="C53" s="19" t="s">
        <v>477</v>
      </c>
      <c r="D53" s="102">
        <v>65</v>
      </c>
      <c r="E53" s="107" t="e">
        <f t="shared" ref="E53:I53" si="78">#REF!</f>
        <v>#REF!</v>
      </c>
      <c r="F53" s="107" t="e">
        <f t="shared" si="78"/>
        <v>#REF!</v>
      </c>
      <c r="G53" s="107" t="e">
        <f t="shared" si="78"/>
        <v>#REF!</v>
      </c>
      <c r="H53" s="107" t="e">
        <f t="shared" si="78"/>
        <v>#REF!</v>
      </c>
      <c r="I53" s="107" t="e">
        <f t="shared" si="78"/>
        <v>#REF!</v>
      </c>
      <c r="J53" s="102" t="e">
        <f t="shared" si="71"/>
        <v>#REF!</v>
      </c>
      <c r="K53" s="102" t="e">
        <f t="shared" ref="K53:L53" si="79">#REF!</f>
        <v>#REF!</v>
      </c>
      <c r="L53" s="102" t="e">
        <f t="shared" si="79"/>
        <v>#REF!</v>
      </c>
      <c r="M53" s="102">
        <v>77.7</v>
      </c>
      <c r="N53" s="102">
        <v>85</v>
      </c>
      <c r="O53" s="29">
        <f t="shared" si="69"/>
        <v>91.411764705882362</v>
      </c>
      <c r="P53" s="19" t="s">
        <v>149</v>
      </c>
      <c r="Q53" s="104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06">
        <f t="shared" si="73"/>
        <v>32</v>
      </c>
      <c r="B54" s="19" t="s">
        <v>478</v>
      </c>
      <c r="C54" s="19" t="s">
        <v>479</v>
      </c>
      <c r="D54" s="102">
        <v>68.400000000000006</v>
      </c>
      <c r="E54" s="107" t="e">
        <f t="shared" ref="E54:I54" si="80">#REF!</f>
        <v>#REF!</v>
      </c>
      <c r="F54" s="107" t="e">
        <f t="shared" si="80"/>
        <v>#REF!</v>
      </c>
      <c r="G54" s="107" t="e">
        <f t="shared" si="80"/>
        <v>#REF!</v>
      </c>
      <c r="H54" s="107" t="e">
        <f t="shared" si="80"/>
        <v>#REF!</v>
      </c>
      <c r="I54" s="107" t="e">
        <f t="shared" si="80"/>
        <v>#REF!</v>
      </c>
      <c r="J54" s="102"/>
      <c r="K54" s="102" t="e">
        <f t="shared" ref="K54:L54" si="81">#REF!</f>
        <v>#REF!</v>
      </c>
      <c r="L54" s="102" t="e">
        <f t="shared" si="81"/>
        <v>#REF!</v>
      </c>
      <c r="M54" s="102">
        <v>81</v>
      </c>
      <c r="N54" s="102">
        <v>85</v>
      </c>
      <c r="O54" s="29">
        <f t="shared" si="69"/>
        <v>95.294117647058812</v>
      </c>
      <c r="P54" s="19" t="s">
        <v>149</v>
      </c>
      <c r="Q54" s="104" t="s">
        <v>480</v>
      </c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06">
        <f t="shared" si="73"/>
        <v>33</v>
      </c>
      <c r="B55" s="19" t="s">
        <v>481</v>
      </c>
      <c r="C55" s="19" t="s">
        <v>482</v>
      </c>
      <c r="D55" s="102">
        <v>78</v>
      </c>
      <c r="E55" s="20" t="e">
        <f t="shared" ref="E55:I55" si="82">#REF!</f>
        <v>#REF!</v>
      </c>
      <c r="F55" s="20" t="e">
        <f t="shared" si="82"/>
        <v>#REF!</v>
      </c>
      <c r="G55" s="20" t="e">
        <f t="shared" si="82"/>
        <v>#REF!</v>
      </c>
      <c r="H55" s="20" t="e">
        <f t="shared" si="82"/>
        <v>#REF!</v>
      </c>
      <c r="I55" s="20" t="e">
        <f t="shared" si="82"/>
        <v>#REF!</v>
      </c>
      <c r="J55" s="102"/>
      <c r="K55" s="102" t="e">
        <f t="shared" ref="K55:L55" si="83">#REF!</f>
        <v>#REF!</v>
      </c>
      <c r="L55" s="102" t="e">
        <f t="shared" si="83"/>
        <v>#REF!</v>
      </c>
      <c r="M55" s="20">
        <v>86.82</v>
      </c>
      <c r="N55" s="102">
        <v>86</v>
      </c>
      <c r="O55" s="29">
        <f t="shared" si="69"/>
        <v>100.95348837209302</v>
      </c>
      <c r="P55" s="19" t="s">
        <v>77</v>
      </c>
      <c r="Q55" s="104" t="s">
        <v>483</v>
      </c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06">
        <f t="shared" si="73"/>
        <v>34</v>
      </c>
      <c r="B56" s="19" t="s">
        <v>484</v>
      </c>
      <c r="C56" s="19" t="s">
        <v>485</v>
      </c>
      <c r="D56" s="102">
        <v>145.54</v>
      </c>
      <c r="E56" s="107" t="e">
        <f t="shared" ref="E56:I56" si="84">#REF!</f>
        <v>#REF!</v>
      </c>
      <c r="F56" s="107" t="e">
        <f t="shared" si="84"/>
        <v>#REF!</v>
      </c>
      <c r="G56" s="107" t="e">
        <f t="shared" si="84"/>
        <v>#REF!</v>
      </c>
      <c r="H56" s="107" t="e">
        <f t="shared" si="84"/>
        <v>#REF!</v>
      </c>
      <c r="I56" s="107" t="e">
        <f t="shared" si="84"/>
        <v>#REF!</v>
      </c>
      <c r="J56" s="102" t="e">
        <f>I56/E56*100</f>
        <v>#REF!</v>
      </c>
      <c r="K56" s="102" t="e">
        <f t="shared" ref="K56:L56" si="85">#REF!</f>
        <v>#REF!</v>
      </c>
      <c r="L56" s="102" t="e">
        <f t="shared" si="85"/>
        <v>#REF!</v>
      </c>
      <c r="M56" s="29">
        <v>127.26</v>
      </c>
      <c r="N56" s="102">
        <v>12.5</v>
      </c>
      <c r="O56" s="29">
        <f>N56/M56*100</f>
        <v>9.8224108125098208</v>
      </c>
      <c r="P56" s="19" t="s">
        <v>77</v>
      </c>
      <c r="Q56" s="104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06">
        <f t="shared" si="73"/>
        <v>35</v>
      </c>
      <c r="B57" s="19" t="s">
        <v>486</v>
      </c>
      <c r="C57" s="19" t="s">
        <v>487</v>
      </c>
      <c r="D57" s="102">
        <v>70</v>
      </c>
      <c r="E57" s="107">
        <v>0</v>
      </c>
      <c r="F57" s="107">
        <v>0</v>
      </c>
      <c r="G57" s="107">
        <v>0</v>
      </c>
      <c r="H57" s="107">
        <v>0</v>
      </c>
      <c r="I57" s="107">
        <v>0</v>
      </c>
      <c r="J57" s="102"/>
      <c r="K57" s="102">
        <v>0</v>
      </c>
      <c r="L57" s="102">
        <v>0</v>
      </c>
      <c r="M57" s="29">
        <v>83</v>
      </c>
      <c r="N57" s="102">
        <v>90</v>
      </c>
      <c r="O57" s="29">
        <f t="shared" ref="O57:O62" si="86">M57/N57*100</f>
        <v>92.222222222222229</v>
      </c>
      <c r="P57" s="19" t="s">
        <v>77</v>
      </c>
      <c r="Q57" s="104" t="s">
        <v>480</v>
      </c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96">
        <f t="shared" si="73"/>
        <v>36</v>
      </c>
      <c r="B58" s="103" t="s">
        <v>488</v>
      </c>
      <c r="C58" s="19" t="s">
        <v>489</v>
      </c>
      <c r="D58" s="109">
        <v>21214</v>
      </c>
      <c r="E58" s="99" t="e">
        <f t="shared" ref="E58:I58" si="87">#REF!</f>
        <v>#REF!</v>
      </c>
      <c r="F58" s="99" t="e">
        <f t="shared" si="87"/>
        <v>#REF!</v>
      </c>
      <c r="G58" s="99" t="e">
        <f t="shared" si="87"/>
        <v>#REF!</v>
      </c>
      <c r="H58" s="99" t="e">
        <f t="shared" si="87"/>
        <v>#REF!</v>
      </c>
      <c r="I58" s="99" t="e">
        <f t="shared" si="87"/>
        <v>#REF!</v>
      </c>
      <c r="J58" s="102"/>
      <c r="K58" s="100" t="e">
        <f t="shared" ref="K58:L58" si="88">#REF!</f>
        <v>#REF!</v>
      </c>
      <c r="L58" s="100" t="e">
        <f t="shared" si="88"/>
        <v>#REF!</v>
      </c>
      <c r="M58" s="20">
        <v>21851</v>
      </c>
      <c r="N58" s="109">
        <v>25000</v>
      </c>
      <c r="O58" s="29">
        <f t="shared" si="86"/>
        <v>87.404000000000011</v>
      </c>
      <c r="P58" s="103" t="s">
        <v>76</v>
      </c>
      <c r="Q58" s="104" t="s">
        <v>490</v>
      </c>
      <c r="R58" s="1"/>
      <c r="S58" s="1"/>
      <c r="T58" s="1"/>
      <c r="U58" s="1"/>
      <c r="V58" s="1"/>
      <c r="W58" s="1"/>
      <c r="X58" s="1"/>
      <c r="Y58" s="1"/>
      <c r="Z58" s="1"/>
    </row>
    <row r="59" spans="1:26" ht="27" customHeight="1" x14ac:dyDescent="0.3">
      <c r="A59" s="398">
        <f t="shared" si="73"/>
        <v>37</v>
      </c>
      <c r="B59" s="399" t="s">
        <v>491</v>
      </c>
      <c r="C59" s="19" t="s">
        <v>492</v>
      </c>
      <c r="D59" s="98">
        <v>20</v>
      </c>
      <c r="E59" s="405" t="e">
        <f t="shared" ref="E59:I59" si="89">#REF!</f>
        <v>#REF!</v>
      </c>
      <c r="F59" s="405" t="e">
        <f t="shared" si="89"/>
        <v>#REF!</v>
      </c>
      <c r="G59" s="405" t="e">
        <f t="shared" si="89"/>
        <v>#REF!</v>
      </c>
      <c r="H59" s="405" t="e">
        <f t="shared" si="89"/>
        <v>#REF!</v>
      </c>
      <c r="I59" s="405" t="e">
        <f t="shared" si="89"/>
        <v>#REF!</v>
      </c>
      <c r="J59" s="401" t="e">
        <f>I59/E59*100</f>
        <v>#REF!</v>
      </c>
      <c r="K59" s="401" t="e">
        <f t="shared" ref="K59:L59" si="90">#REF!</f>
        <v>#REF!</v>
      </c>
      <c r="L59" s="401" t="e">
        <f t="shared" si="90"/>
        <v>#REF!</v>
      </c>
      <c r="M59" s="20">
        <v>20</v>
      </c>
      <c r="N59" s="98">
        <v>25</v>
      </c>
      <c r="O59" s="29">
        <f t="shared" si="86"/>
        <v>80</v>
      </c>
      <c r="P59" s="399" t="s">
        <v>76</v>
      </c>
      <c r="Q59" s="104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391"/>
      <c r="B60" s="356"/>
      <c r="C60" s="19" t="s">
        <v>493</v>
      </c>
      <c r="D60" s="98">
        <v>60</v>
      </c>
      <c r="E60" s="356"/>
      <c r="F60" s="356"/>
      <c r="G60" s="356"/>
      <c r="H60" s="356"/>
      <c r="I60" s="356"/>
      <c r="J60" s="356"/>
      <c r="K60" s="356"/>
      <c r="L60" s="356"/>
      <c r="M60" s="20">
        <v>61</v>
      </c>
      <c r="N60" s="98">
        <v>70</v>
      </c>
      <c r="O60" s="29">
        <f t="shared" si="86"/>
        <v>87.142857142857139</v>
      </c>
      <c r="P60" s="356"/>
      <c r="Q60" s="104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06">
        <f>A59+1</f>
        <v>38</v>
      </c>
      <c r="B61" s="19" t="s">
        <v>494</v>
      </c>
      <c r="C61" s="19" t="s">
        <v>495</v>
      </c>
      <c r="D61" s="98">
        <v>10</v>
      </c>
      <c r="E61" s="107" t="e">
        <f t="shared" ref="E61:I61" si="91">#REF!</f>
        <v>#REF!</v>
      </c>
      <c r="F61" s="107" t="e">
        <f t="shared" si="91"/>
        <v>#REF!</v>
      </c>
      <c r="G61" s="107" t="e">
        <f t="shared" si="91"/>
        <v>#REF!</v>
      </c>
      <c r="H61" s="107" t="e">
        <f t="shared" si="91"/>
        <v>#REF!</v>
      </c>
      <c r="I61" s="107" t="e">
        <f t="shared" si="91"/>
        <v>#REF!</v>
      </c>
      <c r="J61" s="102" t="e">
        <f>I61/E61*100</f>
        <v>#REF!</v>
      </c>
      <c r="K61" s="102" t="e">
        <f t="shared" ref="K61:L61" si="92">#REF!</f>
        <v>#REF!</v>
      </c>
      <c r="L61" s="102" t="e">
        <f t="shared" si="92"/>
        <v>#REF!</v>
      </c>
      <c r="M61" s="20">
        <v>11</v>
      </c>
      <c r="N61" s="98">
        <v>15</v>
      </c>
      <c r="O61" s="29">
        <f t="shared" si="86"/>
        <v>73.333333333333329</v>
      </c>
      <c r="P61" s="19" t="s">
        <v>76</v>
      </c>
      <c r="Q61" s="104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06">
        <f>A61+1</f>
        <v>39</v>
      </c>
      <c r="B62" s="19" t="s">
        <v>496</v>
      </c>
      <c r="C62" s="19" t="s">
        <v>497</v>
      </c>
      <c r="D62" s="102">
        <v>60</v>
      </c>
      <c r="E62" s="107" t="e">
        <f t="shared" ref="E62:I62" si="93">#REF!</f>
        <v>#REF!</v>
      </c>
      <c r="F62" s="107" t="e">
        <f t="shared" si="93"/>
        <v>#REF!</v>
      </c>
      <c r="G62" s="107" t="e">
        <f t="shared" si="93"/>
        <v>#REF!</v>
      </c>
      <c r="H62" s="107" t="e">
        <f t="shared" si="93"/>
        <v>#REF!</v>
      </c>
      <c r="I62" s="107" t="e">
        <f t="shared" si="93"/>
        <v>#REF!</v>
      </c>
      <c r="J62" s="102"/>
      <c r="K62" s="102" t="e">
        <f t="shared" ref="K62:L62" si="94">#REF!</f>
        <v>#REF!</v>
      </c>
      <c r="L62" s="102" t="e">
        <f t="shared" si="94"/>
        <v>#REF!</v>
      </c>
      <c r="M62" s="29">
        <v>66</v>
      </c>
      <c r="N62" s="102">
        <v>97</v>
      </c>
      <c r="O62" s="29">
        <f t="shared" si="86"/>
        <v>68.041237113402062</v>
      </c>
      <c r="P62" s="19" t="s">
        <v>498</v>
      </c>
      <c r="Q62" s="104" t="s">
        <v>483</v>
      </c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408" t="s">
        <v>499</v>
      </c>
      <c r="B63" s="358"/>
      <c r="C63" s="358"/>
      <c r="D63" s="358"/>
      <c r="E63" s="358"/>
      <c r="F63" s="358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409"/>
      <c r="R63" s="3"/>
      <c r="S63" s="3"/>
      <c r="T63" s="3"/>
      <c r="U63" s="3"/>
      <c r="V63" s="3"/>
      <c r="W63" s="3"/>
      <c r="X63" s="3"/>
      <c r="Y63" s="3"/>
      <c r="Z63" s="3"/>
    </row>
    <row r="64" spans="1:26" ht="41.25" customHeight="1" x14ac:dyDescent="0.3">
      <c r="A64" s="398">
        <f>A62+1</f>
        <v>40</v>
      </c>
      <c r="B64" s="399" t="s">
        <v>500</v>
      </c>
      <c r="C64" s="19" t="s">
        <v>501</v>
      </c>
      <c r="D64" s="102">
        <v>54</v>
      </c>
      <c r="E64" s="405" t="e">
        <f t="shared" ref="E64:I64" si="95">#REF!</f>
        <v>#REF!</v>
      </c>
      <c r="F64" s="405" t="e">
        <f t="shared" si="95"/>
        <v>#REF!</v>
      </c>
      <c r="G64" s="405" t="e">
        <f t="shared" si="95"/>
        <v>#REF!</v>
      </c>
      <c r="H64" s="405" t="e">
        <f t="shared" si="95"/>
        <v>#REF!</v>
      </c>
      <c r="I64" s="405" t="e">
        <f t="shared" si="95"/>
        <v>#REF!</v>
      </c>
      <c r="J64" s="401" t="e">
        <f>I64/E64*100</f>
        <v>#REF!</v>
      </c>
      <c r="K64" s="401" t="e">
        <f t="shared" ref="K64:L64" si="96">#REF!</f>
        <v>#REF!</v>
      </c>
      <c r="L64" s="401" t="e">
        <f t="shared" si="96"/>
        <v>#REF!</v>
      </c>
      <c r="M64" s="29">
        <v>85</v>
      </c>
      <c r="N64" s="102">
        <v>80</v>
      </c>
      <c r="O64" s="29">
        <f t="shared" ref="O64:O68" si="97">M64/N64*100</f>
        <v>106.25</v>
      </c>
      <c r="P64" s="399" t="s">
        <v>502</v>
      </c>
      <c r="Q64" s="402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390"/>
      <c r="B65" s="355"/>
      <c r="C65" s="19" t="s">
        <v>503</v>
      </c>
      <c r="D65" s="98">
        <v>2</v>
      </c>
      <c r="E65" s="355"/>
      <c r="F65" s="355"/>
      <c r="G65" s="355"/>
      <c r="H65" s="355"/>
      <c r="I65" s="355"/>
      <c r="J65" s="355"/>
      <c r="K65" s="355"/>
      <c r="L65" s="355"/>
      <c r="M65" s="20">
        <v>1</v>
      </c>
      <c r="N65" s="98">
        <v>6</v>
      </c>
      <c r="O65" s="29">
        <f t="shared" si="97"/>
        <v>16.666666666666664</v>
      </c>
      <c r="P65" s="355"/>
      <c r="Q65" s="403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390"/>
      <c r="B66" s="355"/>
      <c r="C66" s="19" t="s">
        <v>504</v>
      </c>
      <c r="D66" s="102">
        <v>7</v>
      </c>
      <c r="E66" s="355"/>
      <c r="F66" s="355"/>
      <c r="G66" s="355"/>
      <c r="H66" s="355"/>
      <c r="I66" s="355"/>
      <c r="J66" s="355"/>
      <c r="K66" s="355"/>
      <c r="L66" s="355"/>
      <c r="M66" s="29">
        <v>10</v>
      </c>
      <c r="N66" s="102">
        <v>20</v>
      </c>
      <c r="O66" s="29">
        <f t="shared" si="97"/>
        <v>50</v>
      </c>
      <c r="P66" s="355"/>
      <c r="Q66" s="403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391"/>
      <c r="B67" s="356"/>
      <c r="C67" s="19" t="s">
        <v>505</v>
      </c>
      <c r="D67" s="98">
        <v>0</v>
      </c>
      <c r="E67" s="356"/>
      <c r="F67" s="356"/>
      <c r="G67" s="356"/>
      <c r="H67" s="356"/>
      <c r="I67" s="356"/>
      <c r="J67" s="356"/>
      <c r="K67" s="356"/>
      <c r="L67" s="356"/>
      <c r="M67" s="29">
        <v>0</v>
      </c>
      <c r="N67" s="98">
        <v>1</v>
      </c>
      <c r="O67" s="29">
        <f t="shared" si="97"/>
        <v>0</v>
      </c>
      <c r="P67" s="356"/>
      <c r="Q67" s="404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06">
        <f>A64+1</f>
        <v>41</v>
      </c>
      <c r="B68" s="19" t="s">
        <v>506</v>
      </c>
      <c r="C68" s="19" t="s">
        <v>507</v>
      </c>
      <c r="D68" s="102">
        <v>15</v>
      </c>
      <c r="E68" s="107" t="e">
        <f t="shared" ref="E68:I68" si="98">#REF!</f>
        <v>#REF!</v>
      </c>
      <c r="F68" s="107" t="e">
        <f t="shared" si="98"/>
        <v>#REF!</v>
      </c>
      <c r="G68" s="107" t="e">
        <f t="shared" si="98"/>
        <v>#REF!</v>
      </c>
      <c r="H68" s="107" t="e">
        <f t="shared" si="98"/>
        <v>#REF!</v>
      </c>
      <c r="I68" s="107" t="e">
        <f t="shared" si="98"/>
        <v>#REF!</v>
      </c>
      <c r="J68" s="102" t="e">
        <f t="shared" ref="J68:J70" si="99">I68/E68*100</f>
        <v>#REF!</v>
      </c>
      <c r="K68" s="102" t="e">
        <f t="shared" ref="K68:L68" si="100">#REF!</f>
        <v>#REF!</v>
      </c>
      <c r="L68" s="102" t="e">
        <f t="shared" si="100"/>
        <v>#REF!</v>
      </c>
      <c r="M68" s="29">
        <v>10</v>
      </c>
      <c r="N68" s="102">
        <v>30</v>
      </c>
      <c r="O68" s="29">
        <f t="shared" si="97"/>
        <v>33.333333333333329</v>
      </c>
      <c r="P68" s="19" t="s">
        <v>502</v>
      </c>
      <c r="Q68" s="104" t="s">
        <v>508</v>
      </c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06">
        <f t="shared" ref="A69:A70" si="101">A68+1</f>
        <v>42</v>
      </c>
      <c r="B69" s="19" t="s">
        <v>509</v>
      </c>
      <c r="C69" s="19" t="s">
        <v>510</v>
      </c>
      <c r="D69" s="98" t="s">
        <v>511</v>
      </c>
      <c r="E69" s="107" t="e">
        <f t="shared" ref="E69:I69" si="102">#REF!</f>
        <v>#REF!</v>
      </c>
      <c r="F69" s="107" t="e">
        <f t="shared" si="102"/>
        <v>#REF!</v>
      </c>
      <c r="G69" s="107" t="e">
        <f t="shared" si="102"/>
        <v>#REF!</v>
      </c>
      <c r="H69" s="107" t="e">
        <f t="shared" si="102"/>
        <v>#REF!</v>
      </c>
      <c r="I69" s="107" t="e">
        <f t="shared" si="102"/>
        <v>#REF!</v>
      </c>
      <c r="J69" s="102" t="e">
        <f t="shared" si="99"/>
        <v>#REF!</v>
      </c>
      <c r="K69" s="102" t="e">
        <f t="shared" ref="K69:L69" si="103">#REF!</f>
        <v>#REF!</v>
      </c>
      <c r="L69" s="102" t="e">
        <f t="shared" si="103"/>
        <v>#REF!</v>
      </c>
      <c r="M69" s="29">
        <v>4.4400000000000004</v>
      </c>
      <c r="N69" s="98" t="s">
        <v>511</v>
      </c>
      <c r="O69" s="29">
        <v>100</v>
      </c>
      <c r="P69" s="19" t="s">
        <v>502</v>
      </c>
      <c r="Q69" s="104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398">
        <f t="shared" si="101"/>
        <v>43</v>
      </c>
      <c r="B70" s="399" t="s">
        <v>512</v>
      </c>
      <c r="C70" s="19" t="s">
        <v>513</v>
      </c>
      <c r="D70" s="98">
        <v>1</v>
      </c>
      <c r="E70" s="405" t="e">
        <f t="shared" ref="E70:I70" si="104">#REF!</f>
        <v>#REF!</v>
      </c>
      <c r="F70" s="405" t="e">
        <f t="shared" si="104"/>
        <v>#REF!</v>
      </c>
      <c r="G70" s="405" t="e">
        <f t="shared" si="104"/>
        <v>#REF!</v>
      </c>
      <c r="H70" s="405" t="e">
        <f t="shared" si="104"/>
        <v>#REF!</v>
      </c>
      <c r="I70" s="405" t="e">
        <f t="shared" si="104"/>
        <v>#REF!</v>
      </c>
      <c r="J70" s="401" t="e">
        <f t="shared" si="99"/>
        <v>#REF!</v>
      </c>
      <c r="K70" s="401" t="e">
        <f t="shared" ref="K70:L70" si="105">#REF!</f>
        <v>#REF!</v>
      </c>
      <c r="L70" s="401" t="e">
        <f t="shared" si="105"/>
        <v>#REF!</v>
      </c>
      <c r="M70" s="20">
        <v>0</v>
      </c>
      <c r="N70" s="98" t="s">
        <v>514</v>
      </c>
      <c r="O70" s="17">
        <v>0</v>
      </c>
      <c r="P70" s="399" t="s">
        <v>502</v>
      </c>
      <c r="Q70" s="105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390"/>
      <c r="B71" s="355"/>
      <c r="C71" s="19" t="s">
        <v>515</v>
      </c>
      <c r="D71" s="98">
        <v>1</v>
      </c>
      <c r="E71" s="355"/>
      <c r="F71" s="355"/>
      <c r="G71" s="355"/>
      <c r="H71" s="355"/>
      <c r="I71" s="355"/>
      <c r="J71" s="355"/>
      <c r="K71" s="355"/>
      <c r="L71" s="355"/>
      <c r="M71" s="20">
        <v>1</v>
      </c>
      <c r="N71" s="98">
        <v>1</v>
      </c>
      <c r="O71" s="29">
        <f t="shared" ref="O71:O74" si="106">M71/N71*100</f>
        <v>100</v>
      </c>
      <c r="P71" s="355"/>
      <c r="Q71" s="110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390"/>
      <c r="B72" s="355"/>
      <c r="C72" s="19" t="s">
        <v>516</v>
      </c>
      <c r="D72" s="108">
        <v>13300</v>
      </c>
      <c r="E72" s="355"/>
      <c r="F72" s="355"/>
      <c r="G72" s="355"/>
      <c r="H72" s="355"/>
      <c r="I72" s="355"/>
      <c r="J72" s="355"/>
      <c r="K72" s="355"/>
      <c r="L72" s="355"/>
      <c r="M72" s="20">
        <v>13300</v>
      </c>
      <c r="N72" s="108">
        <v>13300</v>
      </c>
      <c r="O72" s="29">
        <f t="shared" si="106"/>
        <v>100</v>
      </c>
      <c r="P72" s="355"/>
      <c r="Q72" s="110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390"/>
      <c r="B73" s="355"/>
      <c r="C73" s="19" t="s">
        <v>517</v>
      </c>
      <c r="D73" s="108">
        <v>14118</v>
      </c>
      <c r="E73" s="355"/>
      <c r="F73" s="355"/>
      <c r="G73" s="355"/>
      <c r="H73" s="355"/>
      <c r="I73" s="355"/>
      <c r="J73" s="355"/>
      <c r="K73" s="355"/>
      <c r="L73" s="355"/>
      <c r="M73" s="20">
        <v>14118</v>
      </c>
      <c r="N73" s="108">
        <v>14118</v>
      </c>
      <c r="O73" s="29">
        <f t="shared" si="106"/>
        <v>100</v>
      </c>
      <c r="P73" s="355"/>
      <c r="Q73" s="110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391"/>
      <c r="B74" s="356"/>
      <c r="C74" s="19" t="s">
        <v>518</v>
      </c>
      <c r="D74" s="108">
        <v>1200</v>
      </c>
      <c r="E74" s="356"/>
      <c r="F74" s="356"/>
      <c r="G74" s="356"/>
      <c r="H74" s="356"/>
      <c r="I74" s="356"/>
      <c r="J74" s="356"/>
      <c r="K74" s="356"/>
      <c r="L74" s="356"/>
      <c r="M74" s="20">
        <v>0</v>
      </c>
      <c r="N74" s="108">
        <v>5200</v>
      </c>
      <c r="O74" s="29">
        <f t="shared" si="106"/>
        <v>0</v>
      </c>
      <c r="P74" s="356"/>
      <c r="Q74" s="104" t="s">
        <v>519</v>
      </c>
      <c r="R74" s="1"/>
      <c r="S74" s="1"/>
      <c r="T74" s="1"/>
      <c r="U74" s="1"/>
      <c r="V74" s="1"/>
      <c r="W74" s="1"/>
      <c r="X74" s="1"/>
      <c r="Y74" s="1"/>
      <c r="Z74" s="1"/>
    </row>
    <row r="75" spans="1:26" ht="27" customHeight="1" x14ac:dyDescent="0.3">
      <c r="A75" s="398">
        <f>A70+1</f>
        <v>44</v>
      </c>
      <c r="B75" s="399" t="s">
        <v>520</v>
      </c>
      <c r="C75" s="19" t="s">
        <v>521</v>
      </c>
      <c r="D75" s="98">
        <v>0</v>
      </c>
      <c r="E75" s="405">
        <v>0</v>
      </c>
      <c r="F75" s="405">
        <v>0</v>
      </c>
      <c r="G75" s="405">
        <v>0</v>
      </c>
      <c r="H75" s="405">
        <v>0</v>
      </c>
      <c r="I75" s="405">
        <v>0</v>
      </c>
      <c r="J75" s="405"/>
      <c r="K75" s="401">
        <v>0</v>
      </c>
      <c r="L75" s="401">
        <v>0</v>
      </c>
      <c r="M75" s="20">
        <v>0</v>
      </c>
      <c r="N75" s="98">
        <v>0</v>
      </c>
      <c r="O75" s="29">
        <v>100</v>
      </c>
      <c r="P75" s="399" t="s">
        <v>502</v>
      </c>
      <c r="Q75" s="402" t="s">
        <v>480</v>
      </c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391"/>
      <c r="B76" s="356"/>
      <c r="C76" s="19" t="s">
        <v>522</v>
      </c>
      <c r="D76" s="98">
        <v>0</v>
      </c>
      <c r="E76" s="356"/>
      <c r="F76" s="356"/>
      <c r="G76" s="356"/>
      <c r="H76" s="356"/>
      <c r="I76" s="356"/>
      <c r="J76" s="356"/>
      <c r="K76" s="356"/>
      <c r="L76" s="356"/>
      <c r="M76" s="20">
        <v>0</v>
      </c>
      <c r="N76" s="98">
        <v>0</v>
      </c>
      <c r="O76" s="29">
        <v>100</v>
      </c>
      <c r="P76" s="356"/>
      <c r="Q76" s="404"/>
      <c r="R76" s="1"/>
      <c r="S76" s="1"/>
      <c r="T76" s="1"/>
      <c r="U76" s="1"/>
      <c r="V76" s="1"/>
      <c r="W76" s="1"/>
      <c r="X76" s="1"/>
      <c r="Y76" s="1"/>
      <c r="Z76" s="1"/>
    </row>
    <row r="77" spans="1:26" ht="51" customHeight="1" x14ac:dyDescent="0.3">
      <c r="A77" s="106">
        <f>A75+1</f>
        <v>45</v>
      </c>
      <c r="B77" s="19" t="s">
        <v>523</v>
      </c>
      <c r="C77" s="19" t="s">
        <v>524</v>
      </c>
      <c r="D77" s="98">
        <v>0</v>
      </c>
      <c r="E77" s="20" t="e">
        <f t="shared" ref="E77:I77" si="107">#REF!</f>
        <v>#REF!</v>
      </c>
      <c r="F77" s="20" t="e">
        <f t="shared" si="107"/>
        <v>#REF!</v>
      </c>
      <c r="G77" s="20" t="e">
        <f t="shared" si="107"/>
        <v>#REF!</v>
      </c>
      <c r="H77" s="107" t="e">
        <f t="shared" si="107"/>
        <v>#REF!</v>
      </c>
      <c r="I77" s="107" t="e">
        <f t="shared" si="107"/>
        <v>#REF!</v>
      </c>
      <c r="J77" s="102" t="e">
        <f>I77/E77*100</f>
        <v>#REF!</v>
      </c>
      <c r="K77" s="102" t="e">
        <f t="shared" ref="K77:L77" si="108">#REF!</f>
        <v>#REF!</v>
      </c>
      <c r="L77" s="102" t="e">
        <f t="shared" si="108"/>
        <v>#REF!</v>
      </c>
      <c r="M77" s="20">
        <v>15</v>
      </c>
      <c r="N77" s="98">
        <v>0</v>
      </c>
      <c r="O77" s="102">
        <v>85</v>
      </c>
      <c r="P77" s="19" t="s">
        <v>502</v>
      </c>
      <c r="Q77" s="104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06">
        <f t="shared" ref="A78:A80" si="109">A77+1</f>
        <v>46</v>
      </c>
      <c r="B78" s="19" t="s">
        <v>525</v>
      </c>
      <c r="C78" s="19" t="s">
        <v>526</v>
      </c>
      <c r="D78" s="108">
        <v>1720551</v>
      </c>
      <c r="E78" s="107">
        <v>0</v>
      </c>
      <c r="F78" s="107">
        <v>0</v>
      </c>
      <c r="G78" s="107">
        <v>0</v>
      </c>
      <c r="H78" s="107">
        <v>0</v>
      </c>
      <c r="I78" s="107">
        <v>0</v>
      </c>
      <c r="J78" s="102"/>
      <c r="K78" s="102">
        <v>0</v>
      </c>
      <c r="L78" s="102">
        <v>0</v>
      </c>
      <c r="M78" s="111">
        <v>1647395</v>
      </c>
      <c r="N78" s="108">
        <v>1720551</v>
      </c>
      <c r="O78" s="29">
        <f t="shared" ref="O78:O129" si="110">M78/N78*100</f>
        <v>95.748106275257172</v>
      </c>
      <c r="P78" s="19"/>
      <c r="Q78" s="104" t="s">
        <v>480</v>
      </c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06">
        <f t="shared" si="109"/>
        <v>47</v>
      </c>
      <c r="B79" s="19" t="s">
        <v>527</v>
      </c>
      <c r="C79" s="19" t="s">
        <v>528</v>
      </c>
      <c r="D79" s="98">
        <v>35.29</v>
      </c>
      <c r="E79" s="107" t="e">
        <f t="shared" ref="E79:I79" si="111">#REF!</f>
        <v>#REF!</v>
      </c>
      <c r="F79" s="107" t="e">
        <f t="shared" si="111"/>
        <v>#REF!</v>
      </c>
      <c r="G79" s="107" t="e">
        <f t="shared" si="111"/>
        <v>#REF!</v>
      </c>
      <c r="H79" s="107" t="e">
        <f t="shared" si="111"/>
        <v>#REF!</v>
      </c>
      <c r="I79" s="107" t="e">
        <f t="shared" si="111"/>
        <v>#REF!</v>
      </c>
      <c r="J79" s="102" t="e">
        <f t="shared" ref="J79:J80" si="112">I79/E79*100</f>
        <v>#REF!</v>
      </c>
      <c r="K79" s="102" t="e">
        <f t="shared" ref="K79:L79" si="113">#REF!</f>
        <v>#REF!</v>
      </c>
      <c r="L79" s="102" t="e">
        <f t="shared" si="113"/>
        <v>#REF!</v>
      </c>
      <c r="M79" s="20">
        <v>85</v>
      </c>
      <c r="N79" s="98">
        <v>65</v>
      </c>
      <c r="O79" s="29">
        <f t="shared" si="110"/>
        <v>130.76923076923077</v>
      </c>
      <c r="P79" s="19" t="s">
        <v>159</v>
      </c>
      <c r="Q79" s="104"/>
      <c r="R79" s="1"/>
      <c r="S79" s="1"/>
      <c r="T79" s="1"/>
      <c r="U79" s="1"/>
      <c r="V79" s="1"/>
      <c r="W79" s="1"/>
      <c r="X79" s="1"/>
      <c r="Y79" s="1"/>
      <c r="Z79" s="1"/>
    </row>
    <row r="80" spans="1:26" ht="27" customHeight="1" x14ac:dyDescent="0.3">
      <c r="A80" s="398">
        <f t="shared" si="109"/>
        <v>48</v>
      </c>
      <c r="B80" s="399" t="s">
        <v>529</v>
      </c>
      <c r="C80" s="19" t="s">
        <v>530</v>
      </c>
      <c r="D80" s="98">
        <v>45</v>
      </c>
      <c r="E80" s="405" t="e">
        <f t="shared" ref="E80:I80" si="114">#REF!</f>
        <v>#REF!</v>
      </c>
      <c r="F80" s="405" t="e">
        <f t="shared" si="114"/>
        <v>#REF!</v>
      </c>
      <c r="G80" s="405" t="e">
        <f t="shared" si="114"/>
        <v>#REF!</v>
      </c>
      <c r="H80" s="405" t="e">
        <f t="shared" si="114"/>
        <v>#REF!</v>
      </c>
      <c r="I80" s="405" t="e">
        <f t="shared" si="114"/>
        <v>#REF!</v>
      </c>
      <c r="J80" s="401" t="e">
        <f t="shared" si="112"/>
        <v>#REF!</v>
      </c>
      <c r="K80" s="401" t="e">
        <f t="shared" ref="K80:L80" si="115">#REF!</f>
        <v>#REF!</v>
      </c>
      <c r="L80" s="401" t="e">
        <f t="shared" si="115"/>
        <v>#REF!</v>
      </c>
      <c r="M80" s="20">
        <v>35</v>
      </c>
      <c r="N80" s="98">
        <v>70</v>
      </c>
      <c r="O80" s="29">
        <f t="shared" si="110"/>
        <v>50</v>
      </c>
      <c r="P80" s="399" t="s">
        <v>159</v>
      </c>
      <c r="Q80" s="402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391"/>
      <c r="B81" s="356"/>
      <c r="C81" s="19" t="s">
        <v>531</v>
      </c>
      <c r="D81" s="98">
        <v>65</v>
      </c>
      <c r="E81" s="356"/>
      <c r="F81" s="356"/>
      <c r="G81" s="356"/>
      <c r="H81" s="356"/>
      <c r="I81" s="356"/>
      <c r="J81" s="356"/>
      <c r="K81" s="356"/>
      <c r="L81" s="356"/>
      <c r="M81" s="20">
        <v>26</v>
      </c>
      <c r="N81" s="98">
        <v>80</v>
      </c>
      <c r="O81" s="29">
        <f t="shared" si="110"/>
        <v>32.5</v>
      </c>
      <c r="P81" s="356"/>
      <c r="Q81" s="404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06">
        <f>A80+1</f>
        <v>49</v>
      </c>
      <c r="B82" s="19" t="s">
        <v>532</v>
      </c>
      <c r="C82" s="19" t="s">
        <v>533</v>
      </c>
      <c r="D82" s="108">
        <v>2315000</v>
      </c>
      <c r="E82" s="107" t="e">
        <f t="shared" ref="E82:I82" si="116">#REF!</f>
        <v>#REF!</v>
      </c>
      <c r="F82" s="107" t="e">
        <f t="shared" si="116"/>
        <v>#REF!</v>
      </c>
      <c r="G82" s="107" t="e">
        <f t="shared" si="116"/>
        <v>#REF!</v>
      </c>
      <c r="H82" s="107" t="e">
        <f t="shared" si="116"/>
        <v>#REF!</v>
      </c>
      <c r="I82" s="107" t="e">
        <f t="shared" si="116"/>
        <v>#REF!</v>
      </c>
      <c r="J82" s="102" t="e">
        <f>I82/E82*100</f>
        <v>#REF!</v>
      </c>
      <c r="K82" s="102" t="e">
        <f t="shared" ref="K82:L82" si="117">#REF!</f>
        <v>#REF!</v>
      </c>
      <c r="L82" s="102" t="e">
        <f t="shared" si="117"/>
        <v>#REF!</v>
      </c>
      <c r="M82" s="20">
        <v>2657537</v>
      </c>
      <c r="N82" s="108">
        <v>3242300</v>
      </c>
      <c r="O82" s="29">
        <f t="shared" si="110"/>
        <v>81.964562193504605</v>
      </c>
      <c r="P82" s="19" t="s">
        <v>159</v>
      </c>
      <c r="Q82" s="104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06">
        <f t="shared" ref="A83:A95" si="118">A82+1</f>
        <v>50</v>
      </c>
      <c r="B83" s="19" t="s">
        <v>534</v>
      </c>
      <c r="C83" s="19" t="s">
        <v>535</v>
      </c>
      <c r="D83" s="98">
        <v>20</v>
      </c>
      <c r="E83" s="107">
        <v>0</v>
      </c>
      <c r="F83" s="107">
        <v>0</v>
      </c>
      <c r="G83" s="107">
        <v>0</v>
      </c>
      <c r="H83" s="107">
        <v>0</v>
      </c>
      <c r="I83" s="107">
        <v>0</v>
      </c>
      <c r="J83" s="102"/>
      <c r="K83" s="102">
        <v>0</v>
      </c>
      <c r="L83" s="102">
        <v>0</v>
      </c>
      <c r="M83" s="20"/>
      <c r="N83" s="98">
        <v>100</v>
      </c>
      <c r="O83" s="29">
        <f t="shared" si="110"/>
        <v>0</v>
      </c>
      <c r="P83" s="19" t="s">
        <v>159</v>
      </c>
      <c r="Q83" s="104" t="s">
        <v>536</v>
      </c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06">
        <f t="shared" si="118"/>
        <v>51</v>
      </c>
      <c r="B84" s="19" t="s">
        <v>537</v>
      </c>
      <c r="C84" s="19" t="s">
        <v>538</v>
      </c>
      <c r="D84" s="98">
        <v>50</v>
      </c>
      <c r="E84" s="107" t="e">
        <f t="shared" ref="E84:I84" si="119">#REF!</f>
        <v>#REF!</v>
      </c>
      <c r="F84" s="107" t="e">
        <f t="shared" si="119"/>
        <v>#REF!</v>
      </c>
      <c r="G84" s="107" t="e">
        <f t="shared" si="119"/>
        <v>#REF!</v>
      </c>
      <c r="H84" s="107" t="e">
        <f t="shared" si="119"/>
        <v>#REF!</v>
      </c>
      <c r="I84" s="107" t="e">
        <f t="shared" si="119"/>
        <v>#REF!</v>
      </c>
      <c r="J84" s="102"/>
      <c r="K84" s="102" t="e">
        <f t="shared" ref="K84:L84" si="120">#REF!</f>
        <v>#REF!</v>
      </c>
      <c r="L84" s="102" t="e">
        <f t="shared" si="120"/>
        <v>#REF!</v>
      </c>
      <c r="M84" s="29">
        <v>84</v>
      </c>
      <c r="N84" s="98">
        <v>80</v>
      </c>
      <c r="O84" s="29">
        <f t="shared" si="110"/>
        <v>105</v>
      </c>
      <c r="P84" s="19" t="s">
        <v>149</v>
      </c>
      <c r="Q84" s="104" t="s">
        <v>483</v>
      </c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06">
        <f t="shared" si="118"/>
        <v>52</v>
      </c>
      <c r="B85" s="19" t="s">
        <v>539</v>
      </c>
      <c r="C85" s="19" t="s">
        <v>540</v>
      </c>
      <c r="D85" s="102">
        <v>268.3</v>
      </c>
      <c r="E85" s="107" t="e">
        <f t="shared" ref="E85:I85" si="121">#REF!</f>
        <v>#REF!</v>
      </c>
      <c r="F85" s="107" t="e">
        <f t="shared" si="121"/>
        <v>#REF!</v>
      </c>
      <c r="G85" s="107" t="e">
        <f t="shared" si="121"/>
        <v>#REF!</v>
      </c>
      <c r="H85" s="107" t="e">
        <f t="shared" si="121"/>
        <v>#REF!</v>
      </c>
      <c r="I85" s="107" t="e">
        <f t="shared" si="121"/>
        <v>#REF!</v>
      </c>
      <c r="J85" s="102" t="e">
        <f t="shared" ref="J85:J89" si="122">I85/E85*100</f>
        <v>#REF!</v>
      </c>
      <c r="K85" s="102" t="e">
        <f t="shared" ref="K85:L85" si="123">#REF!</f>
        <v>#REF!</v>
      </c>
      <c r="L85" s="102" t="e">
        <f t="shared" si="123"/>
        <v>#REF!</v>
      </c>
      <c r="M85" s="29">
        <v>268.3</v>
      </c>
      <c r="N85" s="102">
        <v>273.5</v>
      </c>
      <c r="O85" s="29">
        <f t="shared" si="110"/>
        <v>98.098720292504566</v>
      </c>
      <c r="P85" s="19" t="s">
        <v>76</v>
      </c>
      <c r="Q85" s="104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06">
        <f t="shared" si="118"/>
        <v>53</v>
      </c>
      <c r="B86" s="19" t="s">
        <v>541</v>
      </c>
      <c r="C86" s="19" t="s">
        <v>542</v>
      </c>
      <c r="D86" s="98">
        <v>260</v>
      </c>
      <c r="E86" s="107" t="e">
        <f t="shared" ref="E86:I86" si="124">#REF!</f>
        <v>#REF!</v>
      </c>
      <c r="F86" s="107" t="e">
        <f t="shared" si="124"/>
        <v>#REF!</v>
      </c>
      <c r="G86" s="107" t="e">
        <f t="shared" si="124"/>
        <v>#REF!</v>
      </c>
      <c r="H86" s="107" t="e">
        <f t="shared" si="124"/>
        <v>#REF!</v>
      </c>
      <c r="I86" s="107" t="e">
        <f t="shared" si="124"/>
        <v>#REF!</v>
      </c>
      <c r="J86" s="102" t="e">
        <f t="shared" si="122"/>
        <v>#REF!</v>
      </c>
      <c r="K86" s="102" t="e">
        <f t="shared" ref="K86:L86" si="125">#REF!</f>
        <v>#REF!</v>
      </c>
      <c r="L86" s="102" t="e">
        <f t="shared" si="125"/>
        <v>#REF!</v>
      </c>
      <c r="M86" s="20">
        <v>257</v>
      </c>
      <c r="N86" s="98">
        <v>340</v>
      </c>
      <c r="O86" s="29">
        <f t="shared" si="110"/>
        <v>75.588235294117652</v>
      </c>
      <c r="P86" s="19" t="s">
        <v>64</v>
      </c>
      <c r="Q86" s="104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06">
        <f t="shared" si="118"/>
        <v>54</v>
      </c>
      <c r="B87" s="19" t="s">
        <v>543</v>
      </c>
      <c r="C87" s="19" t="s">
        <v>544</v>
      </c>
      <c r="D87" s="98">
        <v>99</v>
      </c>
      <c r="E87" s="107" t="e">
        <f t="shared" ref="E87:I87" si="126">#REF!</f>
        <v>#REF!</v>
      </c>
      <c r="F87" s="107" t="e">
        <f t="shared" si="126"/>
        <v>#REF!</v>
      </c>
      <c r="G87" s="107" t="e">
        <f t="shared" si="126"/>
        <v>#REF!</v>
      </c>
      <c r="H87" s="107" t="e">
        <f t="shared" si="126"/>
        <v>#REF!</v>
      </c>
      <c r="I87" s="107" t="e">
        <f t="shared" si="126"/>
        <v>#REF!</v>
      </c>
      <c r="J87" s="102" t="e">
        <f t="shared" si="122"/>
        <v>#REF!</v>
      </c>
      <c r="K87" s="102" t="e">
        <f t="shared" ref="K87:L87" si="127">#REF!</f>
        <v>#REF!</v>
      </c>
      <c r="L87" s="102" t="e">
        <f t="shared" si="127"/>
        <v>#REF!</v>
      </c>
      <c r="M87" s="20">
        <v>148</v>
      </c>
      <c r="N87" s="98">
        <v>166</v>
      </c>
      <c r="O87" s="29">
        <f t="shared" si="110"/>
        <v>89.156626506024097</v>
      </c>
      <c r="P87" s="19" t="s">
        <v>64</v>
      </c>
      <c r="Q87" s="104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06">
        <f t="shared" si="118"/>
        <v>55</v>
      </c>
      <c r="B88" s="19" t="s">
        <v>545</v>
      </c>
      <c r="C88" s="19" t="s">
        <v>546</v>
      </c>
      <c r="D88" s="98">
        <v>37</v>
      </c>
      <c r="E88" s="107" t="e">
        <f t="shared" ref="E88:I88" si="128">#REF!</f>
        <v>#REF!</v>
      </c>
      <c r="F88" s="107" t="e">
        <f t="shared" si="128"/>
        <v>#REF!</v>
      </c>
      <c r="G88" s="107" t="e">
        <f t="shared" si="128"/>
        <v>#REF!</v>
      </c>
      <c r="H88" s="107" t="e">
        <f t="shared" si="128"/>
        <v>#REF!</v>
      </c>
      <c r="I88" s="107" t="e">
        <f t="shared" si="128"/>
        <v>#REF!</v>
      </c>
      <c r="J88" s="102" t="e">
        <f t="shared" si="122"/>
        <v>#REF!</v>
      </c>
      <c r="K88" s="102" t="e">
        <f t="shared" ref="K88:L88" si="129">#REF!</f>
        <v>#REF!</v>
      </c>
      <c r="L88" s="102" t="e">
        <f t="shared" si="129"/>
        <v>#REF!</v>
      </c>
      <c r="M88" s="20">
        <v>57</v>
      </c>
      <c r="N88" s="98">
        <v>49</v>
      </c>
      <c r="O88" s="29">
        <f t="shared" si="110"/>
        <v>116.32653061224489</v>
      </c>
      <c r="P88" s="19" t="s">
        <v>64</v>
      </c>
      <c r="Q88" s="104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06">
        <f t="shared" si="118"/>
        <v>56</v>
      </c>
      <c r="B89" s="19" t="s">
        <v>547</v>
      </c>
      <c r="C89" s="19" t="s">
        <v>548</v>
      </c>
      <c r="D89" s="98">
        <v>185</v>
      </c>
      <c r="E89" s="107" t="e">
        <f t="shared" ref="E89:I89" si="130">#REF!</f>
        <v>#REF!</v>
      </c>
      <c r="F89" s="107" t="e">
        <f t="shared" si="130"/>
        <v>#REF!</v>
      </c>
      <c r="G89" s="107" t="e">
        <f t="shared" si="130"/>
        <v>#REF!</v>
      </c>
      <c r="H89" s="107" t="e">
        <f t="shared" si="130"/>
        <v>#REF!</v>
      </c>
      <c r="I89" s="107" t="e">
        <f t="shared" si="130"/>
        <v>#REF!</v>
      </c>
      <c r="J89" s="102" t="e">
        <f t="shared" si="122"/>
        <v>#REF!</v>
      </c>
      <c r="K89" s="102" t="e">
        <f t="shared" ref="K89:L89" si="131">#REF!</f>
        <v>#REF!</v>
      </c>
      <c r="L89" s="102" t="e">
        <f t="shared" si="131"/>
        <v>#REF!</v>
      </c>
      <c r="M89" s="20">
        <v>48</v>
      </c>
      <c r="N89" s="98">
        <v>199</v>
      </c>
      <c r="O89" s="29">
        <f t="shared" si="110"/>
        <v>24.120603015075375</v>
      </c>
      <c r="P89" s="19" t="s">
        <v>64</v>
      </c>
      <c r="Q89" s="104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06">
        <f t="shared" si="118"/>
        <v>57</v>
      </c>
      <c r="B90" s="19" t="s">
        <v>549</v>
      </c>
      <c r="C90" s="19" t="s">
        <v>550</v>
      </c>
      <c r="D90" s="98">
        <v>15</v>
      </c>
      <c r="E90" s="107" t="e">
        <f t="shared" ref="E90:I90" si="132">#REF!</f>
        <v>#REF!</v>
      </c>
      <c r="F90" s="107" t="e">
        <f t="shared" si="132"/>
        <v>#REF!</v>
      </c>
      <c r="G90" s="107" t="e">
        <f t="shared" si="132"/>
        <v>#REF!</v>
      </c>
      <c r="H90" s="107" t="e">
        <f t="shared" si="132"/>
        <v>#REF!</v>
      </c>
      <c r="I90" s="107" t="e">
        <f t="shared" si="132"/>
        <v>#REF!</v>
      </c>
      <c r="J90" s="102"/>
      <c r="K90" s="102" t="e">
        <f t="shared" ref="K90:L90" si="133">#REF!</f>
        <v>#REF!</v>
      </c>
      <c r="L90" s="102" t="e">
        <f t="shared" si="133"/>
        <v>#REF!</v>
      </c>
      <c r="M90" s="20">
        <v>15</v>
      </c>
      <c r="N90" s="98">
        <v>33</v>
      </c>
      <c r="O90" s="29">
        <f t="shared" si="110"/>
        <v>45.454545454545453</v>
      </c>
      <c r="P90" s="19" t="s">
        <v>64</v>
      </c>
      <c r="Q90" s="104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06">
        <f t="shared" si="118"/>
        <v>58</v>
      </c>
      <c r="B91" s="19" t="s">
        <v>551</v>
      </c>
      <c r="C91" s="19" t="s">
        <v>552</v>
      </c>
      <c r="D91" s="98">
        <v>34</v>
      </c>
      <c r="E91" s="107" t="e">
        <f t="shared" ref="E91:I91" si="134">#REF!</f>
        <v>#REF!</v>
      </c>
      <c r="F91" s="107" t="e">
        <f t="shared" si="134"/>
        <v>#REF!</v>
      </c>
      <c r="G91" s="107" t="e">
        <f t="shared" si="134"/>
        <v>#REF!</v>
      </c>
      <c r="H91" s="107" t="e">
        <f t="shared" si="134"/>
        <v>#REF!</v>
      </c>
      <c r="I91" s="107" t="e">
        <f t="shared" si="134"/>
        <v>#REF!</v>
      </c>
      <c r="J91" s="102" t="e">
        <f t="shared" ref="J91:J95" si="135">I91/E91*100</f>
        <v>#REF!</v>
      </c>
      <c r="K91" s="102" t="e">
        <f t="shared" ref="K91:L91" si="136">#REF!</f>
        <v>#REF!</v>
      </c>
      <c r="L91" s="102" t="e">
        <f t="shared" si="136"/>
        <v>#REF!</v>
      </c>
      <c r="M91" s="20">
        <v>40</v>
      </c>
      <c r="N91" s="98">
        <v>50</v>
      </c>
      <c r="O91" s="29">
        <f t="shared" si="110"/>
        <v>80</v>
      </c>
      <c r="P91" s="19" t="s">
        <v>64</v>
      </c>
      <c r="Q91" s="104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06">
        <f t="shared" si="118"/>
        <v>59</v>
      </c>
      <c r="B92" s="19" t="s">
        <v>553</v>
      </c>
      <c r="C92" s="19" t="s">
        <v>554</v>
      </c>
      <c r="D92" s="108">
        <v>1105</v>
      </c>
      <c r="E92" s="107" t="e">
        <f t="shared" ref="E92:I92" si="137">#REF!</f>
        <v>#REF!</v>
      </c>
      <c r="F92" s="107" t="e">
        <f t="shared" si="137"/>
        <v>#REF!</v>
      </c>
      <c r="G92" s="107" t="e">
        <f t="shared" si="137"/>
        <v>#REF!</v>
      </c>
      <c r="H92" s="107" t="e">
        <f t="shared" si="137"/>
        <v>#REF!</v>
      </c>
      <c r="I92" s="107" t="e">
        <f t="shared" si="137"/>
        <v>#REF!</v>
      </c>
      <c r="J92" s="102" t="e">
        <f t="shared" si="135"/>
        <v>#REF!</v>
      </c>
      <c r="K92" s="102" t="e">
        <f t="shared" ref="K92:L92" si="138">#REF!</f>
        <v>#REF!</v>
      </c>
      <c r="L92" s="102" t="e">
        <f t="shared" si="138"/>
        <v>#REF!</v>
      </c>
      <c r="M92" s="20">
        <v>1616</v>
      </c>
      <c r="N92" s="108">
        <v>1150</v>
      </c>
      <c r="O92" s="29">
        <f t="shared" si="110"/>
        <v>140.52173913043478</v>
      </c>
      <c r="P92" s="19" t="s">
        <v>64</v>
      </c>
      <c r="Q92" s="104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06">
        <f t="shared" si="118"/>
        <v>60</v>
      </c>
      <c r="B93" s="19" t="s">
        <v>555</v>
      </c>
      <c r="C93" s="19" t="s">
        <v>556</v>
      </c>
      <c r="D93" s="112">
        <v>1.915</v>
      </c>
      <c r="E93" s="107" t="e">
        <f t="shared" ref="E93:I93" si="139">#REF!</f>
        <v>#REF!</v>
      </c>
      <c r="F93" s="107" t="e">
        <f t="shared" si="139"/>
        <v>#REF!</v>
      </c>
      <c r="G93" s="107" t="e">
        <f t="shared" si="139"/>
        <v>#REF!</v>
      </c>
      <c r="H93" s="107" t="e">
        <f t="shared" si="139"/>
        <v>#REF!</v>
      </c>
      <c r="I93" s="107" t="e">
        <f t="shared" si="139"/>
        <v>#REF!</v>
      </c>
      <c r="J93" s="102" t="e">
        <f t="shared" si="135"/>
        <v>#REF!</v>
      </c>
      <c r="K93" s="102" t="e">
        <f t="shared" ref="K93:L93" si="140">#REF!</f>
        <v>#REF!</v>
      </c>
      <c r="L93" s="102" t="e">
        <f t="shared" si="140"/>
        <v>#REF!</v>
      </c>
      <c r="M93" s="20">
        <v>3528</v>
      </c>
      <c r="N93" s="112">
        <v>1.9930000000000001</v>
      </c>
      <c r="O93" s="20">
        <f t="shared" si="110"/>
        <v>177019.568489714</v>
      </c>
      <c r="P93" s="19" t="s">
        <v>557</v>
      </c>
      <c r="Q93" s="104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06">
        <f t="shared" si="118"/>
        <v>61</v>
      </c>
      <c r="B94" s="19" t="s">
        <v>558</v>
      </c>
      <c r="C94" s="19" t="s">
        <v>559</v>
      </c>
      <c r="D94" s="98">
        <v>1</v>
      </c>
      <c r="E94" s="107" t="e">
        <f t="shared" ref="E94:I94" si="141">#REF!</f>
        <v>#REF!</v>
      </c>
      <c r="F94" s="107" t="e">
        <f t="shared" si="141"/>
        <v>#REF!</v>
      </c>
      <c r="G94" s="107" t="e">
        <f t="shared" si="141"/>
        <v>#REF!</v>
      </c>
      <c r="H94" s="107" t="e">
        <f t="shared" si="141"/>
        <v>#REF!</v>
      </c>
      <c r="I94" s="107" t="e">
        <f t="shared" si="141"/>
        <v>#REF!</v>
      </c>
      <c r="J94" s="102" t="e">
        <f t="shared" si="135"/>
        <v>#REF!</v>
      </c>
      <c r="K94" s="102" t="e">
        <f t="shared" ref="K94:L94" si="142">#REF!</f>
        <v>#REF!</v>
      </c>
      <c r="L94" s="102" t="e">
        <f t="shared" si="142"/>
        <v>#REF!</v>
      </c>
      <c r="M94" s="20">
        <v>4</v>
      </c>
      <c r="N94" s="98">
        <v>5</v>
      </c>
      <c r="O94" s="29">
        <f t="shared" si="110"/>
        <v>80</v>
      </c>
      <c r="P94" s="19" t="s">
        <v>557</v>
      </c>
      <c r="Q94" s="104"/>
      <c r="R94" s="1"/>
      <c r="S94" s="1"/>
      <c r="T94" s="1"/>
      <c r="U94" s="1"/>
      <c r="V94" s="1"/>
      <c r="W94" s="1"/>
      <c r="X94" s="1"/>
      <c r="Y94" s="1"/>
      <c r="Z94" s="1"/>
    </row>
    <row r="95" spans="1:26" ht="15" customHeight="1" x14ac:dyDescent="0.3">
      <c r="A95" s="398">
        <f t="shared" si="118"/>
        <v>62</v>
      </c>
      <c r="B95" s="399" t="s">
        <v>560</v>
      </c>
      <c r="C95" s="19" t="s">
        <v>561</v>
      </c>
      <c r="D95" s="108">
        <v>40061</v>
      </c>
      <c r="E95" s="405" t="e">
        <f t="shared" ref="E95:I95" si="143">#REF!</f>
        <v>#REF!</v>
      </c>
      <c r="F95" s="405" t="e">
        <f t="shared" si="143"/>
        <v>#REF!</v>
      </c>
      <c r="G95" s="405" t="e">
        <f t="shared" si="143"/>
        <v>#REF!</v>
      </c>
      <c r="H95" s="405" t="e">
        <f t="shared" si="143"/>
        <v>#REF!</v>
      </c>
      <c r="I95" s="405" t="e">
        <f t="shared" si="143"/>
        <v>#REF!</v>
      </c>
      <c r="J95" s="401" t="e">
        <f t="shared" si="135"/>
        <v>#REF!</v>
      </c>
      <c r="K95" s="401" t="e">
        <f t="shared" ref="K95:L95" si="144">#REF!</f>
        <v>#REF!</v>
      </c>
      <c r="L95" s="401" t="e">
        <f t="shared" si="144"/>
        <v>#REF!</v>
      </c>
      <c r="M95" s="108">
        <v>31711.61</v>
      </c>
      <c r="N95" s="108">
        <v>51048</v>
      </c>
      <c r="O95" s="102">
        <f t="shared" si="110"/>
        <v>62.12116047641436</v>
      </c>
      <c r="P95" s="400" t="s">
        <v>562</v>
      </c>
      <c r="Q95" s="423" t="s">
        <v>563</v>
      </c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390"/>
      <c r="B96" s="355"/>
      <c r="C96" s="19" t="s">
        <v>564</v>
      </c>
      <c r="D96" s="108">
        <v>6760</v>
      </c>
      <c r="E96" s="355"/>
      <c r="F96" s="355"/>
      <c r="G96" s="355"/>
      <c r="H96" s="355"/>
      <c r="I96" s="355"/>
      <c r="J96" s="355"/>
      <c r="K96" s="355"/>
      <c r="L96" s="355"/>
      <c r="M96" s="108">
        <v>32822.75</v>
      </c>
      <c r="N96" s="108">
        <v>9500</v>
      </c>
      <c r="O96" s="102">
        <f t="shared" si="110"/>
        <v>345.50263157894739</v>
      </c>
      <c r="P96" s="355"/>
      <c r="Q96" s="403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390"/>
      <c r="B97" s="355"/>
      <c r="C97" s="19" t="s">
        <v>565</v>
      </c>
      <c r="D97" s="108">
        <v>1480</v>
      </c>
      <c r="E97" s="356"/>
      <c r="F97" s="356"/>
      <c r="G97" s="356"/>
      <c r="H97" s="356"/>
      <c r="I97" s="356"/>
      <c r="J97" s="356"/>
      <c r="K97" s="356"/>
      <c r="L97" s="356"/>
      <c r="M97" s="108">
        <v>430.92</v>
      </c>
      <c r="N97" s="108">
        <v>2200</v>
      </c>
      <c r="O97" s="102">
        <f t="shared" si="110"/>
        <v>19.58727272727273</v>
      </c>
      <c r="P97" s="356"/>
      <c r="Q97" s="404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391"/>
      <c r="B98" s="356"/>
      <c r="C98" s="19" t="s">
        <v>566</v>
      </c>
      <c r="D98" s="108">
        <v>2300</v>
      </c>
      <c r="E98" s="107" t="e">
        <f t="shared" ref="E98:I98" si="145">#REF!</f>
        <v>#REF!</v>
      </c>
      <c r="F98" s="107" t="e">
        <f t="shared" si="145"/>
        <v>#REF!</v>
      </c>
      <c r="G98" s="107" t="e">
        <f t="shared" si="145"/>
        <v>#REF!</v>
      </c>
      <c r="H98" s="107" t="e">
        <f t="shared" si="145"/>
        <v>#REF!</v>
      </c>
      <c r="I98" s="107" t="e">
        <f t="shared" si="145"/>
        <v>#REF!</v>
      </c>
      <c r="J98" s="102" t="e">
        <f t="shared" ref="J98:J101" si="146">I98/E98*100</f>
        <v>#REF!</v>
      </c>
      <c r="K98" s="102" t="e">
        <f t="shared" ref="K98:L98" si="147">#REF!</f>
        <v>#REF!</v>
      </c>
      <c r="L98" s="102" t="e">
        <f t="shared" si="147"/>
        <v>#REF!</v>
      </c>
      <c r="M98" s="20">
        <v>2202</v>
      </c>
      <c r="N98" s="108">
        <v>2400</v>
      </c>
      <c r="O98" s="29">
        <f t="shared" si="110"/>
        <v>91.75</v>
      </c>
      <c r="P98" s="19" t="s">
        <v>567</v>
      </c>
      <c r="Q98" s="104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06">
        <f>A95+1</f>
        <v>63</v>
      </c>
      <c r="B99" s="19" t="s">
        <v>568</v>
      </c>
      <c r="C99" s="19" t="s">
        <v>569</v>
      </c>
      <c r="D99" s="98">
        <v>3</v>
      </c>
      <c r="E99" s="107" t="e">
        <f t="shared" ref="E99:I99" si="148">#REF!</f>
        <v>#REF!</v>
      </c>
      <c r="F99" s="107" t="e">
        <f t="shared" si="148"/>
        <v>#REF!</v>
      </c>
      <c r="G99" s="107" t="e">
        <f t="shared" si="148"/>
        <v>#REF!</v>
      </c>
      <c r="H99" s="107" t="e">
        <f t="shared" si="148"/>
        <v>#REF!</v>
      </c>
      <c r="I99" s="107" t="e">
        <f t="shared" si="148"/>
        <v>#REF!</v>
      </c>
      <c r="J99" s="102" t="e">
        <f t="shared" si="146"/>
        <v>#REF!</v>
      </c>
      <c r="K99" s="102" t="e">
        <f t="shared" ref="K99:L99" si="149">#REF!</f>
        <v>#REF!</v>
      </c>
      <c r="L99" s="102" t="e">
        <f t="shared" si="149"/>
        <v>#REF!</v>
      </c>
      <c r="M99" s="20">
        <v>7</v>
      </c>
      <c r="N99" s="98">
        <v>10</v>
      </c>
      <c r="O99" s="29">
        <f t="shared" si="110"/>
        <v>70</v>
      </c>
      <c r="P99" s="19" t="s">
        <v>176</v>
      </c>
      <c r="Q99" s="104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06">
        <f t="shared" ref="A100:A101" si="150">A99+1</f>
        <v>64</v>
      </c>
      <c r="B100" s="19" t="s">
        <v>570</v>
      </c>
      <c r="C100" s="19" t="s">
        <v>571</v>
      </c>
      <c r="D100" s="98">
        <v>3</v>
      </c>
      <c r="E100" s="107" t="e">
        <f t="shared" ref="E100:I100" si="151">#REF!</f>
        <v>#REF!</v>
      </c>
      <c r="F100" s="107" t="e">
        <f t="shared" si="151"/>
        <v>#REF!</v>
      </c>
      <c r="G100" s="107" t="e">
        <f t="shared" si="151"/>
        <v>#REF!</v>
      </c>
      <c r="H100" s="107" t="e">
        <f t="shared" si="151"/>
        <v>#REF!</v>
      </c>
      <c r="I100" s="107" t="e">
        <f t="shared" si="151"/>
        <v>#REF!</v>
      </c>
      <c r="J100" s="102" t="e">
        <f t="shared" si="146"/>
        <v>#REF!</v>
      </c>
      <c r="K100" s="102" t="e">
        <f t="shared" ref="K100:L100" si="152">#REF!</f>
        <v>#REF!</v>
      </c>
      <c r="L100" s="102" t="e">
        <f t="shared" si="152"/>
        <v>#REF!</v>
      </c>
      <c r="M100" s="20">
        <v>0</v>
      </c>
      <c r="N100" s="98">
        <v>15</v>
      </c>
      <c r="O100" s="29">
        <f t="shared" si="110"/>
        <v>0</v>
      </c>
      <c r="P100" s="19" t="s">
        <v>176</v>
      </c>
      <c r="Q100" s="104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398">
        <f t="shared" si="150"/>
        <v>65</v>
      </c>
      <c r="B101" s="400" t="s">
        <v>572</v>
      </c>
      <c r="C101" s="19" t="s">
        <v>573</v>
      </c>
      <c r="D101" s="108">
        <v>16354</v>
      </c>
      <c r="E101" s="405" t="e">
        <f t="shared" ref="E101:I101" si="153">#REF!</f>
        <v>#REF!</v>
      </c>
      <c r="F101" s="405" t="e">
        <f t="shared" si="153"/>
        <v>#REF!</v>
      </c>
      <c r="G101" s="405" t="e">
        <f t="shared" si="153"/>
        <v>#REF!</v>
      </c>
      <c r="H101" s="405" t="e">
        <f t="shared" si="153"/>
        <v>#REF!</v>
      </c>
      <c r="I101" s="405" t="e">
        <f t="shared" si="153"/>
        <v>#REF!</v>
      </c>
      <c r="J101" s="401" t="e">
        <f t="shared" si="146"/>
        <v>#REF!</v>
      </c>
      <c r="K101" s="401" t="e">
        <f t="shared" ref="K101:L101" si="154">#REF!</f>
        <v>#REF!</v>
      </c>
      <c r="L101" s="401" t="e">
        <f t="shared" si="154"/>
        <v>#REF!</v>
      </c>
      <c r="M101" s="20">
        <v>2836.37</v>
      </c>
      <c r="N101" s="108">
        <v>30680</v>
      </c>
      <c r="O101" s="29">
        <f t="shared" si="110"/>
        <v>9.2450130378096471</v>
      </c>
      <c r="P101" s="400" t="s">
        <v>562</v>
      </c>
      <c r="Q101" s="104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391"/>
      <c r="B102" s="356"/>
      <c r="C102" s="19" t="s">
        <v>574</v>
      </c>
      <c r="D102" s="102">
        <v>18.8</v>
      </c>
      <c r="E102" s="356"/>
      <c r="F102" s="356"/>
      <c r="G102" s="356"/>
      <c r="H102" s="356"/>
      <c r="I102" s="356"/>
      <c r="J102" s="356"/>
      <c r="K102" s="356"/>
      <c r="L102" s="356"/>
      <c r="M102" s="20">
        <v>1044</v>
      </c>
      <c r="N102" s="102">
        <v>40.6</v>
      </c>
      <c r="O102" s="29">
        <f t="shared" si="110"/>
        <v>2571.4285714285711</v>
      </c>
      <c r="P102" s="356"/>
      <c r="Q102" s="104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06">
        <f>A101+1</f>
        <v>66</v>
      </c>
      <c r="B103" s="19" t="s">
        <v>575</v>
      </c>
      <c r="C103" s="19" t="s">
        <v>576</v>
      </c>
      <c r="D103" s="108">
        <v>17947</v>
      </c>
      <c r="E103" s="107" t="e">
        <f t="shared" ref="E103:I103" si="155">#REF!</f>
        <v>#REF!</v>
      </c>
      <c r="F103" s="107" t="e">
        <f t="shared" si="155"/>
        <v>#REF!</v>
      </c>
      <c r="G103" s="107" t="e">
        <f t="shared" si="155"/>
        <v>#REF!</v>
      </c>
      <c r="H103" s="107" t="e">
        <f t="shared" si="155"/>
        <v>#REF!</v>
      </c>
      <c r="I103" s="107" t="e">
        <f t="shared" si="155"/>
        <v>#REF!</v>
      </c>
      <c r="J103" s="102" t="e">
        <f t="shared" ref="J103:J105" si="156">I103/E103*100</f>
        <v>#REF!</v>
      </c>
      <c r="K103" s="102" t="e">
        <f t="shared" ref="K103:L103" si="157">#REF!</f>
        <v>#REF!</v>
      </c>
      <c r="L103" s="102" t="e">
        <f t="shared" si="157"/>
        <v>#REF!</v>
      </c>
      <c r="M103" s="108">
        <v>18217.3</v>
      </c>
      <c r="N103" s="108">
        <v>18825</v>
      </c>
      <c r="O103" s="102">
        <f t="shared" si="110"/>
        <v>96.771845949535191</v>
      </c>
      <c r="P103" s="19" t="s">
        <v>577</v>
      </c>
      <c r="Q103" s="104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06">
        <f t="shared" ref="A104:A105" si="158">A103+1</f>
        <v>67</v>
      </c>
      <c r="B104" s="19" t="s">
        <v>578</v>
      </c>
      <c r="C104" s="19" t="s">
        <v>579</v>
      </c>
      <c r="D104" s="108">
        <v>2283</v>
      </c>
      <c r="E104" s="107" t="e">
        <f t="shared" ref="E104:I104" si="159">#REF!</f>
        <v>#REF!</v>
      </c>
      <c r="F104" s="107" t="e">
        <f t="shared" si="159"/>
        <v>#REF!</v>
      </c>
      <c r="G104" s="107" t="e">
        <f t="shared" si="159"/>
        <v>#REF!</v>
      </c>
      <c r="H104" s="107" t="e">
        <f t="shared" si="159"/>
        <v>#REF!</v>
      </c>
      <c r="I104" s="107" t="e">
        <f t="shared" si="159"/>
        <v>#REF!</v>
      </c>
      <c r="J104" s="102" t="e">
        <f t="shared" si="156"/>
        <v>#REF!</v>
      </c>
      <c r="K104" s="102" t="e">
        <f t="shared" ref="K104:L104" si="160">#REF!</f>
        <v>#REF!</v>
      </c>
      <c r="L104" s="102" t="e">
        <f t="shared" si="160"/>
        <v>#REF!</v>
      </c>
      <c r="M104" s="108">
        <v>2200</v>
      </c>
      <c r="N104" s="108">
        <v>4933</v>
      </c>
      <c r="O104" s="102">
        <f t="shared" si="110"/>
        <v>44.597607946482867</v>
      </c>
      <c r="P104" s="19" t="s">
        <v>577</v>
      </c>
      <c r="Q104" s="104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5.5" customHeight="1" x14ac:dyDescent="0.3">
      <c r="A105" s="398">
        <f t="shared" si="158"/>
        <v>68</v>
      </c>
      <c r="B105" s="400" t="s">
        <v>580</v>
      </c>
      <c r="C105" s="19" t="s">
        <v>581</v>
      </c>
      <c r="D105" s="108">
        <v>30000</v>
      </c>
      <c r="E105" s="405" t="e">
        <f t="shared" ref="E105:I105" si="161">#REF!</f>
        <v>#REF!</v>
      </c>
      <c r="F105" s="405" t="e">
        <f t="shared" si="161"/>
        <v>#REF!</v>
      </c>
      <c r="G105" s="405" t="e">
        <f t="shared" si="161"/>
        <v>#REF!</v>
      </c>
      <c r="H105" s="405" t="e">
        <f t="shared" si="161"/>
        <v>#REF!</v>
      </c>
      <c r="I105" s="405" t="e">
        <f t="shared" si="161"/>
        <v>#REF!</v>
      </c>
      <c r="J105" s="401" t="e">
        <f t="shared" si="156"/>
        <v>#REF!</v>
      </c>
      <c r="K105" s="401" t="e">
        <f t="shared" ref="K105:L105" si="162">#REF!</f>
        <v>#REF!</v>
      </c>
      <c r="L105" s="401" t="e">
        <f t="shared" si="162"/>
        <v>#REF!</v>
      </c>
      <c r="M105" s="108">
        <v>31711.61</v>
      </c>
      <c r="N105" s="108">
        <v>202436</v>
      </c>
      <c r="O105" s="102">
        <f t="shared" si="110"/>
        <v>15.665005236222807</v>
      </c>
      <c r="P105" s="400" t="s">
        <v>562</v>
      </c>
      <c r="Q105" s="104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390"/>
      <c r="B106" s="355"/>
      <c r="C106" s="19" t="s">
        <v>582</v>
      </c>
      <c r="D106" s="108">
        <v>18500</v>
      </c>
      <c r="E106" s="355"/>
      <c r="F106" s="355"/>
      <c r="G106" s="355"/>
      <c r="H106" s="355"/>
      <c r="I106" s="355"/>
      <c r="J106" s="355"/>
      <c r="K106" s="355"/>
      <c r="L106" s="355"/>
      <c r="M106" s="108">
        <v>32822.75</v>
      </c>
      <c r="N106" s="108">
        <v>157960</v>
      </c>
      <c r="O106" s="102">
        <f t="shared" si="110"/>
        <v>20.779152950113954</v>
      </c>
      <c r="P106" s="355"/>
      <c r="Q106" s="104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390"/>
      <c r="B107" s="355"/>
      <c r="C107" s="19" t="s">
        <v>583</v>
      </c>
      <c r="D107" s="108">
        <v>300</v>
      </c>
      <c r="E107" s="355"/>
      <c r="F107" s="355"/>
      <c r="G107" s="355"/>
      <c r="H107" s="355"/>
      <c r="I107" s="355"/>
      <c r="J107" s="355"/>
      <c r="K107" s="355"/>
      <c r="L107" s="355"/>
      <c r="M107" s="108">
        <v>229.6</v>
      </c>
      <c r="N107" s="108">
        <v>1955.9</v>
      </c>
      <c r="O107" s="102">
        <f t="shared" si="110"/>
        <v>11.738841454062069</v>
      </c>
      <c r="P107" s="355"/>
      <c r="Q107" s="104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390"/>
      <c r="B108" s="355"/>
      <c r="C108" s="19" t="s">
        <v>584</v>
      </c>
      <c r="D108" s="108">
        <v>250</v>
      </c>
      <c r="E108" s="355"/>
      <c r="F108" s="355"/>
      <c r="G108" s="355"/>
      <c r="H108" s="355"/>
      <c r="I108" s="355"/>
      <c r="J108" s="355"/>
      <c r="K108" s="355"/>
      <c r="L108" s="355"/>
      <c r="M108" s="108">
        <v>378</v>
      </c>
      <c r="N108" s="108">
        <v>1500</v>
      </c>
      <c r="O108" s="102">
        <f t="shared" si="110"/>
        <v>25.2</v>
      </c>
      <c r="P108" s="355"/>
      <c r="Q108" s="104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390"/>
      <c r="B109" s="355"/>
      <c r="C109" s="19" t="s">
        <v>585</v>
      </c>
      <c r="D109" s="108">
        <v>0</v>
      </c>
      <c r="E109" s="356"/>
      <c r="F109" s="356"/>
      <c r="G109" s="356"/>
      <c r="H109" s="356"/>
      <c r="I109" s="356"/>
      <c r="J109" s="356"/>
      <c r="K109" s="356"/>
      <c r="L109" s="356"/>
      <c r="M109" s="108">
        <v>0</v>
      </c>
      <c r="N109" s="108">
        <v>417650</v>
      </c>
      <c r="O109" s="102">
        <f t="shared" si="110"/>
        <v>0</v>
      </c>
      <c r="P109" s="356"/>
      <c r="Q109" s="104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390"/>
      <c r="B110" s="355"/>
      <c r="C110" s="19" t="s">
        <v>586</v>
      </c>
      <c r="D110" s="108"/>
      <c r="E110" s="405" t="e">
        <f t="shared" ref="E110:I110" si="163">#REF!</f>
        <v>#REF!</v>
      </c>
      <c r="F110" s="405" t="e">
        <f t="shared" si="163"/>
        <v>#REF!</v>
      </c>
      <c r="G110" s="405" t="e">
        <f t="shared" si="163"/>
        <v>#REF!</v>
      </c>
      <c r="H110" s="405" t="e">
        <f t="shared" si="163"/>
        <v>#REF!</v>
      </c>
      <c r="I110" s="405" t="e">
        <f t="shared" si="163"/>
        <v>#REF!</v>
      </c>
      <c r="J110" s="401" t="e">
        <f>I110/E110*100</f>
        <v>#REF!</v>
      </c>
      <c r="K110" s="401" t="e">
        <f t="shared" ref="K110:L110" si="164">#REF!</f>
        <v>#REF!</v>
      </c>
      <c r="L110" s="401" t="e">
        <f t="shared" si="164"/>
        <v>#REF!</v>
      </c>
      <c r="M110" s="20">
        <v>1621792</v>
      </c>
      <c r="N110" s="108">
        <v>2134.9969999999998</v>
      </c>
      <c r="O110" s="29">
        <f t="shared" si="110"/>
        <v>75962.26130528521</v>
      </c>
      <c r="P110" s="400" t="s">
        <v>176</v>
      </c>
      <c r="Q110" s="104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391"/>
      <c r="B111" s="356"/>
      <c r="C111" s="19" t="s">
        <v>587</v>
      </c>
      <c r="D111" s="108"/>
      <c r="E111" s="356"/>
      <c r="F111" s="356"/>
      <c r="G111" s="356"/>
      <c r="H111" s="356"/>
      <c r="I111" s="356"/>
      <c r="J111" s="356"/>
      <c r="K111" s="356"/>
      <c r="L111" s="356"/>
      <c r="M111" s="20">
        <v>137658</v>
      </c>
      <c r="N111" s="108">
        <v>200000</v>
      </c>
      <c r="O111" s="29">
        <f t="shared" si="110"/>
        <v>68.828999999999994</v>
      </c>
      <c r="P111" s="356"/>
      <c r="Q111" s="104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7" customHeight="1" x14ac:dyDescent="0.3">
      <c r="A112" s="398">
        <f>A105+1</f>
        <v>69</v>
      </c>
      <c r="B112" s="399" t="s">
        <v>588</v>
      </c>
      <c r="C112" s="19" t="s">
        <v>589</v>
      </c>
      <c r="D112" s="108">
        <v>6</v>
      </c>
      <c r="E112" s="99" t="e">
        <f t="shared" ref="E112:I112" si="165">#REF!</f>
        <v>#REF!</v>
      </c>
      <c r="F112" s="99" t="e">
        <f t="shared" si="165"/>
        <v>#REF!</v>
      </c>
      <c r="G112" s="99" t="e">
        <f t="shared" si="165"/>
        <v>#REF!</v>
      </c>
      <c r="H112" s="99" t="e">
        <f t="shared" si="165"/>
        <v>#REF!</v>
      </c>
      <c r="I112" s="99" t="e">
        <f t="shared" si="165"/>
        <v>#REF!</v>
      </c>
      <c r="J112" s="102" t="e">
        <f t="shared" ref="J112:J114" si="166">I112/E112*100</f>
        <v>#REF!</v>
      </c>
      <c r="K112" s="100" t="e">
        <f t="shared" ref="K112:L112" si="167">#REF!</f>
        <v>#REF!</v>
      </c>
      <c r="L112" s="100" t="e">
        <f t="shared" si="167"/>
        <v>#REF!</v>
      </c>
      <c r="M112" s="20">
        <v>0</v>
      </c>
      <c r="N112" s="108">
        <v>8</v>
      </c>
      <c r="O112" s="29">
        <f t="shared" si="110"/>
        <v>0</v>
      </c>
      <c r="P112" s="103" t="s">
        <v>567</v>
      </c>
      <c r="Q112" s="40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391"/>
      <c r="B113" s="356"/>
      <c r="C113" s="19" t="s">
        <v>590</v>
      </c>
      <c r="D113" s="108">
        <v>5</v>
      </c>
      <c r="E113" s="107" t="e">
        <f t="shared" ref="E113:I113" si="168">#REF!</f>
        <v>#REF!</v>
      </c>
      <c r="F113" s="107" t="e">
        <f t="shared" si="168"/>
        <v>#REF!</v>
      </c>
      <c r="G113" s="107" t="e">
        <f t="shared" si="168"/>
        <v>#REF!</v>
      </c>
      <c r="H113" s="107" t="e">
        <f t="shared" si="168"/>
        <v>#REF!</v>
      </c>
      <c r="I113" s="107" t="e">
        <f t="shared" si="168"/>
        <v>#REF!</v>
      </c>
      <c r="J113" s="102" t="e">
        <f t="shared" si="166"/>
        <v>#REF!</v>
      </c>
      <c r="K113" s="102" t="e">
        <f t="shared" ref="K113:L113" si="169">#REF!</f>
        <v>#REF!</v>
      </c>
      <c r="L113" s="102" t="e">
        <f t="shared" si="169"/>
        <v>#REF!</v>
      </c>
      <c r="M113" s="20">
        <v>7</v>
      </c>
      <c r="N113" s="108">
        <v>7</v>
      </c>
      <c r="O113" s="29">
        <f t="shared" si="110"/>
        <v>100</v>
      </c>
      <c r="P113" s="19" t="s">
        <v>176</v>
      </c>
      <c r="Q113" s="404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7" customHeight="1" x14ac:dyDescent="0.3">
      <c r="A114" s="398">
        <f>A112+1</f>
        <v>70</v>
      </c>
      <c r="B114" s="400" t="s">
        <v>591</v>
      </c>
      <c r="C114" s="19" t="s">
        <v>592</v>
      </c>
      <c r="D114" s="98">
        <v>50</v>
      </c>
      <c r="E114" s="405" t="e">
        <f t="shared" ref="E114:I114" si="170">#REF!</f>
        <v>#REF!</v>
      </c>
      <c r="F114" s="405" t="e">
        <f t="shared" si="170"/>
        <v>#REF!</v>
      </c>
      <c r="G114" s="405" t="e">
        <f t="shared" si="170"/>
        <v>#REF!</v>
      </c>
      <c r="H114" s="405" t="e">
        <f t="shared" si="170"/>
        <v>#REF!</v>
      </c>
      <c r="I114" s="405" t="e">
        <f t="shared" si="170"/>
        <v>#REF!</v>
      </c>
      <c r="J114" s="401" t="e">
        <f t="shared" si="166"/>
        <v>#REF!</v>
      </c>
      <c r="K114" s="401" t="e">
        <f t="shared" ref="K114:L114" si="171">#REF!</f>
        <v>#REF!</v>
      </c>
      <c r="L114" s="401" t="e">
        <f t="shared" si="171"/>
        <v>#REF!</v>
      </c>
      <c r="M114" s="20">
        <v>37</v>
      </c>
      <c r="N114" s="98">
        <v>250</v>
      </c>
      <c r="O114" s="29">
        <f t="shared" si="110"/>
        <v>14.799999999999999</v>
      </c>
      <c r="P114" s="400" t="s">
        <v>176</v>
      </c>
      <c r="Q114" s="104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391"/>
      <c r="B115" s="356"/>
      <c r="C115" s="19" t="s">
        <v>593</v>
      </c>
      <c r="D115" s="98">
        <v>25</v>
      </c>
      <c r="E115" s="356"/>
      <c r="F115" s="356"/>
      <c r="G115" s="356"/>
      <c r="H115" s="356"/>
      <c r="I115" s="356"/>
      <c r="J115" s="356"/>
      <c r="K115" s="356"/>
      <c r="L115" s="356"/>
      <c r="M115" s="20">
        <v>25</v>
      </c>
      <c r="N115" s="98">
        <v>125</v>
      </c>
      <c r="O115" s="29">
        <f t="shared" si="110"/>
        <v>20</v>
      </c>
      <c r="P115" s="356"/>
      <c r="Q115" s="104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41.25" customHeight="1" x14ac:dyDescent="0.3">
      <c r="A116" s="398">
        <f>A114+1</f>
        <v>71</v>
      </c>
      <c r="B116" s="399" t="s">
        <v>594</v>
      </c>
      <c r="C116" s="19" t="s">
        <v>595</v>
      </c>
      <c r="D116" s="102">
        <v>100</v>
      </c>
      <c r="E116" s="405" t="e">
        <f t="shared" ref="E116:I116" si="172">#REF!</f>
        <v>#REF!</v>
      </c>
      <c r="F116" s="405" t="e">
        <f t="shared" si="172"/>
        <v>#REF!</v>
      </c>
      <c r="G116" s="405" t="e">
        <f t="shared" si="172"/>
        <v>#REF!</v>
      </c>
      <c r="H116" s="405" t="e">
        <f t="shared" si="172"/>
        <v>#REF!</v>
      </c>
      <c r="I116" s="405" t="e">
        <f t="shared" si="172"/>
        <v>#REF!</v>
      </c>
      <c r="J116" s="401" t="e">
        <f>I116/E116*100</f>
        <v>#REF!</v>
      </c>
      <c r="K116" s="401" t="e">
        <f t="shared" ref="K116:L116" si="173">#REF!</f>
        <v>#REF!</v>
      </c>
      <c r="L116" s="401" t="e">
        <f t="shared" si="173"/>
        <v>#REF!</v>
      </c>
      <c r="M116" s="20">
        <v>100</v>
      </c>
      <c r="N116" s="102">
        <v>80</v>
      </c>
      <c r="O116" s="29">
        <f t="shared" si="110"/>
        <v>125</v>
      </c>
      <c r="P116" s="400" t="s">
        <v>562</v>
      </c>
      <c r="Q116" s="40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390"/>
      <c r="B117" s="355"/>
      <c r="C117" s="19" t="s">
        <v>596</v>
      </c>
      <c r="D117" s="108">
        <v>8172</v>
      </c>
      <c r="E117" s="356"/>
      <c r="F117" s="356"/>
      <c r="G117" s="356"/>
      <c r="H117" s="356"/>
      <c r="I117" s="356"/>
      <c r="J117" s="356"/>
      <c r="K117" s="356"/>
      <c r="L117" s="356"/>
      <c r="M117" s="20">
        <v>1000</v>
      </c>
      <c r="N117" s="108">
        <v>8772</v>
      </c>
      <c r="O117" s="29">
        <f t="shared" si="110"/>
        <v>11.399908800729595</v>
      </c>
      <c r="P117" s="355"/>
      <c r="Q117" s="403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391"/>
      <c r="B118" s="356"/>
      <c r="C118" s="19" t="s">
        <v>597</v>
      </c>
      <c r="D118" s="108">
        <v>4580</v>
      </c>
      <c r="E118" s="107"/>
      <c r="F118" s="107"/>
      <c r="G118" s="107"/>
      <c r="H118" s="107"/>
      <c r="I118" s="107"/>
      <c r="J118" s="102"/>
      <c r="K118" s="113"/>
      <c r="L118" s="113"/>
      <c r="M118" s="20">
        <v>3992.5</v>
      </c>
      <c r="N118" s="108">
        <v>7190</v>
      </c>
      <c r="O118" s="29">
        <f t="shared" si="110"/>
        <v>55.528511821974966</v>
      </c>
      <c r="P118" s="114" t="s">
        <v>176</v>
      </c>
      <c r="Q118" s="404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398">
        <f>A116+1</f>
        <v>72</v>
      </c>
      <c r="B119" s="400" t="s">
        <v>598</v>
      </c>
      <c r="C119" s="97" t="s">
        <v>599</v>
      </c>
      <c r="D119" s="108">
        <v>105</v>
      </c>
      <c r="E119" s="107" t="e">
        <f t="shared" ref="E119:I119" si="174">#REF!</f>
        <v>#REF!</v>
      </c>
      <c r="F119" s="107" t="e">
        <f t="shared" si="174"/>
        <v>#REF!</v>
      </c>
      <c r="G119" s="107" t="e">
        <f t="shared" si="174"/>
        <v>#REF!</v>
      </c>
      <c r="H119" s="107" t="e">
        <f t="shared" si="174"/>
        <v>#REF!</v>
      </c>
      <c r="I119" s="107" t="e">
        <f t="shared" si="174"/>
        <v>#REF!</v>
      </c>
      <c r="J119" s="102" t="e">
        <f t="shared" ref="J119:J121" si="175">I119/E119*100</f>
        <v>#REF!</v>
      </c>
      <c r="K119" s="102" t="e">
        <f t="shared" ref="K119:L119" si="176">#REF!</f>
        <v>#REF!</v>
      </c>
      <c r="L119" s="102" t="e">
        <f t="shared" si="176"/>
        <v>#REF!</v>
      </c>
      <c r="M119" s="29">
        <v>94.81</v>
      </c>
      <c r="N119" s="108">
        <v>115</v>
      </c>
      <c r="O119" s="29">
        <f t="shared" si="110"/>
        <v>82.443478260869568</v>
      </c>
      <c r="P119" s="19" t="s">
        <v>567</v>
      </c>
      <c r="Q119" s="104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390"/>
      <c r="B120" s="355"/>
      <c r="C120" s="97" t="s">
        <v>600</v>
      </c>
      <c r="D120" s="108" t="s">
        <v>601</v>
      </c>
      <c r="E120" s="107" t="e">
        <f t="shared" ref="E120:I120" si="177">#REF!</f>
        <v>#REF!</v>
      </c>
      <c r="F120" s="107" t="e">
        <f t="shared" si="177"/>
        <v>#REF!</v>
      </c>
      <c r="G120" s="107" t="e">
        <f t="shared" si="177"/>
        <v>#REF!</v>
      </c>
      <c r="H120" s="107" t="e">
        <f t="shared" si="177"/>
        <v>#REF!</v>
      </c>
      <c r="I120" s="107" t="e">
        <f t="shared" si="177"/>
        <v>#REF!</v>
      </c>
      <c r="J120" s="102" t="e">
        <f t="shared" si="175"/>
        <v>#REF!</v>
      </c>
      <c r="K120" s="102" t="e">
        <f t="shared" ref="K120:L120" si="178">#REF!</f>
        <v>#REF!</v>
      </c>
      <c r="L120" s="102" t="e">
        <f t="shared" si="178"/>
        <v>#REF!</v>
      </c>
      <c r="M120" s="20">
        <v>47721</v>
      </c>
      <c r="N120" s="108">
        <v>40000</v>
      </c>
      <c r="O120" s="29">
        <f t="shared" si="110"/>
        <v>119.30249999999999</v>
      </c>
      <c r="P120" s="19" t="s">
        <v>176</v>
      </c>
      <c r="Q120" s="104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7" customHeight="1" x14ac:dyDescent="0.3">
      <c r="A121" s="390"/>
      <c r="B121" s="355"/>
      <c r="C121" s="115" t="s">
        <v>602</v>
      </c>
      <c r="D121" s="116">
        <v>98.51</v>
      </c>
      <c r="E121" s="405" t="e">
        <f t="shared" ref="E121:I121" si="179">#REF!</f>
        <v>#REF!</v>
      </c>
      <c r="F121" s="405" t="e">
        <f t="shared" si="179"/>
        <v>#REF!</v>
      </c>
      <c r="G121" s="405" t="e">
        <f t="shared" si="179"/>
        <v>#REF!</v>
      </c>
      <c r="H121" s="405" t="e">
        <f t="shared" si="179"/>
        <v>#REF!</v>
      </c>
      <c r="I121" s="405" t="e">
        <f t="shared" si="179"/>
        <v>#REF!</v>
      </c>
      <c r="J121" s="401" t="e">
        <f t="shared" si="175"/>
        <v>#REF!</v>
      </c>
      <c r="K121" s="401" t="e">
        <f t="shared" ref="K121:L121" si="180">#REF!</f>
        <v>#REF!</v>
      </c>
      <c r="L121" s="401" t="e">
        <f t="shared" si="180"/>
        <v>#REF!</v>
      </c>
      <c r="M121" s="116">
        <v>93.45</v>
      </c>
      <c r="N121" s="116">
        <v>98.51</v>
      </c>
      <c r="O121" s="102">
        <f t="shared" si="110"/>
        <v>94.863465638006289</v>
      </c>
      <c r="P121" s="400" t="s">
        <v>562</v>
      </c>
      <c r="Q121" s="104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390"/>
      <c r="B122" s="355"/>
      <c r="C122" s="19" t="s">
        <v>603</v>
      </c>
      <c r="D122" s="102">
        <v>103.76</v>
      </c>
      <c r="E122" s="356"/>
      <c r="F122" s="356"/>
      <c r="G122" s="356"/>
      <c r="H122" s="356"/>
      <c r="I122" s="356"/>
      <c r="J122" s="356"/>
      <c r="K122" s="356"/>
      <c r="L122" s="356"/>
      <c r="M122" s="116">
        <v>104.45</v>
      </c>
      <c r="N122" s="116">
        <v>103.76</v>
      </c>
      <c r="O122" s="102">
        <f t="shared" si="110"/>
        <v>100.66499614494988</v>
      </c>
      <c r="P122" s="356"/>
      <c r="Q122" s="104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06">
        <f>A119+1</f>
        <v>73</v>
      </c>
      <c r="B123" s="19" t="s">
        <v>604</v>
      </c>
      <c r="C123" s="19" t="s">
        <v>605</v>
      </c>
      <c r="D123" s="98">
        <v>6</v>
      </c>
      <c r="E123" s="107" t="e">
        <f t="shared" ref="E123:I123" si="181">#REF!</f>
        <v>#REF!</v>
      </c>
      <c r="F123" s="107" t="e">
        <f t="shared" si="181"/>
        <v>#REF!</v>
      </c>
      <c r="G123" s="107" t="e">
        <f t="shared" si="181"/>
        <v>#REF!</v>
      </c>
      <c r="H123" s="107" t="e">
        <f t="shared" si="181"/>
        <v>#REF!</v>
      </c>
      <c r="I123" s="107" t="e">
        <f t="shared" si="181"/>
        <v>#REF!</v>
      </c>
      <c r="J123" s="102" t="e">
        <f t="shared" ref="J123:J130" si="182">I123/E123*100</f>
        <v>#REF!</v>
      </c>
      <c r="K123" s="102" t="e">
        <f t="shared" ref="K123:L123" si="183">#REF!</f>
        <v>#REF!</v>
      </c>
      <c r="L123" s="102" t="e">
        <f t="shared" si="183"/>
        <v>#REF!</v>
      </c>
      <c r="M123" s="108">
        <v>6</v>
      </c>
      <c r="N123" s="98">
        <v>6</v>
      </c>
      <c r="O123" s="29">
        <f t="shared" si="110"/>
        <v>100</v>
      </c>
      <c r="P123" s="19" t="s">
        <v>48</v>
      </c>
      <c r="Q123" s="104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06">
        <f t="shared" ref="A124:A129" si="184">A123+1</f>
        <v>74</v>
      </c>
      <c r="B124" s="19" t="s">
        <v>606</v>
      </c>
      <c r="C124" s="19" t="s">
        <v>607</v>
      </c>
      <c r="D124" s="98">
        <v>5</v>
      </c>
      <c r="E124" s="107" t="e">
        <f t="shared" ref="E124:I124" si="185">#REF!</f>
        <v>#REF!</v>
      </c>
      <c r="F124" s="107" t="e">
        <f t="shared" si="185"/>
        <v>#REF!</v>
      </c>
      <c r="G124" s="107" t="e">
        <f t="shared" si="185"/>
        <v>#REF!</v>
      </c>
      <c r="H124" s="107" t="e">
        <f t="shared" si="185"/>
        <v>#REF!</v>
      </c>
      <c r="I124" s="107" t="e">
        <f t="shared" si="185"/>
        <v>#REF!</v>
      </c>
      <c r="J124" s="102" t="e">
        <f t="shared" si="182"/>
        <v>#REF!</v>
      </c>
      <c r="K124" s="102" t="e">
        <f t="shared" ref="K124:L124" si="186">#REF!</f>
        <v>#REF!</v>
      </c>
      <c r="L124" s="102" t="e">
        <f t="shared" si="186"/>
        <v>#REF!</v>
      </c>
      <c r="M124" s="108">
        <v>5</v>
      </c>
      <c r="N124" s="98">
        <v>13</v>
      </c>
      <c r="O124" s="29">
        <f t="shared" si="110"/>
        <v>38.461538461538467</v>
      </c>
      <c r="P124" s="19" t="s">
        <v>48</v>
      </c>
      <c r="Q124" s="104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06">
        <f t="shared" si="184"/>
        <v>75</v>
      </c>
      <c r="B125" s="19" t="s">
        <v>608</v>
      </c>
      <c r="C125" s="19" t="s">
        <v>609</v>
      </c>
      <c r="D125" s="98">
        <v>3</v>
      </c>
      <c r="E125" s="107" t="e">
        <f t="shared" ref="E125:I125" si="187">#REF!</f>
        <v>#REF!</v>
      </c>
      <c r="F125" s="107" t="e">
        <f t="shared" si="187"/>
        <v>#REF!</v>
      </c>
      <c r="G125" s="107" t="e">
        <f t="shared" si="187"/>
        <v>#REF!</v>
      </c>
      <c r="H125" s="107" t="e">
        <f t="shared" si="187"/>
        <v>#REF!</v>
      </c>
      <c r="I125" s="107" t="e">
        <f t="shared" si="187"/>
        <v>#REF!</v>
      </c>
      <c r="J125" s="102" t="e">
        <f t="shared" si="182"/>
        <v>#REF!</v>
      </c>
      <c r="K125" s="102" t="e">
        <f t="shared" ref="K125:L125" si="188">#REF!</f>
        <v>#REF!</v>
      </c>
      <c r="L125" s="102" t="e">
        <f t="shared" si="188"/>
        <v>#REF!</v>
      </c>
      <c r="M125" s="108">
        <v>3</v>
      </c>
      <c r="N125" s="98">
        <v>11</v>
      </c>
      <c r="O125" s="29">
        <f t="shared" si="110"/>
        <v>27.27272727272727</v>
      </c>
      <c r="P125" s="19" t="s">
        <v>48</v>
      </c>
      <c r="Q125" s="104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06">
        <f t="shared" si="184"/>
        <v>76</v>
      </c>
      <c r="B126" s="19" t="s">
        <v>610</v>
      </c>
      <c r="C126" s="19" t="s">
        <v>611</v>
      </c>
      <c r="D126" s="98">
        <v>3</v>
      </c>
      <c r="E126" s="107" t="e">
        <f t="shared" ref="E126:I126" si="189">#REF!</f>
        <v>#REF!</v>
      </c>
      <c r="F126" s="107" t="e">
        <f t="shared" si="189"/>
        <v>#REF!</v>
      </c>
      <c r="G126" s="107" t="e">
        <f t="shared" si="189"/>
        <v>#REF!</v>
      </c>
      <c r="H126" s="107" t="e">
        <f t="shared" si="189"/>
        <v>#REF!</v>
      </c>
      <c r="I126" s="107" t="e">
        <f t="shared" si="189"/>
        <v>#REF!</v>
      </c>
      <c r="J126" s="102" t="e">
        <f t="shared" si="182"/>
        <v>#REF!</v>
      </c>
      <c r="K126" s="102" t="e">
        <f t="shared" ref="K126:L126" si="190">#REF!</f>
        <v>#REF!</v>
      </c>
      <c r="L126" s="102" t="e">
        <f t="shared" si="190"/>
        <v>#REF!</v>
      </c>
      <c r="M126" s="108">
        <v>3</v>
      </c>
      <c r="N126" s="98">
        <v>11</v>
      </c>
      <c r="O126" s="29">
        <f t="shared" si="110"/>
        <v>27.27272727272727</v>
      </c>
      <c r="P126" s="19" t="s">
        <v>48</v>
      </c>
      <c r="Q126" s="104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06">
        <f t="shared" si="184"/>
        <v>77</v>
      </c>
      <c r="B127" s="19" t="s">
        <v>612</v>
      </c>
      <c r="C127" s="19" t="s">
        <v>613</v>
      </c>
      <c r="D127" s="98">
        <v>144</v>
      </c>
      <c r="E127" s="107" t="e">
        <f t="shared" ref="E127:I127" si="191">#REF!</f>
        <v>#REF!</v>
      </c>
      <c r="F127" s="107" t="e">
        <f t="shared" si="191"/>
        <v>#REF!</v>
      </c>
      <c r="G127" s="107" t="e">
        <f t="shared" si="191"/>
        <v>#REF!</v>
      </c>
      <c r="H127" s="107" t="e">
        <f t="shared" si="191"/>
        <v>#REF!</v>
      </c>
      <c r="I127" s="107" t="e">
        <f t="shared" si="191"/>
        <v>#REF!</v>
      </c>
      <c r="J127" s="102" t="e">
        <f t="shared" si="182"/>
        <v>#REF!</v>
      </c>
      <c r="K127" s="102" t="e">
        <f t="shared" ref="K127:L127" si="192">#REF!</f>
        <v>#REF!</v>
      </c>
      <c r="L127" s="102" t="e">
        <f t="shared" si="192"/>
        <v>#REF!</v>
      </c>
      <c r="M127" s="20">
        <v>89</v>
      </c>
      <c r="N127" s="98">
        <v>240</v>
      </c>
      <c r="O127" s="29">
        <f t="shared" si="110"/>
        <v>37.083333333333336</v>
      </c>
      <c r="P127" s="19" t="s">
        <v>169</v>
      </c>
      <c r="Q127" s="104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06">
        <f t="shared" si="184"/>
        <v>78</v>
      </c>
      <c r="B128" s="19" t="s">
        <v>614</v>
      </c>
      <c r="C128" s="19" t="s">
        <v>615</v>
      </c>
      <c r="D128" s="98">
        <v>6</v>
      </c>
      <c r="E128" s="107" t="e">
        <f t="shared" ref="E128:I128" si="193">#REF!</f>
        <v>#REF!</v>
      </c>
      <c r="F128" s="107" t="e">
        <f t="shared" si="193"/>
        <v>#REF!</v>
      </c>
      <c r="G128" s="107" t="e">
        <f t="shared" si="193"/>
        <v>#REF!</v>
      </c>
      <c r="H128" s="107" t="e">
        <f t="shared" si="193"/>
        <v>#REF!</v>
      </c>
      <c r="I128" s="107" t="e">
        <f t="shared" si="193"/>
        <v>#REF!</v>
      </c>
      <c r="J128" s="102" t="e">
        <f t="shared" si="182"/>
        <v>#REF!</v>
      </c>
      <c r="K128" s="102" t="e">
        <f t="shared" ref="K128:L128" si="194">#REF!</f>
        <v>#REF!</v>
      </c>
      <c r="L128" s="102" t="e">
        <f t="shared" si="194"/>
        <v>#REF!</v>
      </c>
      <c r="M128" s="20"/>
      <c r="N128" s="98">
        <v>15</v>
      </c>
      <c r="O128" s="29">
        <f t="shared" si="110"/>
        <v>0</v>
      </c>
      <c r="P128" s="19" t="s">
        <v>48</v>
      </c>
      <c r="Q128" s="104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06">
        <f t="shared" si="184"/>
        <v>79</v>
      </c>
      <c r="B129" s="97" t="s">
        <v>616</v>
      </c>
      <c r="C129" s="97" t="s">
        <v>617</v>
      </c>
      <c r="D129" s="117">
        <v>27</v>
      </c>
      <c r="E129" s="118" t="e">
        <f t="shared" ref="E129:I129" si="195">#REF!</f>
        <v>#REF!</v>
      </c>
      <c r="F129" s="118" t="e">
        <f t="shared" si="195"/>
        <v>#REF!</v>
      </c>
      <c r="G129" s="118" t="e">
        <f t="shared" si="195"/>
        <v>#REF!</v>
      </c>
      <c r="H129" s="118" t="e">
        <f t="shared" si="195"/>
        <v>#REF!</v>
      </c>
      <c r="I129" s="118" t="e">
        <f t="shared" si="195"/>
        <v>#REF!</v>
      </c>
      <c r="J129" s="102" t="e">
        <f t="shared" si="182"/>
        <v>#REF!</v>
      </c>
      <c r="K129" s="100" t="e">
        <f t="shared" ref="K129:L129" si="196">#REF!</f>
        <v>#REF!</v>
      </c>
      <c r="L129" s="100" t="e">
        <f t="shared" si="196"/>
        <v>#REF!</v>
      </c>
      <c r="M129" s="99"/>
      <c r="N129" s="117">
        <v>38</v>
      </c>
      <c r="O129" s="29">
        <f t="shared" si="110"/>
        <v>0</v>
      </c>
      <c r="P129" s="97" t="s">
        <v>48</v>
      </c>
      <c r="Q129" s="119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2.5" customHeight="1" x14ac:dyDescent="0.3">
      <c r="A130" s="406" t="s">
        <v>67</v>
      </c>
      <c r="B130" s="358"/>
      <c r="C130" s="358"/>
      <c r="D130" s="359"/>
      <c r="E130" s="120" t="e">
        <f t="shared" ref="E130:I130" si="197">SUM(E9:E129)</f>
        <v>#REF!</v>
      </c>
      <c r="F130" s="120" t="e">
        <f t="shared" si="197"/>
        <v>#REF!</v>
      </c>
      <c r="G130" s="120" t="e">
        <f t="shared" si="197"/>
        <v>#REF!</v>
      </c>
      <c r="H130" s="120" t="e">
        <f t="shared" si="197"/>
        <v>#REF!</v>
      </c>
      <c r="I130" s="120" t="e">
        <f t="shared" si="197"/>
        <v>#REF!</v>
      </c>
      <c r="J130" s="90" t="e">
        <f t="shared" si="182"/>
        <v>#REF!</v>
      </c>
      <c r="K130" s="102"/>
      <c r="L130" s="102"/>
      <c r="M130" s="35"/>
      <c r="N130" s="35"/>
      <c r="O130" s="121"/>
      <c r="P130" s="36"/>
      <c r="Q130" s="12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3.25" customHeight="1" x14ac:dyDescent="0.3">
      <c r="A131" s="407" t="s">
        <v>618</v>
      </c>
      <c r="B131" s="385"/>
      <c r="C131" s="385"/>
      <c r="D131" s="385"/>
      <c r="E131" s="385"/>
      <c r="F131" s="385"/>
      <c r="G131" s="385"/>
      <c r="H131" s="385"/>
      <c r="I131" s="386"/>
      <c r="J131" s="123"/>
      <c r="K131" s="124" t="e">
        <f t="shared" ref="K131:L131" si="198">AVERAGE(K9:K129)</f>
        <v>#REF!</v>
      </c>
      <c r="L131" s="124" t="e">
        <f t="shared" si="198"/>
        <v>#REF!</v>
      </c>
      <c r="M131" s="125"/>
      <c r="N131" s="125"/>
      <c r="O131" s="125"/>
      <c r="P131" s="126"/>
      <c r="Q131" s="127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28"/>
      <c r="B132" s="13"/>
      <c r="C132" s="13"/>
      <c r="D132" s="129"/>
      <c r="E132" s="18"/>
      <c r="F132" s="18"/>
      <c r="G132" s="18"/>
      <c r="H132" s="18"/>
      <c r="I132" s="18"/>
      <c r="J132" s="18"/>
      <c r="K132" s="88"/>
      <c r="L132" s="88"/>
      <c r="M132" s="18"/>
      <c r="N132" s="130"/>
      <c r="O132" s="131"/>
      <c r="P132" s="13"/>
      <c r="Q132" s="13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28"/>
      <c r="B133" s="13"/>
      <c r="C133" s="13"/>
      <c r="D133" s="129"/>
      <c r="E133" s="18"/>
      <c r="F133" s="18"/>
      <c r="G133" s="18"/>
      <c r="H133" s="18"/>
      <c r="I133" s="18"/>
      <c r="J133" s="18"/>
      <c r="K133" s="88"/>
      <c r="L133" s="88"/>
      <c r="M133" s="18"/>
      <c r="N133" s="130"/>
      <c r="O133" s="131"/>
      <c r="P133" s="13"/>
      <c r="Q133" s="13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28"/>
      <c r="B134" s="13"/>
      <c r="C134" s="13"/>
      <c r="D134" s="129"/>
      <c r="E134" s="18"/>
      <c r="F134" s="18"/>
      <c r="G134" s="18"/>
      <c r="H134" s="18"/>
      <c r="I134" s="18"/>
      <c r="J134" s="18"/>
      <c r="K134" s="88"/>
      <c r="L134" s="88"/>
      <c r="M134" s="18"/>
      <c r="N134" s="130"/>
      <c r="O134" s="131"/>
      <c r="P134" s="13"/>
      <c r="Q134" s="13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28"/>
      <c r="B135" s="13"/>
      <c r="C135" s="13"/>
      <c r="D135" s="129"/>
      <c r="E135" s="18"/>
      <c r="F135" s="18"/>
      <c r="G135" s="18"/>
      <c r="H135" s="18"/>
      <c r="I135" s="18"/>
      <c r="J135" s="18"/>
      <c r="K135" s="88"/>
      <c r="L135" s="88"/>
      <c r="M135" s="18"/>
      <c r="N135" s="130"/>
      <c r="O135" s="131"/>
      <c r="P135" s="13"/>
      <c r="Q135" s="13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28"/>
      <c r="B136" s="13"/>
      <c r="C136" s="13"/>
      <c r="D136" s="129"/>
      <c r="E136" s="18"/>
      <c r="F136" s="18"/>
      <c r="G136" s="18"/>
      <c r="H136" s="18"/>
      <c r="I136" s="18"/>
      <c r="J136" s="18"/>
      <c r="K136" s="88"/>
      <c r="L136" s="88"/>
      <c r="M136" s="18"/>
      <c r="N136" s="130"/>
      <c r="O136" s="131"/>
      <c r="P136" s="13"/>
      <c r="Q136" s="13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28"/>
      <c r="B137" s="13"/>
      <c r="C137" s="13"/>
      <c r="D137" s="129"/>
      <c r="E137" s="18"/>
      <c r="F137" s="18"/>
      <c r="G137" s="18"/>
      <c r="H137" s="18"/>
      <c r="I137" s="18"/>
      <c r="J137" s="18"/>
      <c r="K137" s="88"/>
      <c r="L137" s="88"/>
      <c r="M137" s="18"/>
      <c r="N137" s="130"/>
      <c r="O137" s="131"/>
      <c r="P137" s="13"/>
      <c r="Q137" s="13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28"/>
      <c r="B138" s="13"/>
      <c r="C138" s="13"/>
      <c r="D138" s="129"/>
      <c r="E138" s="18"/>
      <c r="F138" s="18"/>
      <c r="G138" s="18"/>
      <c r="H138" s="18"/>
      <c r="I138" s="18"/>
      <c r="J138" s="18"/>
      <c r="K138" s="88"/>
      <c r="L138" s="88"/>
      <c r="M138" s="18"/>
      <c r="N138" s="130"/>
      <c r="O138" s="131"/>
      <c r="P138" s="13"/>
      <c r="Q138" s="13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28"/>
      <c r="B139" s="13"/>
      <c r="C139" s="13"/>
      <c r="D139" s="129"/>
      <c r="E139" s="18"/>
      <c r="F139" s="18"/>
      <c r="G139" s="18"/>
      <c r="H139" s="18"/>
      <c r="I139" s="18"/>
      <c r="J139" s="18"/>
      <c r="K139" s="88"/>
      <c r="L139" s="88"/>
      <c r="M139" s="18"/>
      <c r="N139" s="130"/>
      <c r="O139" s="131"/>
      <c r="P139" s="13"/>
      <c r="Q139" s="13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28"/>
      <c r="B140" s="13"/>
      <c r="C140" s="13"/>
      <c r="D140" s="129"/>
      <c r="E140" s="18"/>
      <c r="F140" s="18"/>
      <c r="G140" s="18"/>
      <c r="H140" s="18"/>
      <c r="I140" s="18"/>
      <c r="J140" s="18"/>
      <c r="K140" s="88"/>
      <c r="L140" s="88"/>
      <c r="M140" s="18"/>
      <c r="N140" s="130"/>
      <c r="O140" s="131"/>
      <c r="P140" s="13"/>
      <c r="Q140" s="13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28"/>
      <c r="B141" s="13"/>
      <c r="C141" s="13"/>
      <c r="D141" s="129"/>
      <c r="E141" s="18"/>
      <c r="F141" s="18"/>
      <c r="G141" s="18"/>
      <c r="H141" s="18"/>
      <c r="I141" s="18"/>
      <c r="J141" s="18"/>
      <c r="K141" s="88"/>
      <c r="L141" s="88"/>
      <c r="M141" s="18"/>
      <c r="N141" s="130"/>
      <c r="O141" s="131"/>
      <c r="P141" s="13"/>
      <c r="Q141" s="13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28"/>
      <c r="B142" s="13"/>
      <c r="C142" s="13"/>
      <c r="D142" s="129"/>
      <c r="E142" s="18"/>
      <c r="F142" s="18"/>
      <c r="G142" s="18"/>
      <c r="H142" s="18"/>
      <c r="I142" s="18"/>
      <c r="J142" s="18"/>
      <c r="K142" s="88"/>
      <c r="L142" s="88"/>
      <c r="M142" s="18"/>
      <c r="N142" s="130"/>
      <c r="O142" s="131"/>
      <c r="P142" s="13"/>
      <c r="Q142" s="13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28"/>
      <c r="B143" s="13"/>
      <c r="C143" s="13"/>
      <c r="D143" s="129"/>
      <c r="E143" s="18"/>
      <c r="F143" s="18"/>
      <c r="G143" s="18"/>
      <c r="H143" s="18"/>
      <c r="I143" s="18"/>
      <c r="J143" s="18"/>
      <c r="K143" s="88"/>
      <c r="L143" s="88"/>
      <c r="M143" s="18"/>
      <c r="N143" s="130"/>
      <c r="O143" s="131"/>
      <c r="P143" s="13"/>
      <c r="Q143" s="13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28"/>
      <c r="B144" s="13"/>
      <c r="C144" s="13"/>
      <c r="D144" s="129"/>
      <c r="E144" s="18"/>
      <c r="F144" s="18"/>
      <c r="G144" s="18"/>
      <c r="H144" s="18"/>
      <c r="I144" s="18"/>
      <c r="J144" s="18"/>
      <c r="K144" s="88"/>
      <c r="L144" s="88"/>
      <c r="M144" s="18"/>
      <c r="N144" s="130"/>
      <c r="O144" s="131"/>
      <c r="P144" s="13"/>
      <c r="Q144" s="13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28"/>
      <c r="B145" s="13"/>
      <c r="C145" s="13"/>
      <c r="D145" s="129"/>
      <c r="E145" s="18"/>
      <c r="F145" s="18"/>
      <c r="G145" s="18"/>
      <c r="H145" s="18"/>
      <c r="I145" s="18"/>
      <c r="J145" s="18"/>
      <c r="K145" s="88"/>
      <c r="L145" s="88"/>
      <c r="M145" s="18"/>
      <c r="N145" s="130"/>
      <c r="O145" s="131"/>
      <c r="P145" s="13"/>
      <c r="Q145" s="13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28"/>
      <c r="B146" s="13"/>
      <c r="C146" s="13"/>
      <c r="D146" s="129"/>
      <c r="E146" s="18"/>
      <c r="F146" s="18"/>
      <c r="G146" s="18"/>
      <c r="H146" s="18"/>
      <c r="I146" s="18"/>
      <c r="J146" s="18"/>
      <c r="K146" s="88"/>
      <c r="L146" s="88"/>
      <c r="M146" s="18"/>
      <c r="N146" s="130"/>
      <c r="O146" s="131"/>
      <c r="P146" s="13"/>
      <c r="Q146" s="13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28"/>
      <c r="B147" s="13"/>
      <c r="C147" s="13"/>
      <c r="D147" s="129"/>
      <c r="E147" s="18"/>
      <c r="F147" s="18"/>
      <c r="G147" s="18"/>
      <c r="H147" s="18"/>
      <c r="I147" s="18"/>
      <c r="J147" s="18"/>
      <c r="K147" s="88"/>
      <c r="L147" s="88"/>
      <c r="M147" s="18"/>
      <c r="N147" s="130"/>
      <c r="O147" s="131"/>
      <c r="P147" s="13"/>
      <c r="Q147" s="13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28"/>
      <c r="B148" s="13"/>
      <c r="C148" s="13"/>
      <c r="D148" s="129"/>
      <c r="E148" s="18"/>
      <c r="F148" s="18"/>
      <c r="G148" s="18"/>
      <c r="H148" s="18"/>
      <c r="I148" s="18"/>
      <c r="J148" s="18"/>
      <c r="K148" s="88"/>
      <c r="L148" s="88"/>
      <c r="M148" s="18"/>
      <c r="N148" s="130"/>
      <c r="O148" s="131"/>
      <c r="P148" s="13"/>
      <c r="Q148" s="13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28"/>
      <c r="B149" s="13"/>
      <c r="C149" s="13"/>
      <c r="D149" s="129"/>
      <c r="E149" s="18"/>
      <c r="F149" s="18"/>
      <c r="G149" s="18"/>
      <c r="H149" s="18"/>
      <c r="I149" s="18"/>
      <c r="J149" s="18"/>
      <c r="K149" s="88"/>
      <c r="L149" s="88"/>
      <c r="M149" s="18"/>
      <c r="N149" s="130"/>
      <c r="O149" s="131"/>
      <c r="P149" s="13"/>
      <c r="Q149" s="13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28"/>
      <c r="B150" s="13"/>
      <c r="C150" s="13"/>
      <c r="D150" s="129"/>
      <c r="E150" s="18"/>
      <c r="F150" s="18"/>
      <c r="G150" s="18"/>
      <c r="H150" s="18"/>
      <c r="I150" s="18"/>
      <c r="J150" s="18"/>
      <c r="K150" s="88"/>
      <c r="L150" s="88"/>
      <c r="M150" s="18"/>
      <c r="N150" s="130"/>
      <c r="O150" s="131"/>
      <c r="P150" s="13"/>
      <c r="Q150" s="13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28"/>
      <c r="B151" s="13"/>
      <c r="C151" s="13"/>
      <c r="D151" s="129"/>
      <c r="E151" s="18"/>
      <c r="F151" s="18"/>
      <c r="G151" s="18"/>
      <c r="H151" s="18"/>
      <c r="I151" s="18"/>
      <c r="J151" s="18"/>
      <c r="K151" s="88"/>
      <c r="L151" s="88"/>
      <c r="M151" s="18"/>
      <c r="N151" s="130"/>
      <c r="O151" s="131"/>
      <c r="P151" s="13"/>
      <c r="Q151" s="13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28"/>
      <c r="B152" s="13"/>
      <c r="C152" s="13"/>
      <c r="D152" s="129"/>
      <c r="E152" s="18"/>
      <c r="F152" s="18"/>
      <c r="G152" s="18"/>
      <c r="H152" s="18"/>
      <c r="I152" s="18"/>
      <c r="J152" s="18"/>
      <c r="K152" s="88"/>
      <c r="L152" s="88"/>
      <c r="M152" s="18"/>
      <c r="N152" s="130"/>
      <c r="O152" s="131"/>
      <c r="P152" s="13"/>
      <c r="Q152" s="13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28"/>
      <c r="B153" s="13"/>
      <c r="C153" s="13"/>
      <c r="D153" s="129"/>
      <c r="E153" s="18"/>
      <c r="F153" s="18"/>
      <c r="G153" s="18"/>
      <c r="H153" s="18"/>
      <c r="I153" s="18"/>
      <c r="J153" s="18"/>
      <c r="K153" s="88"/>
      <c r="L153" s="88"/>
      <c r="M153" s="18"/>
      <c r="N153" s="130"/>
      <c r="O153" s="131"/>
      <c r="P153" s="13"/>
      <c r="Q153" s="13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28"/>
      <c r="B154" s="13"/>
      <c r="C154" s="13"/>
      <c r="D154" s="129"/>
      <c r="E154" s="18"/>
      <c r="F154" s="18"/>
      <c r="G154" s="18"/>
      <c r="H154" s="18"/>
      <c r="I154" s="18"/>
      <c r="J154" s="18"/>
      <c r="K154" s="88"/>
      <c r="L154" s="88"/>
      <c r="M154" s="18"/>
      <c r="N154" s="130"/>
      <c r="O154" s="131"/>
      <c r="P154" s="13"/>
      <c r="Q154" s="13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28"/>
      <c r="B155" s="13"/>
      <c r="C155" s="13"/>
      <c r="D155" s="129"/>
      <c r="E155" s="18"/>
      <c r="F155" s="18"/>
      <c r="G155" s="18"/>
      <c r="H155" s="18"/>
      <c r="I155" s="18"/>
      <c r="J155" s="18"/>
      <c r="K155" s="88"/>
      <c r="L155" s="88"/>
      <c r="M155" s="18"/>
      <c r="N155" s="130"/>
      <c r="O155" s="131"/>
      <c r="P155" s="13"/>
      <c r="Q155" s="13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28"/>
      <c r="B156" s="13"/>
      <c r="C156" s="13"/>
      <c r="D156" s="129"/>
      <c r="E156" s="18"/>
      <c r="F156" s="18"/>
      <c r="G156" s="18"/>
      <c r="H156" s="18"/>
      <c r="I156" s="18"/>
      <c r="J156" s="18"/>
      <c r="K156" s="88"/>
      <c r="L156" s="88"/>
      <c r="M156" s="18"/>
      <c r="N156" s="130"/>
      <c r="O156" s="131"/>
      <c r="P156" s="13"/>
      <c r="Q156" s="13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28"/>
      <c r="B157" s="13"/>
      <c r="C157" s="13"/>
      <c r="D157" s="129"/>
      <c r="E157" s="18"/>
      <c r="F157" s="18"/>
      <c r="G157" s="18"/>
      <c r="H157" s="18"/>
      <c r="I157" s="18"/>
      <c r="J157" s="18"/>
      <c r="K157" s="88"/>
      <c r="L157" s="88"/>
      <c r="M157" s="18"/>
      <c r="N157" s="130"/>
      <c r="O157" s="131"/>
      <c r="P157" s="13"/>
      <c r="Q157" s="13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28"/>
      <c r="B158" s="13"/>
      <c r="C158" s="13"/>
      <c r="D158" s="129"/>
      <c r="E158" s="18"/>
      <c r="F158" s="18"/>
      <c r="G158" s="18"/>
      <c r="H158" s="18"/>
      <c r="I158" s="18"/>
      <c r="J158" s="18"/>
      <c r="K158" s="88"/>
      <c r="L158" s="88"/>
      <c r="M158" s="18"/>
      <c r="N158" s="130"/>
      <c r="O158" s="131"/>
      <c r="P158" s="13"/>
      <c r="Q158" s="13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28"/>
      <c r="B159" s="13"/>
      <c r="C159" s="13"/>
      <c r="D159" s="129"/>
      <c r="E159" s="18"/>
      <c r="F159" s="18"/>
      <c r="G159" s="18"/>
      <c r="H159" s="18"/>
      <c r="I159" s="18"/>
      <c r="J159" s="18"/>
      <c r="K159" s="88"/>
      <c r="L159" s="88"/>
      <c r="M159" s="18"/>
      <c r="N159" s="130"/>
      <c r="O159" s="131"/>
      <c r="P159" s="13"/>
      <c r="Q159" s="13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28"/>
      <c r="B160" s="13"/>
      <c r="C160" s="13"/>
      <c r="D160" s="129"/>
      <c r="E160" s="18"/>
      <c r="F160" s="18"/>
      <c r="G160" s="18"/>
      <c r="H160" s="18"/>
      <c r="I160" s="18"/>
      <c r="J160" s="18"/>
      <c r="K160" s="88"/>
      <c r="L160" s="88"/>
      <c r="M160" s="18"/>
      <c r="N160" s="130"/>
      <c r="O160" s="131"/>
      <c r="P160" s="13"/>
      <c r="Q160" s="13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28"/>
      <c r="B161" s="13"/>
      <c r="C161" s="13"/>
      <c r="D161" s="129"/>
      <c r="E161" s="18"/>
      <c r="F161" s="18"/>
      <c r="G161" s="18"/>
      <c r="H161" s="18"/>
      <c r="I161" s="18"/>
      <c r="J161" s="18"/>
      <c r="K161" s="88"/>
      <c r="L161" s="88"/>
      <c r="M161" s="18"/>
      <c r="N161" s="130"/>
      <c r="O161" s="131"/>
      <c r="P161" s="13"/>
      <c r="Q161" s="13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28"/>
      <c r="B162" s="13"/>
      <c r="C162" s="13"/>
      <c r="D162" s="129"/>
      <c r="E162" s="18"/>
      <c r="F162" s="18"/>
      <c r="G162" s="18"/>
      <c r="H162" s="18"/>
      <c r="I162" s="18"/>
      <c r="J162" s="18"/>
      <c r="K162" s="88"/>
      <c r="L162" s="88"/>
      <c r="M162" s="18"/>
      <c r="N162" s="130"/>
      <c r="O162" s="131"/>
      <c r="P162" s="13"/>
      <c r="Q162" s="13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28"/>
      <c r="B163" s="13"/>
      <c r="C163" s="13"/>
      <c r="D163" s="129"/>
      <c r="E163" s="18"/>
      <c r="F163" s="18"/>
      <c r="G163" s="18"/>
      <c r="H163" s="18"/>
      <c r="I163" s="18"/>
      <c r="J163" s="18"/>
      <c r="K163" s="88"/>
      <c r="L163" s="88"/>
      <c r="M163" s="18"/>
      <c r="N163" s="130"/>
      <c r="O163" s="131"/>
      <c r="P163" s="13"/>
      <c r="Q163" s="13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28"/>
      <c r="B164" s="13"/>
      <c r="C164" s="13"/>
      <c r="D164" s="129"/>
      <c r="E164" s="18"/>
      <c r="F164" s="18"/>
      <c r="G164" s="18"/>
      <c r="H164" s="18"/>
      <c r="I164" s="18"/>
      <c r="J164" s="18"/>
      <c r="K164" s="88"/>
      <c r="L164" s="88"/>
      <c r="M164" s="18"/>
      <c r="N164" s="130"/>
      <c r="O164" s="131"/>
      <c r="P164" s="13"/>
      <c r="Q164" s="13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28"/>
      <c r="B165" s="13"/>
      <c r="C165" s="13"/>
      <c r="D165" s="129"/>
      <c r="E165" s="18"/>
      <c r="F165" s="18"/>
      <c r="G165" s="18"/>
      <c r="H165" s="18"/>
      <c r="I165" s="18"/>
      <c r="J165" s="18"/>
      <c r="K165" s="88"/>
      <c r="L165" s="88"/>
      <c r="M165" s="18"/>
      <c r="N165" s="130"/>
      <c r="O165" s="131"/>
      <c r="P165" s="13"/>
      <c r="Q165" s="13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28"/>
      <c r="B166" s="13"/>
      <c r="C166" s="13"/>
      <c r="D166" s="129"/>
      <c r="E166" s="18"/>
      <c r="F166" s="18"/>
      <c r="G166" s="18"/>
      <c r="H166" s="18"/>
      <c r="I166" s="18"/>
      <c r="J166" s="18"/>
      <c r="K166" s="88"/>
      <c r="L166" s="88"/>
      <c r="M166" s="18"/>
      <c r="N166" s="130"/>
      <c r="O166" s="131"/>
      <c r="P166" s="13"/>
      <c r="Q166" s="13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28"/>
      <c r="B167" s="13"/>
      <c r="C167" s="13"/>
      <c r="D167" s="129"/>
      <c r="E167" s="18"/>
      <c r="F167" s="18"/>
      <c r="G167" s="18"/>
      <c r="H167" s="18"/>
      <c r="I167" s="18"/>
      <c r="J167" s="18"/>
      <c r="K167" s="88"/>
      <c r="L167" s="88"/>
      <c r="M167" s="18"/>
      <c r="N167" s="130"/>
      <c r="O167" s="131"/>
      <c r="P167" s="13"/>
      <c r="Q167" s="13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28"/>
      <c r="B168" s="13"/>
      <c r="C168" s="13"/>
      <c r="D168" s="129"/>
      <c r="E168" s="18"/>
      <c r="F168" s="18"/>
      <c r="G168" s="18"/>
      <c r="H168" s="18"/>
      <c r="I168" s="18"/>
      <c r="J168" s="18"/>
      <c r="K168" s="88"/>
      <c r="L168" s="88"/>
      <c r="M168" s="18"/>
      <c r="N168" s="130"/>
      <c r="O168" s="131"/>
      <c r="P168" s="13"/>
      <c r="Q168" s="13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28"/>
      <c r="B169" s="13"/>
      <c r="C169" s="13"/>
      <c r="D169" s="129"/>
      <c r="E169" s="18"/>
      <c r="F169" s="18"/>
      <c r="G169" s="18"/>
      <c r="H169" s="18"/>
      <c r="I169" s="18"/>
      <c r="J169" s="18"/>
      <c r="K169" s="88"/>
      <c r="L169" s="88"/>
      <c r="M169" s="18"/>
      <c r="N169" s="130"/>
      <c r="O169" s="131"/>
      <c r="P169" s="13"/>
      <c r="Q169" s="13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28"/>
      <c r="B170" s="13"/>
      <c r="C170" s="13"/>
      <c r="D170" s="129"/>
      <c r="E170" s="18"/>
      <c r="F170" s="18"/>
      <c r="G170" s="18"/>
      <c r="H170" s="18"/>
      <c r="I170" s="18"/>
      <c r="J170" s="18"/>
      <c r="K170" s="88"/>
      <c r="L170" s="88"/>
      <c r="M170" s="18"/>
      <c r="N170" s="130"/>
      <c r="O170" s="131"/>
      <c r="P170" s="13"/>
      <c r="Q170" s="13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28"/>
      <c r="B171" s="13"/>
      <c r="C171" s="13"/>
      <c r="D171" s="129"/>
      <c r="E171" s="18"/>
      <c r="F171" s="18"/>
      <c r="G171" s="18"/>
      <c r="H171" s="18"/>
      <c r="I171" s="18"/>
      <c r="J171" s="18"/>
      <c r="K171" s="88"/>
      <c r="L171" s="88"/>
      <c r="M171" s="18"/>
      <c r="N171" s="130"/>
      <c r="O171" s="131"/>
      <c r="P171" s="13"/>
      <c r="Q171" s="13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28"/>
      <c r="B172" s="13"/>
      <c r="C172" s="13"/>
      <c r="D172" s="129"/>
      <c r="E172" s="18"/>
      <c r="F172" s="18"/>
      <c r="G172" s="18"/>
      <c r="H172" s="18"/>
      <c r="I172" s="18"/>
      <c r="J172" s="18"/>
      <c r="K172" s="88"/>
      <c r="L172" s="88"/>
      <c r="M172" s="18"/>
      <c r="N172" s="130"/>
      <c r="O172" s="131"/>
      <c r="P172" s="13"/>
      <c r="Q172" s="13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28"/>
      <c r="B173" s="13"/>
      <c r="C173" s="13"/>
      <c r="D173" s="129"/>
      <c r="E173" s="18"/>
      <c r="F173" s="18"/>
      <c r="G173" s="18"/>
      <c r="H173" s="18"/>
      <c r="I173" s="18"/>
      <c r="J173" s="18"/>
      <c r="K173" s="88"/>
      <c r="L173" s="88"/>
      <c r="M173" s="18"/>
      <c r="N173" s="130"/>
      <c r="O173" s="131"/>
      <c r="P173" s="13"/>
      <c r="Q173" s="13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28"/>
      <c r="B174" s="13"/>
      <c r="C174" s="13"/>
      <c r="D174" s="129"/>
      <c r="E174" s="18"/>
      <c r="F174" s="18"/>
      <c r="G174" s="18"/>
      <c r="H174" s="18"/>
      <c r="I174" s="18"/>
      <c r="J174" s="18"/>
      <c r="K174" s="88"/>
      <c r="L174" s="88"/>
      <c r="M174" s="18"/>
      <c r="N174" s="130"/>
      <c r="O174" s="131"/>
      <c r="P174" s="13"/>
      <c r="Q174" s="13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28"/>
      <c r="B175" s="13"/>
      <c r="C175" s="13"/>
      <c r="D175" s="129"/>
      <c r="E175" s="18"/>
      <c r="F175" s="18"/>
      <c r="G175" s="18"/>
      <c r="H175" s="18"/>
      <c r="I175" s="18"/>
      <c r="J175" s="18"/>
      <c r="K175" s="88"/>
      <c r="L175" s="88"/>
      <c r="M175" s="18"/>
      <c r="N175" s="130"/>
      <c r="O175" s="131"/>
      <c r="P175" s="13"/>
      <c r="Q175" s="13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28"/>
      <c r="B176" s="13"/>
      <c r="C176" s="13"/>
      <c r="D176" s="129"/>
      <c r="E176" s="18"/>
      <c r="F176" s="18"/>
      <c r="G176" s="18"/>
      <c r="H176" s="18"/>
      <c r="I176" s="18"/>
      <c r="J176" s="18"/>
      <c r="K176" s="88"/>
      <c r="L176" s="88"/>
      <c r="M176" s="18"/>
      <c r="N176" s="130"/>
      <c r="O176" s="131"/>
      <c r="P176" s="13"/>
      <c r="Q176" s="13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28"/>
      <c r="B177" s="13"/>
      <c r="C177" s="13"/>
      <c r="D177" s="129"/>
      <c r="E177" s="18"/>
      <c r="F177" s="18"/>
      <c r="G177" s="18"/>
      <c r="H177" s="18"/>
      <c r="I177" s="18"/>
      <c r="J177" s="18"/>
      <c r="K177" s="88"/>
      <c r="L177" s="88"/>
      <c r="M177" s="18"/>
      <c r="N177" s="130"/>
      <c r="O177" s="131"/>
      <c r="P177" s="13"/>
      <c r="Q177" s="13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28"/>
      <c r="B178" s="13"/>
      <c r="C178" s="13"/>
      <c r="D178" s="129"/>
      <c r="E178" s="18"/>
      <c r="F178" s="18"/>
      <c r="G178" s="18"/>
      <c r="H178" s="18"/>
      <c r="I178" s="18"/>
      <c r="J178" s="18"/>
      <c r="K178" s="88"/>
      <c r="L178" s="88"/>
      <c r="M178" s="18"/>
      <c r="N178" s="130"/>
      <c r="O178" s="131"/>
      <c r="P178" s="13"/>
      <c r="Q178" s="13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28"/>
      <c r="B179" s="13"/>
      <c r="C179" s="13"/>
      <c r="D179" s="129"/>
      <c r="E179" s="18"/>
      <c r="F179" s="18"/>
      <c r="G179" s="18"/>
      <c r="H179" s="18"/>
      <c r="I179" s="18"/>
      <c r="J179" s="18"/>
      <c r="K179" s="88"/>
      <c r="L179" s="88"/>
      <c r="M179" s="18"/>
      <c r="N179" s="130"/>
      <c r="O179" s="131"/>
      <c r="P179" s="13"/>
      <c r="Q179" s="13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28"/>
      <c r="B180" s="13"/>
      <c r="C180" s="13"/>
      <c r="D180" s="129"/>
      <c r="E180" s="18"/>
      <c r="F180" s="18"/>
      <c r="G180" s="18"/>
      <c r="H180" s="18"/>
      <c r="I180" s="18"/>
      <c r="J180" s="18"/>
      <c r="K180" s="88"/>
      <c r="L180" s="88"/>
      <c r="M180" s="18"/>
      <c r="N180" s="130"/>
      <c r="O180" s="131"/>
      <c r="P180" s="13"/>
      <c r="Q180" s="13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28"/>
      <c r="B181" s="13"/>
      <c r="C181" s="13"/>
      <c r="D181" s="129"/>
      <c r="E181" s="18"/>
      <c r="F181" s="18"/>
      <c r="G181" s="18"/>
      <c r="H181" s="18"/>
      <c r="I181" s="18"/>
      <c r="J181" s="18"/>
      <c r="K181" s="88"/>
      <c r="L181" s="88"/>
      <c r="M181" s="18"/>
      <c r="N181" s="130"/>
      <c r="O181" s="131"/>
      <c r="P181" s="13"/>
      <c r="Q181" s="13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28"/>
      <c r="B182" s="13"/>
      <c r="C182" s="13"/>
      <c r="D182" s="129"/>
      <c r="E182" s="18"/>
      <c r="F182" s="18"/>
      <c r="G182" s="18"/>
      <c r="H182" s="18"/>
      <c r="I182" s="18"/>
      <c r="J182" s="18"/>
      <c r="K182" s="88"/>
      <c r="L182" s="88"/>
      <c r="M182" s="18"/>
      <c r="N182" s="130"/>
      <c r="O182" s="131"/>
      <c r="P182" s="13"/>
      <c r="Q182" s="13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28"/>
      <c r="B183" s="13"/>
      <c r="C183" s="13"/>
      <c r="D183" s="129"/>
      <c r="E183" s="18"/>
      <c r="F183" s="18"/>
      <c r="G183" s="18"/>
      <c r="H183" s="18"/>
      <c r="I183" s="18"/>
      <c r="J183" s="18"/>
      <c r="K183" s="88"/>
      <c r="L183" s="88"/>
      <c r="M183" s="18"/>
      <c r="N183" s="130"/>
      <c r="O183" s="131"/>
      <c r="P183" s="13"/>
      <c r="Q183" s="13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28"/>
      <c r="B184" s="13"/>
      <c r="C184" s="13"/>
      <c r="D184" s="129"/>
      <c r="E184" s="18"/>
      <c r="F184" s="18"/>
      <c r="G184" s="18"/>
      <c r="H184" s="18"/>
      <c r="I184" s="18"/>
      <c r="J184" s="18"/>
      <c r="K184" s="88"/>
      <c r="L184" s="88"/>
      <c r="M184" s="18"/>
      <c r="N184" s="130"/>
      <c r="O184" s="131"/>
      <c r="P184" s="13"/>
      <c r="Q184" s="13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28"/>
      <c r="B185" s="13"/>
      <c r="C185" s="13"/>
      <c r="D185" s="129"/>
      <c r="E185" s="18"/>
      <c r="F185" s="18"/>
      <c r="G185" s="18"/>
      <c r="H185" s="18"/>
      <c r="I185" s="18"/>
      <c r="J185" s="18"/>
      <c r="K185" s="88"/>
      <c r="L185" s="88"/>
      <c r="M185" s="18"/>
      <c r="N185" s="130"/>
      <c r="O185" s="131"/>
      <c r="P185" s="13"/>
      <c r="Q185" s="13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28"/>
      <c r="B186" s="13"/>
      <c r="C186" s="13"/>
      <c r="D186" s="129"/>
      <c r="E186" s="18"/>
      <c r="F186" s="18"/>
      <c r="G186" s="18"/>
      <c r="H186" s="18"/>
      <c r="I186" s="18"/>
      <c r="J186" s="18"/>
      <c r="K186" s="88"/>
      <c r="L186" s="88"/>
      <c r="M186" s="18"/>
      <c r="N186" s="130"/>
      <c r="O186" s="131"/>
      <c r="P186" s="13"/>
      <c r="Q186" s="13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28"/>
      <c r="B187" s="13"/>
      <c r="C187" s="13"/>
      <c r="D187" s="129"/>
      <c r="E187" s="18"/>
      <c r="F187" s="18"/>
      <c r="G187" s="18"/>
      <c r="H187" s="18"/>
      <c r="I187" s="18"/>
      <c r="J187" s="18"/>
      <c r="K187" s="88"/>
      <c r="L187" s="88"/>
      <c r="M187" s="18"/>
      <c r="N187" s="130"/>
      <c r="O187" s="131"/>
      <c r="P187" s="13"/>
      <c r="Q187" s="13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28"/>
      <c r="B188" s="13"/>
      <c r="C188" s="13"/>
      <c r="D188" s="129"/>
      <c r="E188" s="18"/>
      <c r="F188" s="18"/>
      <c r="G188" s="18"/>
      <c r="H188" s="18"/>
      <c r="I188" s="18"/>
      <c r="J188" s="18"/>
      <c r="K188" s="88"/>
      <c r="L188" s="88"/>
      <c r="M188" s="18"/>
      <c r="N188" s="130"/>
      <c r="O188" s="131"/>
      <c r="P188" s="13"/>
      <c r="Q188" s="13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28"/>
      <c r="B189" s="13"/>
      <c r="C189" s="13"/>
      <c r="D189" s="129"/>
      <c r="E189" s="18"/>
      <c r="F189" s="18"/>
      <c r="G189" s="18"/>
      <c r="H189" s="18"/>
      <c r="I189" s="18"/>
      <c r="J189" s="18"/>
      <c r="K189" s="88"/>
      <c r="L189" s="88"/>
      <c r="M189" s="18"/>
      <c r="N189" s="130"/>
      <c r="O189" s="131"/>
      <c r="P189" s="13"/>
      <c r="Q189" s="13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28"/>
      <c r="B190" s="13"/>
      <c r="C190" s="13"/>
      <c r="D190" s="129"/>
      <c r="E190" s="18"/>
      <c r="F190" s="18"/>
      <c r="G190" s="18"/>
      <c r="H190" s="18"/>
      <c r="I190" s="18"/>
      <c r="J190" s="18"/>
      <c r="K190" s="88"/>
      <c r="L190" s="88"/>
      <c r="M190" s="18"/>
      <c r="N190" s="130"/>
      <c r="O190" s="131"/>
      <c r="P190" s="13"/>
      <c r="Q190" s="13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28"/>
      <c r="B191" s="13"/>
      <c r="C191" s="13"/>
      <c r="D191" s="129"/>
      <c r="E191" s="18"/>
      <c r="F191" s="18"/>
      <c r="G191" s="18"/>
      <c r="H191" s="18"/>
      <c r="I191" s="18"/>
      <c r="J191" s="18"/>
      <c r="K191" s="88"/>
      <c r="L191" s="88"/>
      <c r="M191" s="18"/>
      <c r="N191" s="130"/>
      <c r="O191" s="131"/>
      <c r="P191" s="13"/>
      <c r="Q191" s="13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28"/>
      <c r="B192" s="13"/>
      <c r="C192" s="13"/>
      <c r="D192" s="129"/>
      <c r="E192" s="18"/>
      <c r="F192" s="18"/>
      <c r="G192" s="18"/>
      <c r="H192" s="18"/>
      <c r="I192" s="18"/>
      <c r="J192" s="18"/>
      <c r="K192" s="88"/>
      <c r="L192" s="88"/>
      <c r="M192" s="18"/>
      <c r="N192" s="130"/>
      <c r="O192" s="131"/>
      <c r="P192" s="13"/>
      <c r="Q192" s="13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28"/>
      <c r="B193" s="13"/>
      <c r="C193" s="13"/>
      <c r="D193" s="129"/>
      <c r="E193" s="18"/>
      <c r="F193" s="18"/>
      <c r="G193" s="18"/>
      <c r="H193" s="18"/>
      <c r="I193" s="18"/>
      <c r="J193" s="18"/>
      <c r="K193" s="88"/>
      <c r="L193" s="88"/>
      <c r="M193" s="18"/>
      <c r="N193" s="130"/>
      <c r="O193" s="131"/>
      <c r="P193" s="13"/>
      <c r="Q193" s="13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28"/>
      <c r="B194" s="13"/>
      <c r="C194" s="13"/>
      <c r="D194" s="129"/>
      <c r="E194" s="18"/>
      <c r="F194" s="18"/>
      <c r="G194" s="18"/>
      <c r="H194" s="18"/>
      <c r="I194" s="18"/>
      <c r="J194" s="18"/>
      <c r="K194" s="88"/>
      <c r="L194" s="88"/>
      <c r="M194" s="18"/>
      <c r="N194" s="130"/>
      <c r="O194" s="131"/>
      <c r="P194" s="13"/>
      <c r="Q194" s="13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28"/>
      <c r="B195" s="13"/>
      <c r="C195" s="13"/>
      <c r="D195" s="129"/>
      <c r="E195" s="18"/>
      <c r="F195" s="18"/>
      <c r="G195" s="18"/>
      <c r="H195" s="18"/>
      <c r="I195" s="18"/>
      <c r="J195" s="18"/>
      <c r="K195" s="88"/>
      <c r="L195" s="88"/>
      <c r="M195" s="18"/>
      <c r="N195" s="130"/>
      <c r="O195" s="131"/>
      <c r="P195" s="13"/>
      <c r="Q195" s="13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28"/>
      <c r="B196" s="13"/>
      <c r="C196" s="13"/>
      <c r="D196" s="129"/>
      <c r="E196" s="18"/>
      <c r="F196" s="18"/>
      <c r="G196" s="18"/>
      <c r="H196" s="18"/>
      <c r="I196" s="18"/>
      <c r="J196" s="18"/>
      <c r="K196" s="88"/>
      <c r="L196" s="88"/>
      <c r="M196" s="18"/>
      <c r="N196" s="130"/>
      <c r="O196" s="131"/>
      <c r="P196" s="13"/>
      <c r="Q196" s="13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28"/>
      <c r="B197" s="13"/>
      <c r="C197" s="13"/>
      <c r="D197" s="129"/>
      <c r="E197" s="18"/>
      <c r="F197" s="18"/>
      <c r="G197" s="18"/>
      <c r="H197" s="18"/>
      <c r="I197" s="18"/>
      <c r="J197" s="18"/>
      <c r="K197" s="88"/>
      <c r="L197" s="88"/>
      <c r="M197" s="18"/>
      <c r="N197" s="130"/>
      <c r="O197" s="131"/>
      <c r="P197" s="13"/>
      <c r="Q197" s="13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28"/>
      <c r="B198" s="13"/>
      <c r="C198" s="13"/>
      <c r="D198" s="129"/>
      <c r="E198" s="18"/>
      <c r="F198" s="18"/>
      <c r="G198" s="18"/>
      <c r="H198" s="18"/>
      <c r="I198" s="18"/>
      <c r="J198" s="18"/>
      <c r="K198" s="88"/>
      <c r="L198" s="88"/>
      <c r="M198" s="18"/>
      <c r="N198" s="130"/>
      <c r="O198" s="131"/>
      <c r="P198" s="13"/>
      <c r="Q198" s="13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28"/>
      <c r="B199" s="13"/>
      <c r="C199" s="13"/>
      <c r="D199" s="129"/>
      <c r="E199" s="18"/>
      <c r="F199" s="18"/>
      <c r="G199" s="18"/>
      <c r="H199" s="18"/>
      <c r="I199" s="18"/>
      <c r="J199" s="18"/>
      <c r="K199" s="88"/>
      <c r="L199" s="88"/>
      <c r="M199" s="18"/>
      <c r="N199" s="130"/>
      <c r="O199" s="131"/>
      <c r="P199" s="13"/>
      <c r="Q199" s="13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28"/>
      <c r="B200" s="13"/>
      <c r="C200" s="13"/>
      <c r="D200" s="129"/>
      <c r="E200" s="18"/>
      <c r="F200" s="18"/>
      <c r="G200" s="18"/>
      <c r="H200" s="18"/>
      <c r="I200" s="18"/>
      <c r="J200" s="18"/>
      <c r="K200" s="88"/>
      <c r="L200" s="88"/>
      <c r="M200" s="18"/>
      <c r="N200" s="130"/>
      <c r="O200" s="131"/>
      <c r="P200" s="13"/>
      <c r="Q200" s="13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28"/>
      <c r="B201" s="13"/>
      <c r="C201" s="13"/>
      <c r="D201" s="129"/>
      <c r="E201" s="18"/>
      <c r="F201" s="18"/>
      <c r="G201" s="18"/>
      <c r="H201" s="18"/>
      <c r="I201" s="18"/>
      <c r="J201" s="18"/>
      <c r="K201" s="88"/>
      <c r="L201" s="88"/>
      <c r="M201" s="18"/>
      <c r="N201" s="130"/>
      <c r="O201" s="131"/>
      <c r="P201" s="13"/>
      <c r="Q201" s="13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28"/>
      <c r="B202" s="13"/>
      <c r="C202" s="13"/>
      <c r="D202" s="129"/>
      <c r="E202" s="18"/>
      <c r="F202" s="18"/>
      <c r="G202" s="18"/>
      <c r="H202" s="18"/>
      <c r="I202" s="18"/>
      <c r="J202" s="18"/>
      <c r="K202" s="88"/>
      <c r="L202" s="88"/>
      <c r="M202" s="18"/>
      <c r="N202" s="130"/>
      <c r="O202" s="131"/>
      <c r="P202" s="13"/>
      <c r="Q202" s="13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28"/>
      <c r="B203" s="13"/>
      <c r="C203" s="13"/>
      <c r="D203" s="129"/>
      <c r="E203" s="18"/>
      <c r="F203" s="18"/>
      <c r="G203" s="18"/>
      <c r="H203" s="18"/>
      <c r="I203" s="18"/>
      <c r="J203" s="18"/>
      <c r="K203" s="88"/>
      <c r="L203" s="88"/>
      <c r="M203" s="18"/>
      <c r="N203" s="130"/>
      <c r="O203" s="131"/>
      <c r="P203" s="13"/>
      <c r="Q203" s="13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28"/>
      <c r="B204" s="13"/>
      <c r="C204" s="13"/>
      <c r="D204" s="129"/>
      <c r="E204" s="18"/>
      <c r="F204" s="18"/>
      <c r="G204" s="18"/>
      <c r="H204" s="18"/>
      <c r="I204" s="18"/>
      <c r="J204" s="18"/>
      <c r="K204" s="88"/>
      <c r="L204" s="88"/>
      <c r="M204" s="18"/>
      <c r="N204" s="130"/>
      <c r="O204" s="131"/>
      <c r="P204" s="13"/>
      <c r="Q204" s="13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28"/>
      <c r="B205" s="13"/>
      <c r="C205" s="13"/>
      <c r="D205" s="129"/>
      <c r="E205" s="18"/>
      <c r="F205" s="18"/>
      <c r="G205" s="18"/>
      <c r="H205" s="18"/>
      <c r="I205" s="18"/>
      <c r="J205" s="18"/>
      <c r="K205" s="88"/>
      <c r="L205" s="88"/>
      <c r="M205" s="18"/>
      <c r="N205" s="130"/>
      <c r="O205" s="131"/>
      <c r="P205" s="13"/>
      <c r="Q205" s="13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28"/>
      <c r="B206" s="13"/>
      <c r="C206" s="13"/>
      <c r="D206" s="129"/>
      <c r="E206" s="18"/>
      <c r="F206" s="18"/>
      <c r="G206" s="18"/>
      <c r="H206" s="18"/>
      <c r="I206" s="18"/>
      <c r="J206" s="18"/>
      <c r="K206" s="88"/>
      <c r="L206" s="88"/>
      <c r="M206" s="18"/>
      <c r="N206" s="130"/>
      <c r="O206" s="131"/>
      <c r="P206" s="13"/>
      <c r="Q206" s="13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28"/>
      <c r="B207" s="13"/>
      <c r="C207" s="13"/>
      <c r="D207" s="129"/>
      <c r="E207" s="18"/>
      <c r="F207" s="18"/>
      <c r="G207" s="18"/>
      <c r="H207" s="18"/>
      <c r="I207" s="18"/>
      <c r="J207" s="18"/>
      <c r="K207" s="88"/>
      <c r="L207" s="88"/>
      <c r="M207" s="18"/>
      <c r="N207" s="130"/>
      <c r="O207" s="131"/>
      <c r="P207" s="13"/>
      <c r="Q207" s="13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28"/>
      <c r="B208" s="13"/>
      <c r="C208" s="13"/>
      <c r="D208" s="129"/>
      <c r="E208" s="18"/>
      <c r="F208" s="18"/>
      <c r="G208" s="18"/>
      <c r="H208" s="18"/>
      <c r="I208" s="18"/>
      <c r="J208" s="18"/>
      <c r="K208" s="88"/>
      <c r="L208" s="88"/>
      <c r="M208" s="18"/>
      <c r="N208" s="130"/>
      <c r="O208" s="131"/>
      <c r="P208" s="13"/>
      <c r="Q208" s="13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28"/>
      <c r="B209" s="13"/>
      <c r="C209" s="13"/>
      <c r="D209" s="129"/>
      <c r="E209" s="18"/>
      <c r="F209" s="18"/>
      <c r="G209" s="18"/>
      <c r="H209" s="18"/>
      <c r="I209" s="18"/>
      <c r="J209" s="18"/>
      <c r="K209" s="88"/>
      <c r="L209" s="88"/>
      <c r="M209" s="18"/>
      <c r="N209" s="130"/>
      <c r="O209" s="131"/>
      <c r="P209" s="13"/>
      <c r="Q209" s="13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28"/>
      <c r="B210" s="13"/>
      <c r="C210" s="13"/>
      <c r="D210" s="129"/>
      <c r="E210" s="18"/>
      <c r="F210" s="18"/>
      <c r="G210" s="18"/>
      <c r="H210" s="18"/>
      <c r="I210" s="18"/>
      <c r="J210" s="18"/>
      <c r="K210" s="88"/>
      <c r="L210" s="88"/>
      <c r="M210" s="18"/>
      <c r="N210" s="130"/>
      <c r="O210" s="131"/>
      <c r="P210" s="13"/>
      <c r="Q210" s="13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28"/>
      <c r="B211" s="13"/>
      <c r="C211" s="13"/>
      <c r="D211" s="129"/>
      <c r="E211" s="18"/>
      <c r="F211" s="18"/>
      <c r="G211" s="18"/>
      <c r="H211" s="18"/>
      <c r="I211" s="18"/>
      <c r="J211" s="18"/>
      <c r="K211" s="88"/>
      <c r="L211" s="88"/>
      <c r="M211" s="18"/>
      <c r="N211" s="130"/>
      <c r="O211" s="131"/>
      <c r="P211" s="13"/>
      <c r="Q211" s="13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28"/>
      <c r="B212" s="13"/>
      <c r="C212" s="13"/>
      <c r="D212" s="129"/>
      <c r="E212" s="18"/>
      <c r="F212" s="18"/>
      <c r="G212" s="18"/>
      <c r="H212" s="18"/>
      <c r="I212" s="18"/>
      <c r="J212" s="18"/>
      <c r="K212" s="88"/>
      <c r="L212" s="88"/>
      <c r="M212" s="18"/>
      <c r="N212" s="130"/>
      <c r="O212" s="131"/>
      <c r="P212" s="13"/>
      <c r="Q212" s="13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28"/>
      <c r="B213" s="13"/>
      <c r="C213" s="13"/>
      <c r="D213" s="129"/>
      <c r="E213" s="18"/>
      <c r="F213" s="18"/>
      <c r="G213" s="18"/>
      <c r="H213" s="18"/>
      <c r="I213" s="18"/>
      <c r="J213" s="18"/>
      <c r="K213" s="88"/>
      <c r="L213" s="88"/>
      <c r="M213" s="18"/>
      <c r="N213" s="130"/>
      <c r="O213" s="131"/>
      <c r="P213" s="13"/>
      <c r="Q213" s="13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28"/>
      <c r="B214" s="13"/>
      <c r="C214" s="13"/>
      <c r="D214" s="129"/>
      <c r="E214" s="18"/>
      <c r="F214" s="18"/>
      <c r="G214" s="18"/>
      <c r="H214" s="18"/>
      <c r="I214" s="18"/>
      <c r="J214" s="18"/>
      <c r="K214" s="88"/>
      <c r="L214" s="88"/>
      <c r="M214" s="18"/>
      <c r="N214" s="130"/>
      <c r="O214" s="131"/>
      <c r="P214" s="13"/>
      <c r="Q214" s="13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28"/>
      <c r="B215" s="13"/>
      <c r="C215" s="13"/>
      <c r="D215" s="129"/>
      <c r="E215" s="18"/>
      <c r="F215" s="18"/>
      <c r="G215" s="18"/>
      <c r="H215" s="18"/>
      <c r="I215" s="18"/>
      <c r="J215" s="18"/>
      <c r="K215" s="88"/>
      <c r="L215" s="88"/>
      <c r="M215" s="18"/>
      <c r="N215" s="130"/>
      <c r="O215" s="131"/>
      <c r="P215" s="13"/>
      <c r="Q215" s="13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28"/>
      <c r="B216" s="13"/>
      <c r="C216" s="13"/>
      <c r="D216" s="129"/>
      <c r="E216" s="18"/>
      <c r="F216" s="18"/>
      <c r="G216" s="18"/>
      <c r="H216" s="18"/>
      <c r="I216" s="18"/>
      <c r="J216" s="18"/>
      <c r="K216" s="88"/>
      <c r="L216" s="88"/>
      <c r="M216" s="18"/>
      <c r="N216" s="130"/>
      <c r="O216" s="131"/>
      <c r="P216" s="13"/>
      <c r="Q216" s="13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28"/>
      <c r="B217" s="13"/>
      <c r="C217" s="13"/>
      <c r="D217" s="129"/>
      <c r="E217" s="18"/>
      <c r="F217" s="18"/>
      <c r="G217" s="18"/>
      <c r="H217" s="18"/>
      <c r="I217" s="18"/>
      <c r="J217" s="18"/>
      <c r="K217" s="88"/>
      <c r="L217" s="88"/>
      <c r="M217" s="18"/>
      <c r="N217" s="130"/>
      <c r="O217" s="131"/>
      <c r="P217" s="13"/>
      <c r="Q217" s="13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28"/>
      <c r="B218" s="13"/>
      <c r="C218" s="13"/>
      <c r="D218" s="129"/>
      <c r="E218" s="18"/>
      <c r="F218" s="18"/>
      <c r="G218" s="18"/>
      <c r="H218" s="18"/>
      <c r="I218" s="18"/>
      <c r="J218" s="18"/>
      <c r="K218" s="88"/>
      <c r="L218" s="88"/>
      <c r="M218" s="18"/>
      <c r="N218" s="130"/>
      <c r="O218" s="131"/>
      <c r="P218" s="13"/>
      <c r="Q218" s="13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28"/>
      <c r="B219" s="13"/>
      <c r="C219" s="13"/>
      <c r="D219" s="129"/>
      <c r="E219" s="18"/>
      <c r="F219" s="18"/>
      <c r="G219" s="18"/>
      <c r="H219" s="18"/>
      <c r="I219" s="18"/>
      <c r="J219" s="18"/>
      <c r="K219" s="88"/>
      <c r="L219" s="88"/>
      <c r="M219" s="18"/>
      <c r="N219" s="130"/>
      <c r="O219" s="131"/>
      <c r="P219" s="13"/>
      <c r="Q219" s="13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28"/>
      <c r="B220" s="13"/>
      <c r="C220" s="13"/>
      <c r="D220" s="129"/>
      <c r="E220" s="18"/>
      <c r="F220" s="18"/>
      <c r="G220" s="18"/>
      <c r="H220" s="18"/>
      <c r="I220" s="18"/>
      <c r="J220" s="18"/>
      <c r="K220" s="88"/>
      <c r="L220" s="88"/>
      <c r="M220" s="18"/>
      <c r="N220" s="130"/>
      <c r="O220" s="131"/>
      <c r="P220" s="13"/>
      <c r="Q220" s="13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28"/>
      <c r="B221" s="13"/>
      <c r="C221" s="13"/>
      <c r="D221" s="129"/>
      <c r="E221" s="18"/>
      <c r="F221" s="18"/>
      <c r="G221" s="18"/>
      <c r="H221" s="18"/>
      <c r="I221" s="18"/>
      <c r="J221" s="18"/>
      <c r="K221" s="88"/>
      <c r="L221" s="88"/>
      <c r="M221" s="18"/>
      <c r="N221" s="130"/>
      <c r="O221" s="131"/>
      <c r="P221" s="13"/>
      <c r="Q221" s="13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28"/>
      <c r="B222" s="13"/>
      <c r="C222" s="13"/>
      <c r="D222" s="129"/>
      <c r="E222" s="18"/>
      <c r="F222" s="18"/>
      <c r="G222" s="18"/>
      <c r="H222" s="18"/>
      <c r="I222" s="18"/>
      <c r="J222" s="18"/>
      <c r="K222" s="88"/>
      <c r="L222" s="88"/>
      <c r="M222" s="18"/>
      <c r="N222" s="130"/>
      <c r="O222" s="131"/>
      <c r="P222" s="13"/>
      <c r="Q222" s="13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28"/>
      <c r="B223" s="13"/>
      <c r="C223" s="13"/>
      <c r="D223" s="129"/>
      <c r="E223" s="18"/>
      <c r="F223" s="18"/>
      <c r="G223" s="18"/>
      <c r="H223" s="18"/>
      <c r="I223" s="18"/>
      <c r="J223" s="18"/>
      <c r="K223" s="88"/>
      <c r="L223" s="88"/>
      <c r="M223" s="18"/>
      <c r="N223" s="130"/>
      <c r="O223" s="131"/>
      <c r="P223" s="13"/>
      <c r="Q223" s="13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28"/>
      <c r="B224" s="13"/>
      <c r="C224" s="13"/>
      <c r="D224" s="129"/>
      <c r="E224" s="18"/>
      <c r="F224" s="18"/>
      <c r="G224" s="18"/>
      <c r="H224" s="18"/>
      <c r="I224" s="18"/>
      <c r="J224" s="18"/>
      <c r="K224" s="88"/>
      <c r="L224" s="88"/>
      <c r="M224" s="18"/>
      <c r="N224" s="130"/>
      <c r="O224" s="131"/>
      <c r="P224" s="13"/>
      <c r="Q224" s="13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28"/>
      <c r="B225" s="13"/>
      <c r="C225" s="13"/>
      <c r="D225" s="129"/>
      <c r="E225" s="18"/>
      <c r="F225" s="18"/>
      <c r="G225" s="18"/>
      <c r="H225" s="18"/>
      <c r="I225" s="18"/>
      <c r="J225" s="18"/>
      <c r="K225" s="88"/>
      <c r="L225" s="88"/>
      <c r="M225" s="18"/>
      <c r="N225" s="130"/>
      <c r="O225" s="131"/>
      <c r="P225" s="13"/>
      <c r="Q225" s="13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28"/>
      <c r="B226" s="13"/>
      <c r="C226" s="13"/>
      <c r="D226" s="129"/>
      <c r="E226" s="18"/>
      <c r="F226" s="18"/>
      <c r="G226" s="18"/>
      <c r="H226" s="18"/>
      <c r="I226" s="18"/>
      <c r="J226" s="18"/>
      <c r="K226" s="88"/>
      <c r="L226" s="88"/>
      <c r="M226" s="18"/>
      <c r="N226" s="130"/>
      <c r="O226" s="131"/>
      <c r="P226" s="13"/>
      <c r="Q226" s="13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28"/>
      <c r="B227" s="13"/>
      <c r="C227" s="13"/>
      <c r="D227" s="129"/>
      <c r="E227" s="18"/>
      <c r="F227" s="18"/>
      <c r="G227" s="18"/>
      <c r="H227" s="18"/>
      <c r="I227" s="18"/>
      <c r="J227" s="18"/>
      <c r="K227" s="88"/>
      <c r="L227" s="88"/>
      <c r="M227" s="18"/>
      <c r="N227" s="130"/>
      <c r="O227" s="131"/>
      <c r="P227" s="13"/>
      <c r="Q227" s="13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28"/>
      <c r="B228" s="13"/>
      <c r="C228" s="13"/>
      <c r="D228" s="129"/>
      <c r="E228" s="18"/>
      <c r="F228" s="18"/>
      <c r="G228" s="18"/>
      <c r="H228" s="18"/>
      <c r="I228" s="18"/>
      <c r="J228" s="18"/>
      <c r="K228" s="88"/>
      <c r="L228" s="88"/>
      <c r="M228" s="18"/>
      <c r="N228" s="130"/>
      <c r="O228" s="131"/>
      <c r="P228" s="13"/>
      <c r="Q228" s="13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28"/>
      <c r="B229" s="13"/>
      <c r="C229" s="13"/>
      <c r="D229" s="129"/>
      <c r="E229" s="18"/>
      <c r="F229" s="18"/>
      <c r="G229" s="18"/>
      <c r="H229" s="18"/>
      <c r="I229" s="18"/>
      <c r="J229" s="18"/>
      <c r="K229" s="88"/>
      <c r="L229" s="88"/>
      <c r="M229" s="18"/>
      <c r="N229" s="130"/>
      <c r="O229" s="131"/>
      <c r="P229" s="13"/>
      <c r="Q229" s="13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28"/>
      <c r="B230" s="13"/>
      <c r="C230" s="13"/>
      <c r="D230" s="129"/>
      <c r="E230" s="18"/>
      <c r="F230" s="18"/>
      <c r="G230" s="18"/>
      <c r="H230" s="18"/>
      <c r="I230" s="18"/>
      <c r="J230" s="18"/>
      <c r="K230" s="88"/>
      <c r="L230" s="88"/>
      <c r="M230" s="18"/>
      <c r="N230" s="130"/>
      <c r="O230" s="131"/>
      <c r="P230" s="13"/>
      <c r="Q230" s="13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28"/>
      <c r="B231" s="13"/>
      <c r="C231" s="13"/>
      <c r="D231" s="129"/>
      <c r="E231" s="18"/>
      <c r="F231" s="18"/>
      <c r="G231" s="18"/>
      <c r="H231" s="18"/>
      <c r="I231" s="18"/>
      <c r="J231" s="18"/>
      <c r="K231" s="88"/>
      <c r="L231" s="88"/>
      <c r="M231" s="18"/>
      <c r="N231" s="130"/>
      <c r="O231" s="131"/>
      <c r="P231" s="13"/>
      <c r="Q231" s="13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28"/>
      <c r="B232" s="13"/>
      <c r="C232" s="13"/>
      <c r="D232" s="129"/>
      <c r="E232" s="18"/>
      <c r="F232" s="18"/>
      <c r="G232" s="18"/>
      <c r="H232" s="18"/>
      <c r="I232" s="18"/>
      <c r="J232" s="18"/>
      <c r="K232" s="88"/>
      <c r="L232" s="88"/>
      <c r="M232" s="18"/>
      <c r="N232" s="130"/>
      <c r="O232" s="131"/>
      <c r="P232" s="13"/>
      <c r="Q232" s="13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28"/>
      <c r="B233" s="13"/>
      <c r="C233" s="13"/>
      <c r="D233" s="129"/>
      <c r="E233" s="18"/>
      <c r="F233" s="18"/>
      <c r="G233" s="18"/>
      <c r="H233" s="18"/>
      <c r="I233" s="18"/>
      <c r="J233" s="18"/>
      <c r="K233" s="88"/>
      <c r="L233" s="88"/>
      <c r="M233" s="18"/>
      <c r="N233" s="130"/>
      <c r="O233" s="131"/>
      <c r="P233" s="13"/>
      <c r="Q233" s="13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28"/>
      <c r="B234" s="13"/>
      <c r="C234" s="13"/>
      <c r="D234" s="129"/>
      <c r="E234" s="18"/>
      <c r="F234" s="18"/>
      <c r="G234" s="18"/>
      <c r="H234" s="18"/>
      <c r="I234" s="18"/>
      <c r="J234" s="18"/>
      <c r="K234" s="88"/>
      <c r="L234" s="88"/>
      <c r="M234" s="18"/>
      <c r="N234" s="130"/>
      <c r="O234" s="131"/>
      <c r="P234" s="13"/>
      <c r="Q234" s="13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28"/>
      <c r="B235" s="13"/>
      <c r="C235" s="13"/>
      <c r="D235" s="129"/>
      <c r="E235" s="18"/>
      <c r="F235" s="18"/>
      <c r="G235" s="18"/>
      <c r="H235" s="18"/>
      <c r="I235" s="18"/>
      <c r="J235" s="18"/>
      <c r="K235" s="88"/>
      <c r="L235" s="88"/>
      <c r="M235" s="18"/>
      <c r="N235" s="130"/>
      <c r="O235" s="131"/>
      <c r="P235" s="13"/>
      <c r="Q235" s="13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28"/>
      <c r="B236" s="13"/>
      <c r="C236" s="13"/>
      <c r="D236" s="129"/>
      <c r="E236" s="18"/>
      <c r="F236" s="18"/>
      <c r="G236" s="18"/>
      <c r="H236" s="18"/>
      <c r="I236" s="18"/>
      <c r="J236" s="18"/>
      <c r="K236" s="88"/>
      <c r="L236" s="88"/>
      <c r="M236" s="18"/>
      <c r="N236" s="130"/>
      <c r="O236" s="131"/>
      <c r="P236" s="13"/>
      <c r="Q236" s="13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28"/>
      <c r="B237" s="13"/>
      <c r="C237" s="13"/>
      <c r="D237" s="129"/>
      <c r="E237" s="18"/>
      <c r="F237" s="18"/>
      <c r="G237" s="18"/>
      <c r="H237" s="18"/>
      <c r="I237" s="18"/>
      <c r="J237" s="18"/>
      <c r="K237" s="88"/>
      <c r="L237" s="88"/>
      <c r="M237" s="18"/>
      <c r="N237" s="130"/>
      <c r="O237" s="131"/>
      <c r="P237" s="13"/>
      <c r="Q237" s="13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28"/>
      <c r="B238" s="13"/>
      <c r="C238" s="13"/>
      <c r="D238" s="129"/>
      <c r="E238" s="18"/>
      <c r="F238" s="18"/>
      <c r="G238" s="18"/>
      <c r="H238" s="18"/>
      <c r="I238" s="18"/>
      <c r="J238" s="18"/>
      <c r="K238" s="88"/>
      <c r="L238" s="88"/>
      <c r="M238" s="18"/>
      <c r="N238" s="130"/>
      <c r="O238" s="131"/>
      <c r="P238" s="13"/>
      <c r="Q238" s="13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28"/>
      <c r="B239" s="13"/>
      <c r="C239" s="13"/>
      <c r="D239" s="129"/>
      <c r="E239" s="18"/>
      <c r="F239" s="18"/>
      <c r="G239" s="18"/>
      <c r="H239" s="18"/>
      <c r="I239" s="18"/>
      <c r="J239" s="18"/>
      <c r="K239" s="88"/>
      <c r="L239" s="88"/>
      <c r="M239" s="18"/>
      <c r="N239" s="130"/>
      <c r="O239" s="131"/>
      <c r="P239" s="13"/>
      <c r="Q239" s="13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28"/>
      <c r="B240" s="13"/>
      <c r="C240" s="13"/>
      <c r="D240" s="129"/>
      <c r="E240" s="18"/>
      <c r="F240" s="18"/>
      <c r="G240" s="18"/>
      <c r="H240" s="18"/>
      <c r="I240" s="18"/>
      <c r="J240" s="18"/>
      <c r="K240" s="88"/>
      <c r="L240" s="88"/>
      <c r="M240" s="18"/>
      <c r="N240" s="130"/>
      <c r="O240" s="131"/>
      <c r="P240" s="13"/>
      <c r="Q240" s="13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28"/>
      <c r="B241" s="13"/>
      <c r="C241" s="13"/>
      <c r="D241" s="129"/>
      <c r="E241" s="18"/>
      <c r="F241" s="18"/>
      <c r="G241" s="18"/>
      <c r="H241" s="18"/>
      <c r="I241" s="18"/>
      <c r="J241" s="18"/>
      <c r="K241" s="88"/>
      <c r="L241" s="88"/>
      <c r="M241" s="18"/>
      <c r="N241" s="130"/>
      <c r="O241" s="131"/>
      <c r="P241" s="13"/>
      <c r="Q241" s="13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28"/>
      <c r="B242" s="13"/>
      <c r="C242" s="13"/>
      <c r="D242" s="129"/>
      <c r="E242" s="18"/>
      <c r="F242" s="18"/>
      <c r="G242" s="18"/>
      <c r="H242" s="18"/>
      <c r="I242" s="18"/>
      <c r="J242" s="18"/>
      <c r="K242" s="88"/>
      <c r="L242" s="88"/>
      <c r="M242" s="18"/>
      <c r="N242" s="130"/>
      <c r="O242" s="131"/>
      <c r="P242" s="13"/>
      <c r="Q242" s="13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28"/>
      <c r="B243" s="13"/>
      <c r="C243" s="13"/>
      <c r="D243" s="129"/>
      <c r="E243" s="18"/>
      <c r="F243" s="18"/>
      <c r="G243" s="18"/>
      <c r="H243" s="18"/>
      <c r="I243" s="18"/>
      <c r="J243" s="18"/>
      <c r="K243" s="88"/>
      <c r="L243" s="88"/>
      <c r="M243" s="18"/>
      <c r="N243" s="130"/>
      <c r="O243" s="131"/>
      <c r="P243" s="13"/>
      <c r="Q243" s="13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28"/>
      <c r="B244" s="13"/>
      <c r="C244" s="13"/>
      <c r="D244" s="129"/>
      <c r="E244" s="18"/>
      <c r="F244" s="18"/>
      <c r="G244" s="18"/>
      <c r="H244" s="18"/>
      <c r="I244" s="18"/>
      <c r="J244" s="18"/>
      <c r="K244" s="88"/>
      <c r="L244" s="88"/>
      <c r="M244" s="18"/>
      <c r="N244" s="130"/>
      <c r="O244" s="131"/>
      <c r="P244" s="13"/>
      <c r="Q244" s="13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28"/>
      <c r="B245" s="13"/>
      <c r="C245" s="13"/>
      <c r="D245" s="129"/>
      <c r="E245" s="18"/>
      <c r="F245" s="18"/>
      <c r="G245" s="18"/>
      <c r="H245" s="18"/>
      <c r="I245" s="18"/>
      <c r="J245" s="18"/>
      <c r="K245" s="88"/>
      <c r="L245" s="88"/>
      <c r="M245" s="18"/>
      <c r="N245" s="130"/>
      <c r="O245" s="131"/>
      <c r="P245" s="13"/>
      <c r="Q245" s="13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28"/>
      <c r="B246" s="13"/>
      <c r="C246" s="13"/>
      <c r="D246" s="129"/>
      <c r="E246" s="18"/>
      <c r="F246" s="18"/>
      <c r="G246" s="18"/>
      <c r="H246" s="18"/>
      <c r="I246" s="18"/>
      <c r="J246" s="18"/>
      <c r="K246" s="88"/>
      <c r="L246" s="88"/>
      <c r="M246" s="18"/>
      <c r="N246" s="130"/>
      <c r="O246" s="131"/>
      <c r="P246" s="13"/>
      <c r="Q246" s="13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28"/>
      <c r="B247" s="13"/>
      <c r="C247" s="13"/>
      <c r="D247" s="129"/>
      <c r="E247" s="18"/>
      <c r="F247" s="18"/>
      <c r="G247" s="18"/>
      <c r="H247" s="18"/>
      <c r="I247" s="18"/>
      <c r="J247" s="18"/>
      <c r="K247" s="88"/>
      <c r="L247" s="88"/>
      <c r="M247" s="18"/>
      <c r="N247" s="130"/>
      <c r="O247" s="131"/>
      <c r="P247" s="13"/>
      <c r="Q247" s="13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28"/>
      <c r="B248" s="13"/>
      <c r="C248" s="13"/>
      <c r="D248" s="129"/>
      <c r="E248" s="18"/>
      <c r="F248" s="18"/>
      <c r="G248" s="18"/>
      <c r="H248" s="18"/>
      <c r="I248" s="18"/>
      <c r="J248" s="18"/>
      <c r="K248" s="88"/>
      <c r="L248" s="88"/>
      <c r="M248" s="18"/>
      <c r="N248" s="130"/>
      <c r="O248" s="131"/>
      <c r="P248" s="13"/>
      <c r="Q248" s="13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28"/>
      <c r="B249" s="13"/>
      <c r="C249" s="13"/>
      <c r="D249" s="129"/>
      <c r="E249" s="18"/>
      <c r="F249" s="18"/>
      <c r="G249" s="18"/>
      <c r="H249" s="18"/>
      <c r="I249" s="18"/>
      <c r="J249" s="18"/>
      <c r="K249" s="88"/>
      <c r="L249" s="88"/>
      <c r="M249" s="18"/>
      <c r="N249" s="130"/>
      <c r="O249" s="131"/>
      <c r="P249" s="13"/>
      <c r="Q249" s="13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28"/>
      <c r="B250" s="13"/>
      <c r="C250" s="13"/>
      <c r="D250" s="129"/>
      <c r="E250" s="18"/>
      <c r="F250" s="18"/>
      <c r="G250" s="18"/>
      <c r="H250" s="18"/>
      <c r="I250" s="18"/>
      <c r="J250" s="18"/>
      <c r="K250" s="88"/>
      <c r="L250" s="88"/>
      <c r="M250" s="18"/>
      <c r="N250" s="130"/>
      <c r="O250" s="131"/>
      <c r="P250" s="13"/>
      <c r="Q250" s="13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28"/>
      <c r="B251" s="13"/>
      <c r="C251" s="13"/>
      <c r="D251" s="129"/>
      <c r="E251" s="18"/>
      <c r="F251" s="18"/>
      <c r="G251" s="18"/>
      <c r="H251" s="18"/>
      <c r="I251" s="18"/>
      <c r="J251" s="18"/>
      <c r="K251" s="88"/>
      <c r="L251" s="88"/>
      <c r="M251" s="18"/>
      <c r="N251" s="130"/>
      <c r="O251" s="131"/>
      <c r="P251" s="13"/>
      <c r="Q251" s="13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28"/>
      <c r="B252" s="13"/>
      <c r="C252" s="13"/>
      <c r="D252" s="129"/>
      <c r="E252" s="18"/>
      <c r="F252" s="18"/>
      <c r="G252" s="18"/>
      <c r="H252" s="18"/>
      <c r="I252" s="18"/>
      <c r="J252" s="18"/>
      <c r="K252" s="88"/>
      <c r="L252" s="88"/>
      <c r="M252" s="18"/>
      <c r="N252" s="130"/>
      <c r="O252" s="131"/>
      <c r="P252" s="13"/>
      <c r="Q252" s="13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28"/>
      <c r="B253" s="13"/>
      <c r="C253" s="13"/>
      <c r="D253" s="129"/>
      <c r="E253" s="18"/>
      <c r="F253" s="18"/>
      <c r="G253" s="18"/>
      <c r="H253" s="18"/>
      <c r="I253" s="18"/>
      <c r="J253" s="18"/>
      <c r="K253" s="88"/>
      <c r="L253" s="88"/>
      <c r="M253" s="18"/>
      <c r="N253" s="130"/>
      <c r="O253" s="131"/>
      <c r="P253" s="13"/>
      <c r="Q253" s="13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28"/>
      <c r="B254" s="13"/>
      <c r="C254" s="13"/>
      <c r="D254" s="129"/>
      <c r="E254" s="18"/>
      <c r="F254" s="18"/>
      <c r="G254" s="18"/>
      <c r="H254" s="18"/>
      <c r="I254" s="18"/>
      <c r="J254" s="18"/>
      <c r="K254" s="88"/>
      <c r="L254" s="88"/>
      <c r="M254" s="18"/>
      <c r="N254" s="130"/>
      <c r="O254" s="131"/>
      <c r="P254" s="13"/>
      <c r="Q254" s="13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28"/>
      <c r="B255" s="13"/>
      <c r="C255" s="13"/>
      <c r="D255" s="129"/>
      <c r="E255" s="18"/>
      <c r="F255" s="18"/>
      <c r="G255" s="18"/>
      <c r="H255" s="18"/>
      <c r="I255" s="18"/>
      <c r="J255" s="18"/>
      <c r="K255" s="88"/>
      <c r="L255" s="88"/>
      <c r="M255" s="18"/>
      <c r="N255" s="130"/>
      <c r="O255" s="131"/>
      <c r="P255" s="13"/>
      <c r="Q255" s="13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28"/>
      <c r="B256" s="13"/>
      <c r="C256" s="13"/>
      <c r="D256" s="129"/>
      <c r="E256" s="18"/>
      <c r="F256" s="18"/>
      <c r="G256" s="18"/>
      <c r="H256" s="18"/>
      <c r="I256" s="18"/>
      <c r="J256" s="18"/>
      <c r="K256" s="88"/>
      <c r="L256" s="88"/>
      <c r="M256" s="18"/>
      <c r="N256" s="130"/>
      <c r="O256" s="131"/>
      <c r="P256" s="13"/>
      <c r="Q256" s="13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28"/>
      <c r="B257" s="13"/>
      <c r="C257" s="13"/>
      <c r="D257" s="129"/>
      <c r="E257" s="18"/>
      <c r="F257" s="18"/>
      <c r="G257" s="18"/>
      <c r="H257" s="18"/>
      <c r="I257" s="18"/>
      <c r="J257" s="18"/>
      <c r="K257" s="88"/>
      <c r="L257" s="88"/>
      <c r="M257" s="18"/>
      <c r="N257" s="130"/>
      <c r="O257" s="131"/>
      <c r="P257" s="13"/>
      <c r="Q257" s="13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28"/>
      <c r="B258" s="13"/>
      <c r="C258" s="13"/>
      <c r="D258" s="129"/>
      <c r="E258" s="18"/>
      <c r="F258" s="18"/>
      <c r="G258" s="18"/>
      <c r="H258" s="18"/>
      <c r="I258" s="18"/>
      <c r="J258" s="18"/>
      <c r="K258" s="88"/>
      <c r="L258" s="88"/>
      <c r="M258" s="18"/>
      <c r="N258" s="130"/>
      <c r="O258" s="131"/>
      <c r="P258" s="13"/>
      <c r="Q258" s="13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28"/>
      <c r="B259" s="13"/>
      <c r="C259" s="13"/>
      <c r="D259" s="129"/>
      <c r="E259" s="18"/>
      <c r="F259" s="18"/>
      <c r="G259" s="18"/>
      <c r="H259" s="18"/>
      <c r="I259" s="18"/>
      <c r="J259" s="18"/>
      <c r="K259" s="88"/>
      <c r="L259" s="88"/>
      <c r="M259" s="18"/>
      <c r="N259" s="130"/>
      <c r="O259" s="131"/>
      <c r="P259" s="13"/>
      <c r="Q259" s="13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28"/>
      <c r="B260" s="13"/>
      <c r="C260" s="13"/>
      <c r="D260" s="129"/>
      <c r="E260" s="18"/>
      <c r="F260" s="18"/>
      <c r="G260" s="18"/>
      <c r="H260" s="18"/>
      <c r="I260" s="18"/>
      <c r="J260" s="18"/>
      <c r="K260" s="88"/>
      <c r="L260" s="88"/>
      <c r="M260" s="18"/>
      <c r="N260" s="130"/>
      <c r="O260" s="131"/>
      <c r="P260" s="13"/>
      <c r="Q260" s="13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28"/>
      <c r="B261" s="13"/>
      <c r="C261" s="13"/>
      <c r="D261" s="129"/>
      <c r="E261" s="18"/>
      <c r="F261" s="18"/>
      <c r="G261" s="18"/>
      <c r="H261" s="18"/>
      <c r="I261" s="18"/>
      <c r="J261" s="18"/>
      <c r="K261" s="88"/>
      <c r="L261" s="88"/>
      <c r="M261" s="18"/>
      <c r="N261" s="130"/>
      <c r="O261" s="131"/>
      <c r="P261" s="13"/>
      <c r="Q261" s="13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28"/>
      <c r="B262" s="13"/>
      <c r="C262" s="13"/>
      <c r="D262" s="129"/>
      <c r="E262" s="18"/>
      <c r="F262" s="18"/>
      <c r="G262" s="18"/>
      <c r="H262" s="18"/>
      <c r="I262" s="18"/>
      <c r="J262" s="18"/>
      <c r="K262" s="88"/>
      <c r="L262" s="88"/>
      <c r="M262" s="18"/>
      <c r="N262" s="130"/>
      <c r="O262" s="131"/>
      <c r="P262" s="13"/>
      <c r="Q262" s="13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28"/>
      <c r="B263" s="13"/>
      <c r="C263" s="13"/>
      <c r="D263" s="129"/>
      <c r="E263" s="18"/>
      <c r="F263" s="18"/>
      <c r="G263" s="18"/>
      <c r="H263" s="18"/>
      <c r="I263" s="18"/>
      <c r="J263" s="18"/>
      <c r="K263" s="88"/>
      <c r="L263" s="88"/>
      <c r="M263" s="18"/>
      <c r="N263" s="130"/>
      <c r="O263" s="131"/>
      <c r="P263" s="13"/>
      <c r="Q263" s="13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28"/>
      <c r="B264" s="13"/>
      <c r="C264" s="13"/>
      <c r="D264" s="129"/>
      <c r="E264" s="18"/>
      <c r="F264" s="18"/>
      <c r="G264" s="18"/>
      <c r="H264" s="18"/>
      <c r="I264" s="18"/>
      <c r="J264" s="18"/>
      <c r="K264" s="88"/>
      <c r="L264" s="88"/>
      <c r="M264" s="18"/>
      <c r="N264" s="130"/>
      <c r="O264" s="131"/>
      <c r="P264" s="13"/>
      <c r="Q264" s="13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28"/>
      <c r="B265" s="13"/>
      <c r="C265" s="13"/>
      <c r="D265" s="129"/>
      <c r="E265" s="18"/>
      <c r="F265" s="18"/>
      <c r="G265" s="18"/>
      <c r="H265" s="18"/>
      <c r="I265" s="18"/>
      <c r="J265" s="18"/>
      <c r="K265" s="88"/>
      <c r="L265" s="88"/>
      <c r="M265" s="18"/>
      <c r="N265" s="130"/>
      <c r="O265" s="131"/>
      <c r="P265" s="13"/>
      <c r="Q265" s="13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28"/>
      <c r="B266" s="13"/>
      <c r="C266" s="13"/>
      <c r="D266" s="129"/>
      <c r="E266" s="18"/>
      <c r="F266" s="18"/>
      <c r="G266" s="18"/>
      <c r="H266" s="18"/>
      <c r="I266" s="18"/>
      <c r="J266" s="18"/>
      <c r="K266" s="88"/>
      <c r="L266" s="88"/>
      <c r="M266" s="18"/>
      <c r="N266" s="130"/>
      <c r="O266" s="131"/>
      <c r="P266" s="13"/>
      <c r="Q266" s="13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28"/>
      <c r="B267" s="13"/>
      <c r="C267" s="13"/>
      <c r="D267" s="129"/>
      <c r="E267" s="18"/>
      <c r="F267" s="18"/>
      <c r="G267" s="18"/>
      <c r="H267" s="18"/>
      <c r="I267" s="18"/>
      <c r="J267" s="18"/>
      <c r="K267" s="88"/>
      <c r="L267" s="88"/>
      <c r="M267" s="18"/>
      <c r="N267" s="130"/>
      <c r="O267" s="131"/>
      <c r="P267" s="13"/>
      <c r="Q267" s="13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28"/>
      <c r="B268" s="13"/>
      <c r="C268" s="13"/>
      <c r="D268" s="129"/>
      <c r="E268" s="18"/>
      <c r="F268" s="18"/>
      <c r="G268" s="18"/>
      <c r="H268" s="18"/>
      <c r="I268" s="18"/>
      <c r="J268" s="18"/>
      <c r="K268" s="88"/>
      <c r="L268" s="88"/>
      <c r="M268" s="18"/>
      <c r="N268" s="130"/>
      <c r="O268" s="131"/>
      <c r="P268" s="13"/>
      <c r="Q268" s="13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28"/>
      <c r="B269" s="13"/>
      <c r="C269" s="13"/>
      <c r="D269" s="129"/>
      <c r="E269" s="18"/>
      <c r="F269" s="18"/>
      <c r="G269" s="18"/>
      <c r="H269" s="18"/>
      <c r="I269" s="18"/>
      <c r="J269" s="18"/>
      <c r="K269" s="88"/>
      <c r="L269" s="88"/>
      <c r="M269" s="18"/>
      <c r="N269" s="130"/>
      <c r="O269" s="131"/>
      <c r="P269" s="13"/>
      <c r="Q269" s="13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28"/>
      <c r="B270" s="13"/>
      <c r="C270" s="13"/>
      <c r="D270" s="129"/>
      <c r="E270" s="18"/>
      <c r="F270" s="18"/>
      <c r="G270" s="18"/>
      <c r="H270" s="18"/>
      <c r="I270" s="18"/>
      <c r="J270" s="18"/>
      <c r="K270" s="88"/>
      <c r="L270" s="88"/>
      <c r="M270" s="18"/>
      <c r="N270" s="130"/>
      <c r="O270" s="131"/>
      <c r="P270" s="13"/>
      <c r="Q270" s="13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28"/>
      <c r="B271" s="13"/>
      <c r="C271" s="13"/>
      <c r="D271" s="129"/>
      <c r="E271" s="18"/>
      <c r="F271" s="18"/>
      <c r="G271" s="18"/>
      <c r="H271" s="18"/>
      <c r="I271" s="18"/>
      <c r="J271" s="18"/>
      <c r="K271" s="88"/>
      <c r="L271" s="88"/>
      <c r="M271" s="18"/>
      <c r="N271" s="130"/>
      <c r="O271" s="131"/>
      <c r="P271" s="13"/>
      <c r="Q271" s="13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28"/>
      <c r="B272" s="13"/>
      <c r="C272" s="13"/>
      <c r="D272" s="129"/>
      <c r="E272" s="18"/>
      <c r="F272" s="18"/>
      <c r="G272" s="18"/>
      <c r="H272" s="18"/>
      <c r="I272" s="18"/>
      <c r="J272" s="18"/>
      <c r="K272" s="88"/>
      <c r="L272" s="88"/>
      <c r="M272" s="18"/>
      <c r="N272" s="130"/>
      <c r="O272" s="131"/>
      <c r="P272" s="13"/>
      <c r="Q272" s="13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28"/>
      <c r="B273" s="13"/>
      <c r="C273" s="13"/>
      <c r="D273" s="129"/>
      <c r="E273" s="18"/>
      <c r="F273" s="18"/>
      <c r="G273" s="18"/>
      <c r="H273" s="18"/>
      <c r="I273" s="18"/>
      <c r="J273" s="18"/>
      <c r="K273" s="88"/>
      <c r="L273" s="88"/>
      <c r="M273" s="18"/>
      <c r="N273" s="130"/>
      <c r="O273" s="131"/>
      <c r="P273" s="13"/>
      <c r="Q273" s="13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28"/>
      <c r="B274" s="13"/>
      <c r="C274" s="13"/>
      <c r="D274" s="129"/>
      <c r="E274" s="18"/>
      <c r="F274" s="18"/>
      <c r="G274" s="18"/>
      <c r="H274" s="18"/>
      <c r="I274" s="18"/>
      <c r="J274" s="18"/>
      <c r="K274" s="88"/>
      <c r="L274" s="88"/>
      <c r="M274" s="18"/>
      <c r="N274" s="130"/>
      <c r="O274" s="131"/>
      <c r="P274" s="13"/>
      <c r="Q274" s="13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28"/>
      <c r="B275" s="13"/>
      <c r="C275" s="13"/>
      <c r="D275" s="129"/>
      <c r="E275" s="18"/>
      <c r="F275" s="18"/>
      <c r="G275" s="18"/>
      <c r="H275" s="18"/>
      <c r="I275" s="18"/>
      <c r="J275" s="18"/>
      <c r="K275" s="88"/>
      <c r="L275" s="88"/>
      <c r="M275" s="18"/>
      <c r="N275" s="130"/>
      <c r="O275" s="131"/>
      <c r="P275" s="13"/>
      <c r="Q275" s="13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28"/>
      <c r="B276" s="13"/>
      <c r="C276" s="13"/>
      <c r="D276" s="129"/>
      <c r="E276" s="18"/>
      <c r="F276" s="18"/>
      <c r="G276" s="18"/>
      <c r="H276" s="18"/>
      <c r="I276" s="18"/>
      <c r="J276" s="18"/>
      <c r="K276" s="88"/>
      <c r="L276" s="88"/>
      <c r="M276" s="18"/>
      <c r="N276" s="130"/>
      <c r="O276" s="131"/>
      <c r="P276" s="13"/>
      <c r="Q276" s="13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28"/>
      <c r="B277" s="13"/>
      <c r="C277" s="13"/>
      <c r="D277" s="129"/>
      <c r="E277" s="18"/>
      <c r="F277" s="18"/>
      <c r="G277" s="18"/>
      <c r="H277" s="18"/>
      <c r="I277" s="18"/>
      <c r="J277" s="18"/>
      <c r="K277" s="88"/>
      <c r="L277" s="88"/>
      <c r="M277" s="18"/>
      <c r="N277" s="130"/>
      <c r="O277" s="131"/>
      <c r="P277" s="13"/>
      <c r="Q277" s="13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28"/>
      <c r="B278" s="13"/>
      <c r="C278" s="13"/>
      <c r="D278" s="129"/>
      <c r="E278" s="18"/>
      <c r="F278" s="18"/>
      <c r="G278" s="18"/>
      <c r="H278" s="18"/>
      <c r="I278" s="18"/>
      <c r="J278" s="18"/>
      <c r="K278" s="88"/>
      <c r="L278" s="88"/>
      <c r="M278" s="18"/>
      <c r="N278" s="130"/>
      <c r="O278" s="131"/>
      <c r="P278" s="13"/>
      <c r="Q278" s="13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28"/>
      <c r="B279" s="13"/>
      <c r="C279" s="13"/>
      <c r="D279" s="129"/>
      <c r="E279" s="18"/>
      <c r="F279" s="18"/>
      <c r="G279" s="18"/>
      <c r="H279" s="18"/>
      <c r="I279" s="18"/>
      <c r="J279" s="18"/>
      <c r="K279" s="88"/>
      <c r="L279" s="88"/>
      <c r="M279" s="18"/>
      <c r="N279" s="130"/>
      <c r="O279" s="131"/>
      <c r="P279" s="13"/>
      <c r="Q279" s="13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28"/>
      <c r="B280" s="13"/>
      <c r="C280" s="13"/>
      <c r="D280" s="129"/>
      <c r="E280" s="18"/>
      <c r="F280" s="18"/>
      <c r="G280" s="18"/>
      <c r="H280" s="18"/>
      <c r="I280" s="18"/>
      <c r="J280" s="18"/>
      <c r="K280" s="88"/>
      <c r="L280" s="88"/>
      <c r="M280" s="18"/>
      <c r="N280" s="130"/>
      <c r="O280" s="131"/>
      <c r="P280" s="13"/>
      <c r="Q280" s="13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28"/>
      <c r="B281" s="13"/>
      <c r="C281" s="13"/>
      <c r="D281" s="129"/>
      <c r="E281" s="18"/>
      <c r="F281" s="18"/>
      <c r="G281" s="18"/>
      <c r="H281" s="18"/>
      <c r="I281" s="18"/>
      <c r="J281" s="18"/>
      <c r="K281" s="88"/>
      <c r="L281" s="88"/>
      <c r="M281" s="18"/>
      <c r="N281" s="130"/>
      <c r="O281" s="131"/>
      <c r="P281" s="13"/>
      <c r="Q281" s="13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28"/>
      <c r="B282" s="13"/>
      <c r="C282" s="13"/>
      <c r="D282" s="129"/>
      <c r="E282" s="18"/>
      <c r="F282" s="18"/>
      <c r="G282" s="18"/>
      <c r="H282" s="18"/>
      <c r="I282" s="18"/>
      <c r="J282" s="18"/>
      <c r="K282" s="88"/>
      <c r="L282" s="88"/>
      <c r="M282" s="18"/>
      <c r="N282" s="130"/>
      <c r="O282" s="131"/>
      <c r="P282" s="13"/>
      <c r="Q282" s="13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28"/>
      <c r="B283" s="13"/>
      <c r="C283" s="13"/>
      <c r="D283" s="129"/>
      <c r="E283" s="18"/>
      <c r="F283" s="18"/>
      <c r="G283" s="18"/>
      <c r="H283" s="18"/>
      <c r="I283" s="18"/>
      <c r="J283" s="18"/>
      <c r="K283" s="88"/>
      <c r="L283" s="88"/>
      <c r="M283" s="18"/>
      <c r="N283" s="130"/>
      <c r="O283" s="131"/>
      <c r="P283" s="13"/>
      <c r="Q283" s="13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28"/>
      <c r="B284" s="13"/>
      <c r="C284" s="13"/>
      <c r="D284" s="129"/>
      <c r="E284" s="18"/>
      <c r="F284" s="18"/>
      <c r="G284" s="18"/>
      <c r="H284" s="18"/>
      <c r="I284" s="18"/>
      <c r="J284" s="18"/>
      <c r="K284" s="88"/>
      <c r="L284" s="88"/>
      <c r="M284" s="18"/>
      <c r="N284" s="130"/>
      <c r="O284" s="131"/>
      <c r="P284" s="13"/>
      <c r="Q284" s="13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28"/>
      <c r="B285" s="13"/>
      <c r="C285" s="13"/>
      <c r="D285" s="129"/>
      <c r="E285" s="18"/>
      <c r="F285" s="18"/>
      <c r="G285" s="18"/>
      <c r="H285" s="18"/>
      <c r="I285" s="18"/>
      <c r="J285" s="18"/>
      <c r="K285" s="88"/>
      <c r="L285" s="88"/>
      <c r="M285" s="18"/>
      <c r="N285" s="130"/>
      <c r="O285" s="131"/>
      <c r="P285" s="13"/>
      <c r="Q285" s="13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28"/>
      <c r="B286" s="13"/>
      <c r="C286" s="13"/>
      <c r="D286" s="129"/>
      <c r="E286" s="18"/>
      <c r="F286" s="18"/>
      <c r="G286" s="18"/>
      <c r="H286" s="18"/>
      <c r="I286" s="18"/>
      <c r="J286" s="18"/>
      <c r="K286" s="88"/>
      <c r="L286" s="88"/>
      <c r="M286" s="18"/>
      <c r="N286" s="130"/>
      <c r="O286" s="131"/>
      <c r="P286" s="13"/>
      <c r="Q286" s="13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28"/>
      <c r="B287" s="13"/>
      <c r="C287" s="13"/>
      <c r="D287" s="129"/>
      <c r="E287" s="18"/>
      <c r="F287" s="18"/>
      <c r="G287" s="18"/>
      <c r="H287" s="18"/>
      <c r="I287" s="18"/>
      <c r="J287" s="18"/>
      <c r="K287" s="88"/>
      <c r="L287" s="88"/>
      <c r="M287" s="18"/>
      <c r="N287" s="130"/>
      <c r="O287" s="131"/>
      <c r="P287" s="13"/>
      <c r="Q287" s="13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28"/>
      <c r="B288" s="13"/>
      <c r="C288" s="13"/>
      <c r="D288" s="129"/>
      <c r="E288" s="18"/>
      <c r="F288" s="18"/>
      <c r="G288" s="18"/>
      <c r="H288" s="18"/>
      <c r="I288" s="18"/>
      <c r="J288" s="18"/>
      <c r="K288" s="88"/>
      <c r="L288" s="88"/>
      <c r="M288" s="18"/>
      <c r="N288" s="130"/>
      <c r="O288" s="131"/>
      <c r="P288" s="13"/>
      <c r="Q288" s="13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28"/>
      <c r="B289" s="13"/>
      <c r="C289" s="13"/>
      <c r="D289" s="129"/>
      <c r="E289" s="18"/>
      <c r="F289" s="18"/>
      <c r="G289" s="18"/>
      <c r="H289" s="18"/>
      <c r="I289" s="18"/>
      <c r="J289" s="18"/>
      <c r="K289" s="88"/>
      <c r="L289" s="88"/>
      <c r="M289" s="18"/>
      <c r="N289" s="130"/>
      <c r="O289" s="131"/>
      <c r="P289" s="13"/>
      <c r="Q289" s="13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28"/>
      <c r="B290" s="13"/>
      <c r="C290" s="13"/>
      <c r="D290" s="129"/>
      <c r="E290" s="18"/>
      <c r="F290" s="18"/>
      <c r="G290" s="18"/>
      <c r="H290" s="18"/>
      <c r="I290" s="18"/>
      <c r="J290" s="18"/>
      <c r="K290" s="88"/>
      <c r="L290" s="88"/>
      <c r="M290" s="18"/>
      <c r="N290" s="130"/>
      <c r="O290" s="131"/>
      <c r="P290" s="13"/>
      <c r="Q290" s="13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28"/>
      <c r="B291" s="13"/>
      <c r="C291" s="13"/>
      <c r="D291" s="129"/>
      <c r="E291" s="18"/>
      <c r="F291" s="18"/>
      <c r="G291" s="18"/>
      <c r="H291" s="18"/>
      <c r="I291" s="18"/>
      <c r="J291" s="18"/>
      <c r="K291" s="88"/>
      <c r="L291" s="88"/>
      <c r="M291" s="18"/>
      <c r="N291" s="130"/>
      <c r="O291" s="131"/>
      <c r="P291" s="13"/>
      <c r="Q291" s="13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28"/>
      <c r="B292" s="13"/>
      <c r="C292" s="13"/>
      <c r="D292" s="129"/>
      <c r="E292" s="18"/>
      <c r="F292" s="18"/>
      <c r="G292" s="18"/>
      <c r="H292" s="18"/>
      <c r="I292" s="18"/>
      <c r="J292" s="18"/>
      <c r="K292" s="88"/>
      <c r="L292" s="88"/>
      <c r="M292" s="18"/>
      <c r="N292" s="130"/>
      <c r="O292" s="131"/>
      <c r="P292" s="13"/>
      <c r="Q292" s="13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28"/>
      <c r="B293" s="13"/>
      <c r="C293" s="13"/>
      <c r="D293" s="129"/>
      <c r="E293" s="18"/>
      <c r="F293" s="18"/>
      <c r="G293" s="18"/>
      <c r="H293" s="18"/>
      <c r="I293" s="18"/>
      <c r="J293" s="18"/>
      <c r="K293" s="88"/>
      <c r="L293" s="88"/>
      <c r="M293" s="18"/>
      <c r="N293" s="130"/>
      <c r="O293" s="131"/>
      <c r="P293" s="13"/>
      <c r="Q293" s="13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28"/>
      <c r="B294" s="13"/>
      <c r="C294" s="13"/>
      <c r="D294" s="129"/>
      <c r="E294" s="18"/>
      <c r="F294" s="18"/>
      <c r="G294" s="18"/>
      <c r="H294" s="18"/>
      <c r="I294" s="18"/>
      <c r="J294" s="18"/>
      <c r="K294" s="88"/>
      <c r="L294" s="88"/>
      <c r="M294" s="18"/>
      <c r="N294" s="130"/>
      <c r="O294" s="131"/>
      <c r="P294" s="13"/>
      <c r="Q294" s="13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28"/>
      <c r="B295" s="13"/>
      <c r="C295" s="13"/>
      <c r="D295" s="129"/>
      <c r="E295" s="18"/>
      <c r="F295" s="18"/>
      <c r="G295" s="18"/>
      <c r="H295" s="18"/>
      <c r="I295" s="18"/>
      <c r="J295" s="18"/>
      <c r="K295" s="88"/>
      <c r="L295" s="88"/>
      <c r="M295" s="18"/>
      <c r="N295" s="130"/>
      <c r="O295" s="131"/>
      <c r="P295" s="13"/>
      <c r="Q295" s="13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28"/>
      <c r="B296" s="13"/>
      <c r="C296" s="13"/>
      <c r="D296" s="129"/>
      <c r="E296" s="18"/>
      <c r="F296" s="18"/>
      <c r="G296" s="18"/>
      <c r="H296" s="18"/>
      <c r="I296" s="18"/>
      <c r="J296" s="18"/>
      <c r="K296" s="88"/>
      <c r="L296" s="88"/>
      <c r="M296" s="18"/>
      <c r="N296" s="130"/>
      <c r="O296" s="131"/>
      <c r="P296" s="13"/>
      <c r="Q296" s="13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28"/>
      <c r="B297" s="13"/>
      <c r="C297" s="13"/>
      <c r="D297" s="129"/>
      <c r="E297" s="18"/>
      <c r="F297" s="18"/>
      <c r="G297" s="18"/>
      <c r="H297" s="18"/>
      <c r="I297" s="18"/>
      <c r="J297" s="18"/>
      <c r="K297" s="88"/>
      <c r="L297" s="88"/>
      <c r="M297" s="18"/>
      <c r="N297" s="130"/>
      <c r="O297" s="131"/>
      <c r="P297" s="13"/>
      <c r="Q297" s="13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28"/>
      <c r="B298" s="13"/>
      <c r="C298" s="13"/>
      <c r="D298" s="129"/>
      <c r="E298" s="18"/>
      <c r="F298" s="18"/>
      <c r="G298" s="18"/>
      <c r="H298" s="18"/>
      <c r="I298" s="18"/>
      <c r="J298" s="18"/>
      <c r="K298" s="88"/>
      <c r="L298" s="88"/>
      <c r="M298" s="18"/>
      <c r="N298" s="130"/>
      <c r="O298" s="131"/>
      <c r="P298" s="13"/>
      <c r="Q298" s="13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28"/>
      <c r="B299" s="13"/>
      <c r="C299" s="13"/>
      <c r="D299" s="129"/>
      <c r="E299" s="18"/>
      <c r="F299" s="18"/>
      <c r="G299" s="18"/>
      <c r="H299" s="18"/>
      <c r="I299" s="18"/>
      <c r="J299" s="18"/>
      <c r="K299" s="88"/>
      <c r="L299" s="88"/>
      <c r="M299" s="18"/>
      <c r="N299" s="130"/>
      <c r="O299" s="131"/>
      <c r="P299" s="13"/>
      <c r="Q299" s="13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28"/>
      <c r="B300" s="13"/>
      <c r="C300" s="13"/>
      <c r="D300" s="129"/>
      <c r="E300" s="18"/>
      <c r="F300" s="18"/>
      <c r="G300" s="18"/>
      <c r="H300" s="18"/>
      <c r="I300" s="18"/>
      <c r="J300" s="18"/>
      <c r="K300" s="88"/>
      <c r="L300" s="88"/>
      <c r="M300" s="18"/>
      <c r="N300" s="130"/>
      <c r="O300" s="131"/>
      <c r="P300" s="13"/>
      <c r="Q300" s="13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28"/>
      <c r="B301" s="13"/>
      <c r="C301" s="13"/>
      <c r="D301" s="129"/>
      <c r="E301" s="18"/>
      <c r="F301" s="18"/>
      <c r="G301" s="18"/>
      <c r="H301" s="18"/>
      <c r="I301" s="18"/>
      <c r="J301" s="18"/>
      <c r="K301" s="88"/>
      <c r="L301" s="88"/>
      <c r="M301" s="18"/>
      <c r="N301" s="130"/>
      <c r="O301" s="131"/>
      <c r="P301" s="13"/>
      <c r="Q301" s="13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28"/>
      <c r="B302" s="13"/>
      <c r="C302" s="13"/>
      <c r="D302" s="129"/>
      <c r="E302" s="18"/>
      <c r="F302" s="18"/>
      <c r="G302" s="18"/>
      <c r="H302" s="18"/>
      <c r="I302" s="18"/>
      <c r="J302" s="18"/>
      <c r="K302" s="88"/>
      <c r="L302" s="88"/>
      <c r="M302" s="18"/>
      <c r="N302" s="130"/>
      <c r="O302" s="131"/>
      <c r="P302" s="13"/>
      <c r="Q302" s="13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28"/>
      <c r="B303" s="13"/>
      <c r="C303" s="13"/>
      <c r="D303" s="129"/>
      <c r="E303" s="18"/>
      <c r="F303" s="18"/>
      <c r="G303" s="18"/>
      <c r="H303" s="18"/>
      <c r="I303" s="18"/>
      <c r="J303" s="18"/>
      <c r="K303" s="88"/>
      <c r="L303" s="88"/>
      <c r="M303" s="18"/>
      <c r="N303" s="130"/>
      <c r="O303" s="131"/>
      <c r="P303" s="13"/>
      <c r="Q303" s="13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28"/>
      <c r="B304" s="13"/>
      <c r="C304" s="13"/>
      <c r="D304" s="129"/>
      <c r="E304" s="18"/>
      <c r="F304" s="18"/>
      <c r="G304" s="18"/>
      <c r="H304" s="18"/>
      <c r="I304" s="18"/>
      <c r="J304" s="18"/>
      <c r="K304" s="88"/>
      <c r="L304" s="88"/>
      <c r="M304" s="18"/>
      <c r="N304" s="130"/>
      <c r="O304" s="131"/>
      <c r="P304" s="13"/>
      <c r="Q304" s="13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28"/>
      <c r="B305" s="13"/>
      <c r="C305" s="13"/>
      <c r="D305" s="129"/>
      <c r="E305" s="18"/>
      <c r="F305" s="18"/>
      <c r="G305" s="18"/>
      <c r="H305" s="18"/>
      <c r="I305" s="18"/>
      <c r="J305" s="18"/>
      <c r="K305" s="88"/>
      <c r="L305" s="88"/>
      <c r="M305" s="18"/>
      <c r="N305" s="130"/>
      <c r="O305" s="131"/>
      <c r="P305" s="13"/>
      <c r="Q305" s="13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28"/>
      <c r="B306" s="13"/>
      <c r="C306" s="13"/>
      <c r="D306" s="129"/>
      <c r="E306" s="18"/>
      <c r="F306" s="18"/>
      <c r="G306" s="18"/>
      <c r="H306" s="18"/>
      <c r="I306" s="18"/>
      <c r="J306" s="18"/>
      <c r="K306" s="88"/>
      <c r="L306" s="88"/>
      <c r="M306" s="18"/>
      <c r="N306" s="130"/>
      <c r="O306" s="131"/>
      <c r="P306" s="13"/>
      <c r="Q306" s="13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28"/>
      <c r="B307" s="13"/>
      <c r="C307" s="13"/>
      <c r="D307" s="129"/>
      <c r="E307" s="18"/>
      <c r="F307" s="18"/>
      <c r="G307" s="18"/>
      <c r="H307" s="18"/>
      <c r="I307" s="18"/>
      <c r="J307" s="18"/>
      <c r="K307" s="88"/>
      <c r="L307" s="88"/>
      <c r="M307" s="18"/>
      <c r="N307" s="130"/>
      <c r="O307" s="131"/>
      <c r="P307" s="13"/>
      <c r="Q307" s="13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28"/>
      <c r="B308" s="13"/>
      <c r="C308" s="13"/>
      <c r="D308" s="129"/>
      <c r="E308" s="18"/>
      <c r="F308" s="18"/>
      <c r="G308" s="18"/>
      <c r="H308" s="18"/>
      <c r="I308" s="18"/>
      <c r="J308" s="18"/>
      <c r="K308" s="88"/>
      <c r="L308" s="88"/>
      <c r="M308" s="18"/>
      <c r="N308" s="130"/>
      <c r="O308" s="131"/>
      <c r="P308" s="13"/>
      <c r="Q308" s="13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28"/>
      <c r="B309" s="13"/>
      <c r="C309" s="13"/>
      <c r="D309" s="129"/>
      <c r="E309" s="18"/>
      <c r="F309" s="18"/>
      <c r="G309" s="18"/>
      <c r="H309" s="18"/>
      <c r="I309" s="18"/>
      <c r="J309" s="18"/>
      <c r="K309" s="88"/>
      <c r="L309" s="88"/>
      <c r="M309" s="18"/>
      <c r="N309" s="130"/>
      <c r="O309" s="131"/>
      <c r="P309" s="13"/>
      <c r="Q309" s="13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28"/>
      <c r="B310" s="13"/>
      <c r="C310" s="13"/>
      <c r="D310" s="129"/>
      <c r="E310" s="18"/>
      <c r="F310" s="18"/>
      <c r="G310" s="18"/>
      <c r="H310" s="18"/>
      <c r="I310" s="18"/>
      <c r="J310" s="18"/>
      <c r="K310" s="88"/>
      <c r="L310" s="88"/>
      <c r="M310" s="18"/>
      <c r="N310" s="130"/>
      <c r="O310" s="131"/>
      <c r="P310" s="13"/>
      <c r="Q310" s="13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28"/>
      <c r="B311" s="13"/>
      <c r="C311" s="13"/>
      <c r="D311" s="129"/>
      <c r="E311" s="18"/>
      <c r="F311" s="18"/>
      <c r="G311" s="18"/>
      <c r="H311" s="18"/>
      <c r="I311" s="18"/>
      <c r="J311" s="18"/>
      <c r="K311" s="88"/>
      <c r="L311" s="88"/>
      <c r="M311" s="18"/>
      <c r="N311" s="130"/>
      <c r="O311" s="131"/>
      <c r="P311" s="13"/>
      <c r="Q311" s="13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28"/>
      <c r="B312" s="13"/>
      <c r="C312" s="13"/>
      <c r="D312" s="129"/>
      <c r="E312" s="18"/>
      <c r="F312" s="18"/>
      <c r="G312" s="18"/>
      <c r="H312" s="18"/>
      <c r="I312" s="18"/>
      <c r="J312" s="18"/>
      <c r="K312" s="88"/>
      <c r="L312" s="88"/>
      <c r="M312" s="18"/>
      <c r="N312" s="130"/>
      <c r="O312" s="131"/>
      <c r="P312" s="13"/>
      <c r="Q312" s="13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28"/>
      <c r="B313" s="13"/>
      <c r="C313" s="13"/>
      <c r="D313" s="129"/>
      <c r="E313" s="18"/>
      <c r="F313" s="18"/>
      <c r="G313" s="18"/>
      <c r="H313" s="18"/>
      <c r="I313" s="18"/>
      <c r="J313" s="18"/>
      <c r="K313" s="88"/>
      <c r="L313" s="88"/>
      <c r="M313" s="18"/>
      <c r="N313" s="130"/>
      <c r="O313" s="131"/>
      <c r="P313" s="13"/>
      <c r="Q313" s="13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28"/>
      <c r="B314" s="13"/>
      <c r="C314" s="13"/>
      <c r="D314" s="129"/>
      <c r="E314" s="18"/>
      <c r="F314" s="18"/>
      <c r="G314" s="18"/>
      <c r="H314" s="18"/>
      <c r="I314" s="18"/>
      <c r="J314" s="18"/>
      <c r="K314" s="88"/>
      <c r="L314" s="88"/>
      <c r="M314" s="18"/>
      <c r="N314" s="130"/>
      <c r="O314" s="131"/>
      <c r="P314" s="13"/>
      <c r="Q314" s="13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28"/>
      <c r="B315" s="13"/>
      <c r="C315" s="13"/>
      <c r="D315" s="129"/>
      <c r="E315" s="18"/>
      <c r="F315" s="18"/>
      <c r="G315" s="18"/>
      <c r="H315" s="18"/>
      <c r="I315" s="18"/>
      <c r="J315" s="18"/>
      <c r="K315" s="88"/>
      <c r="L315" s="88"/>
      <c r="M315" s="18"/>
      <c r="N315" s="130"/>
      <c r="O315" s="131"/>
      <c r="P315" s="13"/>
      <c r="Q315" s="13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28"/>
      <c r="B316" s="13"/>
      <c r="C316" s="13"/>
      <c r="D316" s="129"/>
      <c r="E316" s="18"/>
      <c r="F316" s="18"/>
      <c r="G316" s="18"/>
      <c r="H316" s="18"/>
      <c r="I316" s="18"/>
      <c r="J316" s="18"/>
      <c r="K316" s="88"/>
      <c r="L316" s="88"/>
      <c r="M316" s="18"/>
      <c r="N316" s="130"/>
      <c r="O316" s="131"/>
      <c r="P316" s="13"/>
      <c r="Q316" s="13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28"/>
      <c r="B317" s="13"/>
      <c r="C317" s="13"/>
      <c r="D317" s="129"/>
      <c r="E317" s="18"/>
      <c r="F317" s="18"/>
      <c r="G317" s="18"/>
      <c r="H317" s="18"/>
      <c r="I317" s="18"/>
      <c r="J317" s="18"/>
      <c r="K317" s="88"/>
      <c r="L317" s="88"/>
      <c r="M317" s="18"/>
      <c r="N317" s="130"/>
      <c r="O317" s="131"/>
      <c r="P317" s="13"/>
      <c r="Q317" s="13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28"/>
      <c r="B318" s="13"/>
      <c r="C318" s="13"/>
      <c r="D318" s="129"/>
      <c r="E318" s="18"/>
      <c r="F318" s="18"/>
      <c r="G318" s="18"/>
      <c r="H318" s="18"/>
      <c r="I318" s="18"/>
      <c r="J318" s="18"/>
      <c r="K318" s="88"/>
      <c r="L318" s="88"/>
      <c r="M318" s="18"/>
      <c r="N318" s="130"/>
      <c r="O318" s="131"/>
      <c r="P318" s="13"/>
      <c r="Q318" s="13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28"/>
      <c r="B319" s="13"/>
      <c r="C319" s="13"/>
      <c r="D319" s="129"/>
      <c r="E319" s="18"/>
      <c r="F319" s="18"/>
      <c r="G319" s="18"/>
      <c r="H319" s="18"/>
      <c r="I319" s="18"/>
      <c r="J319" s="18"/>
      <c r="K319" s="88"/>
      <c r="L319" s="88"/>
      <c r="M319" s="18"/>
      <c r="N319" s="130"/>
      <c r="O319" s="131"/>
      <c r="P319" s="13"/>
      <c r="Q319" s="13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28"/>
      <c r="B320" s="13"/>
      <c r="C320" s="13"/>
      <c r="D320" s="129"/>
      <c r="E320" s="18"/>
      <c r="F320" s="18"/>
      <c r="G320" s="18"/>
      <c r="H320" s="18"/>
      <c r="I320" s="18"/>
      <c r="J320" s="18"/>
      <c r="K320" s="88"/>
      <c r="L320" s="88"/>
      <c r="M320" s="18"/>
      <c r="N320" s="130"/>
      <c r="O320" s="131"/>
      <c r="P320" s="13"/>
      <c r="Q320" s="13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28"/>
      <c r="B321" s="13"/>
      <c r="C321" s="13"/>
      <c r="D321" s="129"/>
      <c r="E321" s="18"/>
      <c r="F321" s="18"/>
      <c r="G321" s="18"/>
      <c r="H321" s="18"/>
      <c r="I321" s="18"/>
      <c r="J321" s="18"/>
      <c r="K321" s="88"/>
      <c r="L321" s="88"/>
      <c r="M321" s="18"/>
      <c r="N321" s="130"/>
      <c r="O321" s="131"/>
      <c r="P321" s="13"/>
      <c r="Q321" s="13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28"/>
      <c r="B322" s="13"/>
      <c r="C322" s="13"/>
      <c r="D322" s="129"/>
      <c r="E322" s="18"/>
      <c r="F322" s="18"/>
      <c r="G322" s="18"/>
      <c r="H322" s="18"/>
      <c r="I322" s="18"/>
      <c r="J322" s="18"/>
      <c r="K322" s="88"/>
      <c r="L322" s="88"/>
      <c r="M322" s="18"/>
      <c r="N322" s="130"/>
      <c r="O322" s="131"/>
      <c r="P322" s="13"/>
      <c r="Q322" s="13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28"/>
      <c r="B323" s="13"/>
      <c r="C323" s="13"/>
      <c r="D323" s="129"/>
      <c r="E323" s="18"/>
      <c r="F323" s="18"/>
      <c r="G323" s="18"/>
      <c r="H323" s="18"/>
      <c r="I323" s="18"/>
      <c r="J323" s="18"/>
      <c r="K323" s="88"/>
      <c r="L323" s="88"/>
      <c r="M323" s="18"/>
      <c r="N323" s="130"/>
      <c r="O323" s="131"/>
      <c r="P323" s="13"/>
      <c r="Q323" s="13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28"/>
      <c r="B324" s="13"/>
      <c r="C324" s="13"/>
      <c r="D324" s="129"/>
      <c r="E324" s="18"/>
      <c r="F324" s="18"/>
      <c r="G324" s="18"/>
      <c r="H324" s="18"/>
      <c r="I324" s="18"/>
      <c r="J324" s="18"/>
      <c r="K324" s="88"/>
      <c r="L324" s="88"/>
      <c r="M324" s="18"/>
      <c r="N324" s="130"/>
      <c r="O324" s="131"/>
      <c r="P324" s="13"/>
      <c r="Q324" s="13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28"/>
      <c r="B325" s="13"/>
      <c r="C325" s="13"/>
      <c r="D325" s="129"/>
      <c r="E325" s="18"/>
      <c r="F325" s="18"/>
      <c r="G325" s="18"/>
      <c r="H325" s="18"/>
      <c r="I325" s="18"/>
      <c r="J325" s="18"/>
      <c r="K325" s="88"/>
      <c r="L325" s="88"/>
      <c r="M325" s="18"/>
      <c r="N325" s="130"/>
      <c r="O325" s="131"/>
      <c r="P325" s="13"/>
      <c r="Q325" s="13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28"/>
      <c r="B326" s="13"/>
      <c r="C326" s="13"/>
      <c r="D326" s="129"/>
      <c r="E326" s="18"/>
      <c r="F326" s="18"/>
      <c r="G326" s="18"/>
      <c r="H326" s="18"/>
      <c r="I326" s="18"/>
      <c r="J326" s="18"/>
      <c r="K326" s="88"/>
      <c r="L326" s="88"/>
      <c r="M326" s="18"/>
      <c r="N326" s="130"/>
      <c r="O326" s="131"/>
      <c r="P326" s="13"/>
      <c r="Q326" s="13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28"/>
      <c r="B327" s="13"/>
      <c r="C327" s="13"/>
      <c r="D327" s="129"/>
      <c r="E327" s="18"/>
      <c r="F327" s="18"/>
      <c r="G327" s="18"/>
      <c r="H327" s="18"/>
      <c r="I327" s="18"/>
      <c r="J327" s="18"/>
      <c r="K327" s="88"/>
      <c r="L327" s="88"/>
      <c r="M327" s="18"/>
      <c r="N327" s="130"/>
      <c r="O327" s="131"/>
      <c r="P327" s="13"/>
      <c r="Q327" s="13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28"/>
      <c r="B328" s="13"/>
      <c r="C328" s="13"/>
      <c r="D328" s="129"/>
      <c r="E328" s="18"/>
      <c r="F328" s="18"/>
      <c r="G328" s="18"/>
      <c r="H328" s="18"/>
      <c r="I328" s="18"/>
      <c r="J328" s="18"/>
      <c r="K328" s="88"/>
      <c r="L328" s="88"/>
      <c r="M328" s="18"/>
      <c r="N328" s="130"/>
      <c r="O328" s="131"/>
      <c r="P328" s="13"/>
      <c r="Q328" s="13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28"/>
      <c r="B329" s="13"/>
      <c r="C329" s="13"/>
      <c r="D329" s="129"/>
      <c r="E329" s="18"/>
      <c r="F329" s="18"/>
      <c r="G329" s="18"/>
      <c r="H329" s="18"/>
      <c r="I329" s="18"/>
      <c r="J329" s="18"/>
      <c r="K329" s="88"/>
      <c r="L329" s="88"/>
      <c r="M329" s="18"/>
      <c r="N329" s="130"/>
      <c r="O329" s="131"/>
      <c r="P329" s="13"/>
      <c r="Q329" s="13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28"/>
      <c r="B330" s="13"/>
      <c r="C330" s="13"/>
      <c r="D330" s="129"/>
      <c r="E330" s="18"/>
      <c r="F330" s="18"/>
      <c r="G330" s="18"/>
      <c r="H330" s="18"/>
      <c r="I330" s="18"/>
      <c r="J330" s="18"/>
      <c r="K330" s="88"/>
      <c r="L330" s="88"/>
      <c r="M330" s="18"/>
      <c r="N330" s="130"/>
      <c r="O330" s="131"/>
      <c r="P330" s="13"/>
      <c r="Q330" s="13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28"/>
      <c r="B331" s="13"/>
      <c r="C331" s="13"/>
      <c r="D331" s="129"/>
      <c r="E331" s="18"/>
      <c r="F331" s="18"/>
      <c r="G331" s="18"/>
      <c r="H331" s="18"/>
      <c r="I331" s="18"/>
      <c r="J331" s="18"/>
      <c r="K331" s="88"/>
      <c r="L331" s="88"/>
      <c r="M331" s="18"/>
      <c r="N331" s="130"/>
      <c r="O331" s="131"/>
      <c r="P331" s="13"/>
      <c r="Q331" s="13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3"/>
    <row r="333" spans="1:26" ht="15.75" customHeight="1" x14ac:dyDescent="0.3"/>
    <row r="334" spans="1:26" ht="15.75" customHeight="1" x14ac:dyDescent="0.3"/>
    <row r="335" spans="1:26" ht="15.75" customHeight="1" x14ac:dyDescent="0.3"/>
    <row r="336" spans="1:2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53">
    <mergeCell ref="J101:J102"/>
    <mergeCell ref="K101:K102"/>
    <mergeCell ref="L101:L102"/>
    <mergeCell ref="P101:P102"/>
    <mergeCell ref="A101:A102"/>
    <mergeCell ref="B101:B102"/>
    <mergeCell ref="E101:E102"/>
    <mergeCell ref="F101:F102"/>
    <mergeCell ref="G101:G102"/>
    <mergeCell ref="H101:H102"/>
    <mergeCell ref="I101:I102"/>
    <mergeCell ref="Q80:Q81"/>
    <mergeCell ref="A80:A81"/>
    <mergeCell ref="B80:B81"/>
    <mergeCell ref="E80:E81"/>
    <mergeCell ref="F80:F81"/>
    <mergeCell ref="G80:G81"/>
    <mergeCell ref="H80:H81"/>
    <mergeCell ref="I80:I81"/>
    <mergeCell ref="J75:J76"/>
    <mergeCell ref="K75:K76"/>
    <mergeCell ref="L75:L76"/>
    <mergeCell ref="P75:P76"/>
    <mergeCell ref="Q75:Q76"/>
    <mergeCell ref="A75:A76"/>
    <mergeCell ref="B75:B76"/>
    <mergeCell ref="E75:E76"/>
    <mergeCell ref="F75:F76"/>
    <mergeCell ref="G75:G76"/>
    <mergeCell ref="H75:H76"/>
    <mergeCell ref="I75:I76"/>
    <mergeCell ref="Q15:Q16"/>
    <mergeCell ref="K20:K22"/>
    <mergeCell ref="L20:L22"/>
    <mergeCell ref="P20:P22"/>
    <mergeCell ref="Q20:Q22"/>
    <mergeCell ref="A20:A22"/>
    <mergeCell ref="B20:B22"/>
    <mergeCell ref="E20:E22"/>
    <mergeCell ref="J95:J97"/>
    <mergeCell ref="K95:K97"/>
    <mergeCell ref="L95:L97"/>
    <mergeCell ref="P95:P97"/>
    <mergeCell ref="Q95:Q97"/>
    <mergeCell ref="A95:A98"/>
    <mergeCell ref="B95:B98"/>
    <mergeCell ref="E95:E97"/>
    <mergeCell ref="F95:F97"/>
    <mergeCell ref="G95:G97"/>
    <mergeCell ref="H95:H97"/>
    <mergeCell ref="I95:I97"/>
    <mergeCell ref="J80:J81"/>
    <mergeCell ref="K80:K81"/>
    <mergeCell ref="L80:L81"/>
    <mergeCell ref="P80:P81"/>
    <mergeCell ref="K4:L5"/>
    <mergeCell ref="M4:M6"/>
    <mergeCell ref="N4:N6"/>
    <mergeCell ref="O4:O6"/>
    <mergeCell ref="P4:P6"/>
    <mergeCell ref="J36:J37"/>
    <mergeCell ref="K36:K37"/>
    <mergeCell ref="L36:L37"/>
    <mergeCell ref="P36:P37"/>
    <mergeCell ref="Q4:Q6"/>
    <mergeCell ref="P9:P12"/>
    <mergeCell ref="Q13:Q14"/>
    <mergeCell ref="G5:G6"/>
    <mergeCell ref="H5:J5"/>
    <mergeCell ref="A1:Q1"/>
    <mergeCell ref="A2:Q2"/>
    <mergeCell ref="A4:A6"/>
    <mergeCell ref="B4:B6"/>
    <mergeCell ref="C4:C6"/>
    <mergeCell ref="D4:D6"/>
    <mergeCell ref="E4:J4"/>
    <mergeCell ref="A8:Q8"/>
    <mergeCell ref="H9:H12"/>
    <mergeCell ref="I9:I12"/>
    <mergeCell ref="J9:J12"/>
    <mergeCell ref="K9:K12"/>
    <mergeCell ref="L9:L12"/>
    <mergeCell ref="E5:E6"/>
    <mergeCell ref="F5:F6"/>
    <mergeCell ref="A9:A14"/>
    <mergeCell ref="B9:B14"/>
    <mergeCell ref="E9:E12"/>
    <mergeCell ref="F9:F12"/>
    <mergeCell ref="G9:G12"/>
    <mergeCell ref="J34:J35"/>
    <mergeCell ref="K34:K35"/>
    <mergeCell ref="L34:L35"/>
    <mergeCell ref="P34:P35"/>
    <mergeCell ref="A34:A35"/>
    <mergeCell ref="B34:B35"/>
    <mergeCell ref="E34:E35"/>
    <mergeCell ref="F34:F35"/>
    <mergeCell ref="G34:G35"/>
    <mergeCell ref="H34:H35"/>
    <mergeCell ref="I34:I35"/>
    <mergeCell ref="J15:J16"/>
    <mergeCell ref="K15:K16"/>
    <mergeCell ref="L15:L16"/>
    <mergeCell ref="P15:P16"/>
    <mergeCell ref="A15:A16"/>
    <mergeCell ref="B15:B16"/>
    <mergeCell ref="E15:E16"/>
    <mergeCell ref="F15:F16"/>
    <mergeCell ref="G15:G16"/>
    <mergeCell ref="H15:H16"/>
    <mergeCell ref="I15:I16"/>
    <mergeCell ref="J20:J22"/>
    <mergeCell ref="F20:F22"/>
    <mergeCell ref="G20:G22"/>
    <mergeCell ref="H20:H22"/>
    <mergeCell ref="I20:I22"/>
    <mergeCell ref="J26:J27"/>
    <mergeCell ref="K26:K27"/>
    <mergeCell ref="L26:L27"/>
    <mergeCell ref="P26:P27"/>
    <mergeCell ref="Q26:Q27"/>
    <mergeCell ref="A26:A27"/>
    <mergeCell ref="B26:B27"/>
    <mergeCell ref="E26:E27"/>
    <mergeCell ref="F26:F27"/>
    <mergeCell ref="G26:G27"/>
    <mergeCell ref="H26:H27"/>
    <mergeCell ref="I26:I27"/>
    <mergeCell ref="I48:I49"/>
    <mergeCell ref="J48:J49"/>
    <mergeCell ref="A36:A37"/>
    <mergeCell ref="B36:B37"/>
    <mergeCell ref="E36:E37"/>
    <mergeCell ref="F36:F37"/>
    <mergeCell ref="G36:G37"/>
    <mergeCell ref="H36:H37"/>
    <mergeCell ref="I36:I37"/>
    <mergeCell ref="J38:J39"/>
    <mergeCell ref="B38:B39"/>
    <mergeCell ref="E38:E39"/>
    <mergeCell ref="F38:F39"/>
    <mergeCell ref="G38:G39"/>
    <mergeCell ref="H38:H39"/>
    <mergeCell ref="I38:I39"/>
    <mergeCell ref="A47:Q47"/>
    <mergeCell ref="K48:K49"/>
    <mergeCell ref="L48:L49"/>
    <mergeCell ref="P48:P49"/>
    <mergeCell ref="Q48:Q49"/>
    <mergeCell ref="A38:A39"/>
    <mergeCell ref="A48:A49"/>
    <mergeCell ref="B48:B49"/>
    <mergeCell ref="E48:E49"/>
    <mergeCell ref="F48:F49"/>
    <mergeCell ref="G48:G49"/>
    <mergeCell ref="H48:H49"/>
    <mergeCell ref="K38:K39"/>
    <mergeCell ref="L38:L39"/>
    <mergeCell ref="P38:P39"/>
    <mergeCell ref="A63:Q63"/>
    <mergeCell ref="I64:I67"/>
    <mergeCell ref="J64:J67"/>
    <mergeCell ref="K64:K67"/>
    <mergeCell ref="L64:L67"/>
    <mergeCell ref="P64:P67"/>
    <mergeCell ref="Q64:Q67"/>
    <mergeCell ref="A59:A60"/>
    <mergeCell ref="A64:A67"/>
    <mergeCell ref="B64:B67"/>
    <mergeCell ref="E64:E67"/>
    <mergeCell ref="F64:F67"/>
    <mergeCell ref="G64:G67"/>
    <mergeCell ref="H64:H67"/>
    <mergeCell ref="J59:J60"/>
    <mergeCell ref="K59:K60"/>
    <mergeCell ref="L59:L60"/>
    <mergeCell ref="P59:P60"/>
    <mergeCell ref="B59:B60"/>
    <mergeCell ref="E59:E60"/>
    <mergeCell ref="F59:F60"/>
    <mergeCell ref="G59:G60"/>
    <mergeCell ref="H59:H60"/>
    <mergeCell ref="I59:I60"/>
    <mergeCell ref="J70:J74"/>
    <mergeCell ref="K70:K74"/>
    <mergeCell ref="L70:L74"/>
    <mergeCell ref="P70:P74"/>
    <mergeCell ref="A70:A74"/>
    <mergeCell ref="B70:B74"/>
    <mergeCell ref="E70:E74"/>
    <mergeCell ref="F70:F74"/>
    <mergeCell ref="G70:G74"/>
    <mergeCell ref="H70:H74"/>
    <mergeCell ref="I70:I74"/>
    <mergeCell ref="A130:D130"/>
    <mergeCell ref="A131:I131"/>
    <mergeCell ref="A119:A122"/>
    <mergeCell ref="B119:B122"/>
    <mergeCell ref="E121:E122"/>
    <mergeCell ref="F121:F122"/>
    <mergeCell ref="G121:G122"/>
    <mergeCell ref="H121:H122"/>
    <mergeCell ref="I121:I122"/>
    <mergeCell ref="Q112:Q113"/>
    <mergeCell ref="B105:B111"/>
    <mergeCell ref="E105:E109"/>
    <mergeCell ref="F105:F109"/>
    <mergeCell ref="G105:G109"/>
    <mergeCell ref="H105:H109"/>
    <mergeCell ref="I105:I109"/>
    <mergeCell ref="I110:I111"/>
    <mergeCell ref="J121:J122"/>
    <mergeCell ref="K121:K122"/>
    <mergeCell ref="L121:L122"/>
    <mergeCell ref="P121:P122"/>
    <mergeCell ref="J105:J109"/>
    <mergeCell ref="K105:K109"/>
    <mergeCell ref="L105:L109"/>
    <mergeCell ref="P105:P109"/>
    <mergeCell ref="Q116:Q118"/>
    <mergeCell ref="E116:E117"/>
    <mergeCell ref="F116:F117"/>
    <mergeCell ref="G116:G117"/>
    <mergeCell ref="H116:H117"/>
    <mergeCell ref="I116:I117"/>
    <mergeCell ref="J116:J117"/>
    <mergeCell ref="K116:K117"/>
    <mergeCell ref="J114:J115"/>
    <mergeCell ref="K114:K115"/>
    <mergeCell ref="L114:L115"/>
    <mergeCell ref="P114:P115"/>
    <mergeCell ref="E114:E115"/>
    <mergeCell ref="F114:F115"/>
    <mergeCell ref="G114:G115"/>
    <mergeCell ref="H114:H115"/>
    <mergeCell ref="I114:I115"/>
    <mergeCell ref="A105:A111"/>
    <mergeCell ref="A112:A113"/>
    <mergeCell ref="B112:B113"/>
    <mergeCell ref="A114:A115"/>
    <mergeCell ref="B114:B115"/>
    <mergeCell ref="A116:A118"/>
    <mergeCell ref="B116:B118"/>
    <mergeCell ref="L116:L117"/>
    <mergeCell ref="P116:P117"/>
    <mergeCell ref="E110:E111"/>
    <mergeCell ref="F110:F111"/>
    <mergeCell ref="G110:G111"/>
    <mergeCell ref="H110:H111"/>
    <mergeCell ref="J110:J111"/>
    <mergeCell ref="K110:K111"/>
    <mergeCell ref="L110:L111"/>
    <mergeCell ref="P110:P111"/>
  </mergeCells>
  <pageMargins left="0.45" right="0.7" top="0.75" bottom="0.75" header="0" footer="0"/>
  <pageSetup paperSize="5" scale="7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Z1000"/>
  <sheetViews>
    <sheetView workbookViewId="0"/>
  </sheetViews>
  <sheetFormatPr defaultColWidth="14.44140625" defaultRowHeight="15" customHeight="1" x14ac:dyDescent="0.3"/>
  <cols>
    <col min="1" max="1" width="8.88671875" customWidth="1"/>
    <col min="2" max="2" width="23.88671875" customWidth="1"/>
    <col min="3" max="3" width="39.88671875" customWidth="1"/>
    <col min="4" max="5" width="12" customWidth="1"/>
    <col min="6" max="11" width="11" customWidth="1"/>
    <col min="12" max="15" width="8.88671875" customWidth="1"/>
    <col min="16" max="26" width="8.6640625" customWidth="1"/>
  </cols>
  <sheetData>
    <row r="1" spans="1:26" ht="14.25" customHeight="1" x14ac:dyDescent="0.3">
      <c r="A1" s="425" t="s">
        <v>619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 x14ac:dyDescent="0.3">
      <c r="A2" s="425" t="s">
        <v>620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 x14ac:dyDescent="0.3">
      <c r="A3" s="425" t="s">
        <v>621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 x14ac:dyDescent="0.3">
      <c r="A4" s="2"/>
      <c r="B4" s="132"/>
      <c r="C4" s="5"/>
      <c r="D4" s="133"/>
      <c r="E4" s="133"/>
      <c r="F4" s="133"/>
      <c r="G4" s="133"/>
      <c r="H4" s="133"/>
      <c r="I4" s="133"/>
      <c r="J4" s="133"/>
      <c r="K4" s="13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 x14ac:dyDescent="0.3">
      <c r="A5" s="426" t="s">
        <v>379</v>
      </c>
      <c r="B5" s="426" t="s">
        <v>45</v>
      </c>
      <c r="C5" s="427" t="s">
        <v>622</v>
      </c>
      <c r="D5" s="428" t="s">
        <v>623</v>
      </c>
      <c r="E5" s="358"/>
      <c r="F5" s="358"/>
      <c r="G5" s="359"/>
      <c r="H5" s="428" t="s">
        <v>624</v>
      </c>
      <c r="I5" s="358"/>
      <c r="J5" s="358"/>
      <c r="K5" s="359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 x14ac:dyDescent="0.3">
      <c r="A6" s="355"/>
      <c r="B6" s="355"/>
      <c r="C6" s="355"/>
      <c r="D6" s="428" t="s">
        <v>107</v>
      </c>
      <c r="E6" s="359"/>
      <c r="F6" s="428" t="s">
        <v>58</v>
      </c>
      <c r="G6" s="359"/>
      <c r="H6" s="428" t="s">
        <v>107</v>
      </c>
      <c r="I6" s="359"/>
      <c r="J6" s="428" t="s">
        <v>58</v>
      </c>
      <c r="K6" s="359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 x14ac:dyDescent="0.3">
      <c r="A7" s="356"/>
      <c r="B7" s="356"/>
      <c r="C7" s="356"/>
      <c r="D7" s="134" t="s">
        <v>122</v>
      </c>
      <c r="E7" s="134" t="s">
        <v>123</v>
      </c>
      <c r="F7" s="134" t="s">
        <v>122</v>
      </c>
      <c r="G7" s="134" t="s">
        <v>123</v>
      </c>
      <c r="H7" s="134" t="s">
        <v>122</v>
      </c>
      <c r="I7" s="134" t="s">
        <v>123</v>
      </c>
      <c r="J7" s="134" t="s">
        <v>122</v>
      </c>
      <c r="K7" s="134" t="s">
        <v>123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 x14ac:dyDescent="0.3">
      <c r="A8" s="11"/>
      <c r="B8" s="135" t="e">
        <f t="shared" ref="B8:G8" si="0">#REF!</f>
        <v>#REF!</v>
      </c>
      <c r="C8" s="6" t="e">
        <f t="shared" si="0"/>
        <v>#REF!</v>
      </c>
      <c r="D8" s="136" t="e">
        <f t="shared" si="0"/>
        <v>#REF!</v>
      </c>
      <c r="E8" s="136" t="e">
        <f t="shared" si="0"/>
        <v>#REF!</v>
      </c>
      <c r="F8" s="136" t="e">
        <f t="shared" si="0"/>
        <v>#REF!</v>
      </c>
      <c r="G8" s="136" t="e">
        <f t="shared" si="0"/>
        <v>#REF!</v>
      </c>
      <c r="H8" s="136"/>
      <c r="I8" s="136"/>
      <c r="J8" s="136"/>
      <c r="K8" s="136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 x14ac:dyDescent="0.3">
      <c r="A9" s="11"/>
      <c r="B9" s="137"/>
      <c r="C9" s="6" t="e">
        <f t="shared" ref="C9:G9" si="1">#REF!</f>
        <v>#REF!</v>
      </c>
      <c r="D9" s="136" t="e">
        <f t="shared" si="1"/>
        <v>#REF!</v>
      </c>
      <c r="E9" s="136" t="e">
        <f t="shared" si="1"/>
        <v>#REF!</v>
      </c>
      <c r="F9" s="136" t="e">
        <f t="shared" si="1"/>
        <v>#REF!</v>
      </c>
      <c r="G9" s="136" t="e">
        <f t="shared" si="1"/>
        <v>#REF!</v>
      </c>
      <c r="H9" s="136"/>
      <c r="I9" s="136"/>
      <c r="J9" s="136"/>
      <c r="K9" s="136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 x14ac:dyDescent="0.3">
      <c r="A10" s="11"/>
      <c r="B10" s="137"/>
      <c r="C10" s="6" t="e">
        <f t="shared" ref="C10:G10" si="2">#REF!</f>
        <v>#REF!</v>
      </c>
      <c r="D10" s="136" t="e">
        <f t="shared" si="2"/>
        <v>#REF!</v>
      </c>
      <c r="E10" s="136" t="e">
        <f t="shared" si="2"/>
        <v>#REF!</v>
      </c>
      <c r="F10" s="136" t="e">
        <f t="shared" si="2"/>
        <v>#REF!</v>
      </c>
      <c r="G10" s="136" t="e">
        <f t="shared" si="2"/>
        <v>#REF!</v>
      </c>
      <c r="H10" s="136"/>
      <c r="I10" s="136"/>
      <c r="J10" s="136"/>
      <c r="K10" s="136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 x14ac:dyDescent="0.3">
      <c r="A11" s="11"/>
      <c r="B11" s="137"/>
      <c r="C11" s="6" t="e">
        <f t="shared" ref="C11:G11" si="3">#REF!</f>
        <v>#REF!</v>
      </c>
      <c r="D11" s="136" t="e">
        <f t="shared" si="3"/>
        <v>#REF!</v>
      </c>
      <c r="E11" s="136" t="e">
        <f t="shared" si="3"/>
        <v>#REF!</v>
      </c>
      <c r="F11" s="136" t="e">
        <f t="shared" si="3"/>
        <v>#REF!</v>
      </c>
      <c r="G11" s="136" t="e">
        <f t="shared" si="3"/>
        <v>#REF!</v>
      </c>
      <c r="H11" s="136"/>
      <c r="I11" s="136"/>
      <c r="J11" s="136"/>
      <c r="K11" s="136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 x14ac:dyDescent="0.3">
      <c r="A12" s="11"/>
      <c r="B12" s="135" t="e">
        <f t="shared" ref="B12:G12" si="4">#REF!</f>
        <v>#REF!</v>
      </c>
      <c r="C12" s="6" t="e">
        <f t="shared" si="4"/>
        <v>#REF!</v>
      </c>
      <c r="D12" s="136" t="e">
        <f t="shared" si="4"/>
        <v>#REF!</v>
      </c>
      <c r="E12" s="136" t="e">
        <f t="shared" si="4"/>
        <v>#REF!</v>
      </c>
      <c r="F12" s="136" t="e">
        <f t="shared" si="4"/>
        <v>#REF!</v>
      </c>
      <c r="G12" s="136" t="e">
        <f t="shared" si="4"/>
        <v>#REF!</v>
      </c>
      <c r="H12" s="136"/>
      <c r="I12" s="136"/>
      <c r="J12" s="136"/>
      <c r="K12" s="7"/>
      <c r="L12" s="424"/>
      <c r="M12" s="352"/>
      <c r="N12" s="424"/>
      <c r="O12" s="35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 x14ac:dyDescent="0.3">
      <c r="A13" s="11"/>
      <c r="B13" s="137"/>
      <c r="C13" s="6" t="e">
        <f t="shared" ref="C13:E13" si="5">#REF!</f>
        <v>#REF!</v>
      </c>
      <c r="D13" s="136" t="e">
        <f t="shared" si="5"/>
        <v>#REF!</v>
      </c>
      <c r="E13" s="136" t="e">
        <f t="shared" si="5"/>
        <v>#REF!</v>
      </c>
      <c r="F13" s="136"/>
      <c r="G13" s="136"/>
      <c r="H13" s="136"/>
      <c r="I13" s="136"/>
      <c r="J13" s="136"/>
      <c r="K13" s="136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 x14ac:dyDescent="0.3">
      <c r="A14" s="11"/>
      <c r="B14" s="137"/>
      <c r="C14" s="6" t="e">
        <f t="shared" ref="C14:G14" si="6">#REF!</f>
        <v>#REF!</v>
      </c>
      <c r="D14" s="136" t="e">
        <f t="shared" si="6"/>
        <v>#REF!</v>
      </c>
      <c r="E14" s="136" t="e">
        <f t="shared" si="6"/>
        <v>#REF!</v>
      </c>
      <c r="F14" s="136" t="e">
        <f t="shared" si="6"/>
        <v>#REF!</v>
      </c>
      <c r="G14" s="136" t="e">
        <f t="shared" si="6"/>
        <v>#REF!</v>
      </c>
      <c r="H14" s="136"/>
      <c r="I14" s="136"/>
      <c r="J14" s="136"/>
      <c r="K14" s="136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 x14ac:dyDescent="0.3">
      <c r="A15" s="11"/>
      <c r="B15" s="137"/>
      <c r="C15" s="6" t="e">
        <f t="shared" ref="C15:G15" si="7">#REF!</f>
        <v>#REF!</v>
      </c>
      <c r="D15" s="136" t="e">
        <f t="shared" si="7"/>
        <v>#REF!</v>
      </c>
      <c r="E15" s="136" t="e">
        <f t="shared" si="7"/>
        <v>#REF!</v>
      </c>
      <c r="F15" s="136" t="e">
        <f t="shared" si="7"/>
        <v>#REF!</v>
      </c>
      <c r="G15" s="136" t="e">
        <f t="shared" si="7"/>
        <v>#REF!</v>
      </c>
      <c r="H15" s="136"/>
      <c r="I15" s="136"/>
      <c r="J15" s="136"/>
      <c r="K15" s="136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 x14ac:dyDescent="0.3">
      <c r="A16" s="11"/>
      <c r="B16" s="137"/>
      <c r="C16" s="6" t="e">
        <f t="shared" ref="C16:G16" si="8">#REF!</f>
        <v>#REF!</v>
      </c>
      <c r="D16" s="136" t="e">
        <f t="shared" si="8"/>
        <v>#REF!</v>
      </c>
      <c r="E16" s="136" t="e">
        <f t="shared" si="8"/>
        <v>#REF!</v>
      </c>
      <c r="F16" s="136" t="e">
        <f t="shared" si="8"/>
        <v>#REF!</v>
      </c>
      <c r="G16" s="136" t="e">
        <f t="shared" si="8"/>
        <v>#REF!</v>
      </c>
      <c r="H16" s="136"/>
      <c r="I16" s="136"/>
      <c r="J16" s="136"/>
      <c r="K16" s="136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 x14ac:dyDescent="0.3">
      <c r="A17" s="11"/>
      <c r="B17" s="137"/>
      <c r="C17" s="6" t="e">
        <f t="shared" ref="C17:E17" si="9">#REF!</f>
        <v>#REF!</v>
      </c>
      <c r="D17" s="136" t="e">
        <f t="shared" si="9"/>
        <v>#REF!</v>
      </c>
      <c r="E17" s="136" t="e">
        <f t="shared" si="9"/>
        <v>#REF!</v>
      </c>
      <c r="F17" s="136"/>
      <c r="G17" s="136"/>
      <c r="H17" s="136"/>
      <c r="I17" s="136"/>
      <c r="J17" s="136"/>
      <c r="K17" s="136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 x14ac:dyDescent="0.3">
      <c r="A18" s="11"/>
      <c r="B18" s="135" t="e">
        <f t="shared" ref="B18:G18" si="10">#REF!</f>
        <v>#REF!</v>
      </c>
      <c r="C18" s="6" t="e">
        <f t="shared" si="10"/>
        <v>#REF!</v>
      </c>
      <c r="D18" s="136" t="e">
        <f t="shared" si="10"/>
        <v>#REF!</v>
      </c>
      <c r="E18" s="136" t="e">
        <f t="shared" si="10"/>
        <v>#REF!</v>
      </c>
      <c r="F18" s="136" t="e">
        <f t="shared" si="10"/>
        <v>#REF!</v>
      </c>
      <c r="G18" s="136" t="e">
        <f t="shared" si="10"/>
        <v>#REF!</v>
      </c>
      <c r="H18" s="136"/>
      <c r="I18" s="136"/>
      <c r="J18" s="136"/>
      <c r="K18" s="136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 x14ac:dyDescent="0.3">
      <c r="A19" s="11"/>
      <c r="B19" s="135" t="e">
        <f t="shared" ref="B19:E19" si="11">#REF!</f>
        <v>#REF!</v>
      </c>
      <c r="C19" s="6" t="e">
        <f t="shared" si="11"/>
        <v>#REF!</v>
      </c>
      <c r="D19" s="136" t="e">
        <f t="shared" si="11"/>
        <v>#REF!</v>
      </c>
      <c r="E19" s="136" t="e">
        <f t="shared" si="11"/>
        <v>#REF!</v>
      </c>
      <c r="F19" s="136"/>
      <c r="G19" s="136"/>
      <c r="H19" s="136"/>
      <c r="I19" s="136"/>
      <c r="J19" s="136"/>
      <c r="K19" s="13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 x14ac:dyDescent="0.3">
      <c r="A20" s="11"/>
      <c r="B20" s="137"/>
      <c r="C20" s="6" t="e">
        <f t="shared" ref="C20:G20" si="12">#REF!</f>
        <v>#REF!</v>
      </c>
      <c r="D20" s="136" t="e">
        <f t="shared" si="12"/>
        <v>#REF!</v>
      </c>
      <c r="E20" s="136" t="e">
        <f t="shared" si="12"/>
        <v>#REF!</v>
      </c>
      <c r="F20" s="136" t="e">
        <f t="shared" si="12"/>
        <v>#REF!</v>
      </c>
      <c r="G20" s="136" t="e">
        <f t="shared" si="12"/>
        <v>#REF!</v>
      </c>
      <c r="H20" s="136"/>
      <c r="I20" s="136"/>
      <c r="J20" s="136"/>
      <c r="K20" s="136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 x14ac:dyDescent="0.3">
      <c r="A21" s="11"/>
      <c r="B21" s="135" t="e">
        <f t="shared" ref="B21:G21" si="13">#REF!</f>
        <v>#REF!</v>
      </c>
      <c r="C21" s="6" t="e">
        <f t="shared" si="13"/>
        <v>#REF!</v>
      </c>
      <c r="D21" s="136" t="e">
        <f t="shared" si="13"/>
        <v>#REF!</v>
      </c>
      <c r="E21" s="136" t="e">
        <f t="shared" si="13"/>
        <v>#REF!</v>
      </c>
      <c r="F21" s="136" t="e">
        <f t="shared" si="13"/>
        <v>#REF!</v>
      </c>
      <c r="G21" s="136" t="e">
        <f t="shared" si="13"/>
        <v>#REF!</v>
      </c>
      <c r="H21" s="136"/>
      <c r="I21" s="136"/>
      <c r="J21" s="136"/>
      <c r="K21" s="13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 x14ac:dyDescent="0.3">
      <c r="A22" s="11"/>
      <c r="B22" s="137"/>
      <c r="C22" s="6" t="e">
        <f t="shared" ref="C22:C23" si="14">#REF!</f>
        <v>#REF!</v>
      </c>
      <c r="D22" s="136"/>
      <c r="E22" s="136"/>
      <c r="F22" s="136"/>
      <c r="G22" s="136"/>
      <c r="H22" s="136" t="e">
        <f t="shared" ref="H22:K22" si="15">#REF!</f>
        <v>#REF!</v>
      </c>
      <c r="I22" s="136" t="e">
        <f t="shared" si="15"/>
        <v>#REF!</v>
      </c>
      <c r="J22" s="136" t="e">
        <f t="shared" si="15"/>
        <v>#REF!</v>
      </c>
      <c r="K22" s="136" t="e">
        <f t="shared" si="15"/>
        <v>#REF!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 x14ac:dyDescent="0.3">
      <c r="A23" s="11"/>
      <c r="B23" s="137"/>
      <c r="C23" s="6" t="e">
        <f t="shared" si="14"/>
        <v>#REF!</v>
      </c>
      <c r="D23" s="136"/>
      <c r="E23" s="136"/>
      <c r="F23" s="136"/>
      <c r="G23" s="136"/>
      <c r="H23" s="136" t="e">
        <f t="shared" ref="H23:K23" si="16">#REF!</f>
        <v>#REF!</v>
      </c>
      <c r="I23" s="136" t="e">
        <f t="shared" si="16"/>
        <v>#REF!</v>
      </c>
      <c r="J23" s="136" t="e">
        <f t="shared" si="16"/>
        <v>#REF!</v>
      </c>
      <c r="K23" s="136" t="e">
        <f t="shared" si="16"/>
        <v>#REF!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 x14ac:dyDescent="0.3">
      <c r="A24" s="11"/>
      <c r="B24" s="135" t="e">
        <f t="shared" ref="B24:G24" si="17">#REF!</f>
        <v>#REF!</v>
      </c>
      <c r="C24" s="6" t="e">
        <f t="shared" si="17"/>
        <v>#REF!</v>
      </c>
      <c r="D24" s="136" t="e">
        <f t="shared" si="17"/>
        <v>#REF!</v>
      </c>
      <c r="E24" s="136" t="e">
        <f t="shared" si="17"/>
        <v>#REF!</v>
      </c>
      <c r="F24" s="136" t="e">
        <f t="shared" si="17"/>
        <v>#REF!</v>
      </c>
      <c r="G24" s="136" t="e">
        <f t="shared" si="17"/>
        <v>#REF!</v>
      </c>
      <c r="H24" s="136"/>
      <c r="I24" s="136"/>
      <c r="J24" s="136"/>
      <c r="K24" s="13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 x14ac:dyDescent="0.3">
      <c r="A25" s="11"/>
      <c r="B25" s="137"/>
      <c r="C25" s="6" t="e">
        <f t="shared" ref="C25:G25" si="18">#REF!</f>
        <v>#REF!</v>
      </c>
      <c r="D25" s="136" t="e">
        <f t="shared" si="18"/>
        <v>#REF!</v>
      </c>
      <c r="E25" s="136" t="e">
        <f t="shared" si="18"/>
        <v>#REF!</v>
      </c>
      <c r="F25" s="136" t="e">
        <f t="shared" si="18"/>
        <v>#REF!</v>
      </c>
      <c r="G25" s="136" t="e">
        <f t="shared" si="18"/>
        <v>#REF!</v>
      </c>
      <c r="H25" s="136"/>
      <c r="I25" s="136"/>
      <c r="J25" s="136"/>
      <c r="K25" s="136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 x14ac:dyDescent="0.3">
      <c r="A26" s="11"/>
      <c r="B26" s="137"/>
      <c r="C26" s="6" t="e">
        <f t="shared" ref="C26:G26" si="19">#REF!</f>
        <v>#REF!</v>
      </c>
      <c r="D26" s="136" t="e">
        <f t="shared" si="19"/>
        <v>#REF!</v>
      </c>
      <c r="E26" s="136" t="e">
        <f t="shared" si="19"/>
        <v>#REF!</v>
      </c>
      <c r="F26" s="136" t="e">
        <f t="shared" si="19"/>
        <v>#REF!</v>
      </c>
      <c r="G26" s="136" t="e">
        <f t="shared" si="19"/>
        <v>#REF!</v>
      </c>
      <c r="H26" s="136"/>
      <c r="I26" s="136"/>
      <c r="J26" s="136"/>
      <c r="K26" s="13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 x14ac:dyDescent="0.3">
      <c r="A27" s="11"/>
      <c r="B27" s="137"/>
      <c r="C27" s="6" t="e">
        <f t="shared" ref="C27:G27" si="20">#REF!</f>
        <v>#REF!</v>
      </c>
      <c r="D27" s="136" t="e">
        <f t="shared" si="20"/>
        <v>#REF!</v>
      </c>
      <c r="E27" s="136" t="e">
        <f t="shared" si="20"/>
        <v>#REF!</v>
      </c>
      <c r="F27" s="136" t="e">
        <f t="shared" si="20"/>
        <v>#REF!</v>
      </c>
      <c r="G27" s="136" t="e">
        <f t="shared" si="20"/>
        <v>#REF!</v>
      </c>
      <c r="H27" s="136"/>
      <c r="I27" s="136"/>
      <c r="J27" s="136"/>
      <c r="K27" s="13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 x14ac:dyDescent="0.3">
      <c r="A28" s="11"/>
      <c r="B28" s="135" t="e">
        <f t="shared" ref="B28:G28" si="21">#REF!</f>
        <v>#REF!</v>
      </c>
      <c r="C28" s="6" t="e">
        <f t="shared" si="21"/>
        <v>#REF!</v>
      </c>
      <c r="D28" s="136" t="e">
        <f t="shared" si="21"/>
        <v>#REF!</v>
      </c>
      <c r="E28" s="136" t="e">
        <f t="shared" si="21"/>
        <v>#REF!</v>
      </c>
      <c r="F28" s="136" t="e">
        <f t="shared" si="21"/>
        <v>#REF!</v>
      </c>
      <c r="G28" s="136" t="e">
        <f t="shared" si="21"/>
        <v>#REF!</v>
      </c>
      <c r="H28" s="136"/>
      <c r="I28" s="136"/>
      <c r="J28" s="136"/>
      <c r="K28" s="136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 x14ac:dyDescent="0.3">
      <c r="A29" s="11"/>
      <c r="B29" s="137"/>
      <c r="C29" s="6" t="e">
        <f t="shared" ref="C29:G29" si="22">#REF!</f>
        <v>#REF!</v>
      </c>
      <c r="D29" s="136" t="e">
        <f t="shared" si="22"/>
        <v>#REF!</v>
      </c>
      <c r="E29" s="136" t="e">
        <f t="shared" si="22"/>
        <v>#REF!</v>
      </c>
      <c r="F29" s="136" t="e">
        <f t="shared" si="22"/>
        <v>#REF!</v>
      </c>
      <c r="G29" s="136" t="e">
        <f t="shared" si="22"/>
        <v>#REF!</v>
      </c>
      <c r="H29" s="136"/>
      <c r="I29" s="136"/>
      <c r="J29" s="136"/>
      <c r="K29" s="136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 x14ac:dyDescent="0.3">
      <c r="A30" s="11"/>
      <c r="B30" s="137"/>
      <c r="C30" s="6" t="e">
        <f t="shared" ref="C30:G30" si="23">#REF!</f>
        <v>#REF!</v>
      </c>
      <c r="D30" s="136" t="e">
        <f t="shared" si="23"/>
        <v>#REF!</v>
      </c>
      <c r="E30" s="136" t="e">
        <f t="shared" si="23"/>
        <v>#REF!</v>
      </c>
      <c r="F30" s="136" t="e">
        <f t="shared" si="23"/>
        <v>#REF!</v>
      </c>
      <c r="G30" s="136" t="e">
        <f t="shared" si="23"/>
        <v>#REF!</v>
      </c>
      <c r="H30" s="136"/>
      <c r="I30" s="136"/>
      <c r="J30" s="136"/>
      <c r="K30" s="13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 x14ac:dyDescent="0.3">
      <c r="A31" s="11"/>
      <c r="B31" s="135" t="e">
        <f t="shared" ref="B31:E31" si="24">#REF!</f>
        <v>#REF!</v>
      </c>
      <c r="C31" s="6" t="e">
        <f t="shared" si="24"/>
        <v>#REF!</v>
      </c>
      <c r="D31" s="136" t="e">
        <f t="shared" si="24"/>
        <v>#REF!</v>
      </c>
      <c r="E31" s="136" t="e">
        <f t="shared" si="24"/>
        <v>#REF!</v>
      </c>
      <c r="F31" s="136"/>
      <c r="G31" s="136"/>
      <c r="H31" s="136"/>
      <c r="I31" s="136"/>
      <c r="J31" s="136"/>
      <c r="K31" s="136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 x14ac:dyDescent="0.3">
      <c r="A32" s="11"/>
      <c r="B32" s="137"/>
      <c r="C32" s="6" t="e">
        <f t="shared" ref="C32:E32" si="25">#REF!</f>
        <v>#REF!</v>
      </c>
      <c r="D32" s="136" t="e">
        <f t="shared" si="25"/>
        <v>#REF!</v>
      </c>
      <c r="E32" s="136" t="e">
        <f t="shared" si="25"/>
        <v>#REF!</v>
      </c>
      <c r="F32" s="136"/>
      <c r="G32" s="136"/>
      <c r="H32" s="136"/>
      <c r="I32" s="136"/>
      <c r="J32" s="136"/>
      <c r="K32" s="136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 x14ac:dyDescent="0.3">
      <c r="A33" s="11"/>
      <c r="B33" s="137"/>
      <c r="C33" s="6" t="e">
        <f t="shared" ref="C33:G33" si="26">#REF!</f>
        <v>#REF!</v>
      </c>
      <c r="D33" s="136" t="e">
        <f t="shared" si="26"/>
        <v>#REF!</v>
      </c>
      <c r="E33" s="136" t="e">
        <f t="shared" si="26"/>
        <v>#REF!</v>
      </c>
      <c r="F33" s="136" t="e">
        <f t="shared" si="26"/>
        <v>#REF!</v>
      </c>
      <c r="G33" s="136" t="e">
        <f t="shared" si="26"/>
        <v>#REF!</v>
      </c>
      <c r="H33" s="136"/>
      <c r="I33" s="136"/>
      <c r="J33" s="136"/>
      <c r="K33" s="13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 x14ac:dyDescent="0.3">
      <c r="A34" s="11"/>
      <c r="B34" s="137"/>
      <c r="C34" s="6" t="e">
        <f t="shared" ref="C34:E34" si="27">#REF!</f>
        <v>#REF!</v>
      </c>
      <c r="D34" s="136" t="e">
        <f t="shared" si="27"/>
        <v>#REF!</v>
      </c>
      <c r="E34" s="136" t="e">
        <f t="shared" si="27"/>
        <v>#REF!</v>
      </c>
      <c r="F34" s="136"/>
      <c r="G34" s="136"/>
      <c r="H34" s="136"/>
      <c r="I34" s="136"/>
      <c r="J34" s="136"/>
      <c r="K34" s="13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 x14ac:dyDescent="0.3">
      <c r="A35" s="11"/>
      <c r="B35" s="137"/>
      <c r="C35" s="6" t="e">
        <f t="shared" ref="C35:G35" si="28">#REF!</f>
        <v>#REF!</v>
      </c>
      <c r="D35" s="136" t="e">
        <f t="shared" si="28"/>
        <v>#REF!</v>
      </c>
      <c r="E35" s="136" t="e">
        <f t="shared" si="28"/>
        <v>#REF!</v>
      </c>
      <c r="F35" s="136" t="e">
        <f t="shared" si="28"/>
        <v>#REF!</v>
      </c>
      <c r="G35" s="136" t="e">
        <f t="shared" si="28"/>
        <v>#REF!</v>
      </c>
      <c r="H35" s="136"/>
      <c r="I35" s="136"/>
      <c r="J35" s="136"/>
      <c r="K35" s="136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 x14ac:dyDescent="0.3">
      <c r="A36" s="11"/>
      <c r="B36" s="137"/>
      <c r="C36" s="6" t="e">
        <f t="shared" ref="C36:E36" si="29">#REF!</f>
        <v>#REF!</v>
      </c>
      <c r="D36" s="136" t="e">
        <f t="shared" si="29"/>
        <v>#REF!</v>
      </c>
      <c r="E36" s="136" t="e">
        <f t="shared" si="29"/>
        <v>#REF!</v>
      </c>
      <c r="F36" s="136"/>
      <c r="G36" s="136"/>
      <c r="H36" s="136"/>
      <c r="I36" s="136"/>
      <c r="J36" s="136"/>
      <c r="K36" s="136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 x14ac:dyDescent="0.3">
      <c r="A37" s="11"/>
      <c r="B37" s="137"/>
      <c r="C37" s="6" t="e">
        <f t="shared" ref="C37:G37" si="30">#REF!</f>
        <v>#REF!</v>
      </c>
      <c r="D37" s="136" t="e">
        <f t="shared" si="30"/>
        <v>#REF!</v>
      </c>
      <c r="E37" s="136" t="e">
        <f t="shared" si="30"/>
        <v>#REF!</v>
      </c>
      <c r="F37" s="136" t="e">
        <f t="shared" si="30"/>
        <v>#REF!</v>
      </c>
      <c r="G37" s="136" t="e">
        <f t="shared" si="30"/>
        <v>#REF!</v>
      </c>
      <c r="H37" s="136"/>
      <c r="I37" s="136"/>
      <c r="J37" s="136"/>
      <c r="K37" s="13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 x14ac:dyDescent="0.3">
      <c r="A38" s="11"/>
      <c r="B38" s="135" t="e">
        <f t="shared" ref="B38:G38" si="31">#REF!</f>
        <v>#REF!</v>
      </c>
      <c r="C38" s="6" t="e">
        <f t="shared" si="31"/>
        <v>#REF!</v>
      </c>
      <c r="D38" s="136" t="e">
        <f t="shared" si="31"/>
        <v>#REF!</v>
      </c>
      <c r="E38" s="136" t="e">
        <f t="shared" si="31"/>
        <v>#REF!</v>
      </c>
      <c r="F38" s="136" t="e">
        <f t="shared" si="31"/>
        <v>#REF!</v>
      </c>
      <c r="G38" s="136" t="e">
        <f t="shared" si="31"/>
        <v>#REF!</v>
      </c>
      <c r="H38" s="136"/>
      <c r="I38" s="136"/>
      <c r="J38" s="136"/>
      <c r="K38" s="13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 x14ac:dyDescent="0.3">
      <c r="A39" s="11"/>
      <c r="B39" s="135" t="e">
        <f t="shared" ref="B39:E39" si="32">#REF!</f>
        <v>#REF!</v>
      </c>
      <c r="C39" s="6" t="e">
        <f t="shared" si="32"/>
        <v>#REF!</v>
      </c>
      <c r="D39" s="136" t="e">
        <f t="shared" si="32"/>
        <v>#REF!</v>
      </c>
      <c r="E39" s="136" t="e">
        <f t="shared" si="32"/>
        <v>#REF!</v>
      </c>
      <c r="F39" s="136"/>
      <c r="G39" s="136"/>
      <c r="H39" s="136"/>
      <c r="I39" s="136"/>
      <c r="J39" s="136"/>
      <c r="K39" s="13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 x14ac:dyDescent="0.3">
      <c r="A40" s="11"/>
      <c r="B40" s="137"/>
      <c r="C40" s="6" t="e">
        <f t="shared" ref="C40:E40" si="33">#REF!</f>
        <v>#REF!</v>
      </c>
      <c r="D40" s="136" t="e">
        <f t="shared" si="33"/>
        <v>#REF!</v>
      </c>
      <c r="E40" s="136" t="e">
        <f t="shared" si="33"/>
        <v>#REF!</v>
      </c>
      <c r="F40" s="136"/>
      <c r="G40" s="136"/>
      <c r="H40" s="136"/>
      <c r="I40" s="136"/>
      <c r="J40" s="136"/>
      <c r="K40" s="136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 x14ac:dyDescent="0.3">
      <c r="A41" s="11"/>
      <c r="B41" s="137"/>
      <c r="C41" s="6" t="e">
        <f t="shared" ref="C41:E41" si="34">#REF!</f>
        <v>#REF!</v>
      </c>
      <c r="D41" s="136" t="e">
        <f t="shared" si="34"/>
        <v>#REF!</v>
      </c>
      <c r="E41" s="136" t="e">
        <f t="shared" si="34"/>
        <v>#REF!</v>
      </c>
      <c r="F41" s="136"/>
      <c r="G41" s="136"/>
      <c r="H41" s="136"/>
      <c r="I41" s="136"/>
      <c r="J41" s="136"/>
      <c r="K41" s="136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 x14ac:dyDescent="0.3">
      <c r="A42" s="11"/>
      <c r="B42" s="137"/>
      <c r="C42" s="6" t="e">
        <f t="shared" ref="C42:E42" si="35">#REF!</f>
        <v>#REF!</v>
      </c>
      <c r="D42" s="136" t="e">
        <f t="shared" si="35"/>
        <v>#REF!</v>
      </c>
      <c r="E42" s="136" t="e">
        <f t="shared" si="35"/>
        <v>#REF!</v>
      </c>
      <c r="F42" s="136"/>
      <c r="G42" s="136"/>
      <c r="H42" s="136"/>
      <c r="I42" s="136"/>
      <c r="J42" s="136"/>
      <c r="K42" s="13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 x14ac:dyDescent="0.3">
      <c r="A43" s="11"/>
      <c r="B43" s="137"/>
      <c r="C43" s="6" t="e">
        <f t="shared" ref="C43:E43" si="36">#REF!</f>
        <v>#REF!</v>
      </c>
      <c r="D43" s="136" t="e">
        <f t="shared" si="36"/>
        <v>#REF!</v>
      </c>
      <c r="E43" s="136" t="e">
        <f t="shared" si="36"/>
        <v>#REF!</v>
      </c>
      <c r="F43" s="136"/>
      <c r="G43" s="136"/>
      <c r="H43" s="136"/>
      <c r="I43" s="136"/>
      <c r="J43" s="136"/>
      <c r="K43" s="13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 x14ac:dyDescent="0.3">
      <c r="A44" s="11"/>
      <c r="B44" s="137"/>
      <c r="C44" s="6" t="e">
        <f t="shared" ref="C44:E44" si="37">#REF!</f>
        <v>#REF!</v>
      </c>
      <c r="D44" s="136" t="e">
        <f t="shared" si="37"/>
        <v>#REF!</v>
      </c>
      <c r="E44" s="136" t="e">
        <f t="shared" si="37"/>
        <v>#REF!</v>
      </c>
      <c r="F44" s="136"/>
      <c r="G44" s="136"/>
      <c r="H44" s="136"/>
      <c r="I44" s="136"/>
      <c r="J44" s="136"/>
      <c r="K44" s="13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 x14ac:dyDescent="0.3">
      <c r="A45" s="11"/>
      <c r="B45" s="137"/>
      <c r="C45" s="6" t="e">
        <f t="shared" ref="C45:E45" si="38">#REF!</f>
        <v>#REF!</v>
      </c>
      <c r="D45" s="136" t="e">
        <f t="shared" si="38"/>
        <v>#REF!</v>
      </c>
      <c r="E45" s="136" t="e">
        <f t="shared" si="38"/>
        <v>#REF!</v>
      </c>
      <c r="F45" s="136"/>
      <c r="G45" s="136"/>
      <c r="H45" s="136"/>
      <c r="I45" s="136"/>
      <c r="J45" s="136"/>
      <c r="K45" s="13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 x14ac:dyDescent="0.3">
      <c r="A46" s="11"/>
      <c r="B46" s="135" t="e">
        <f t="shared" ref="B46:G46" si="39">#REF!</f>
        <v>#REF!</v>
      </c>
      <c r="C46" s="6" t="e">
        <f t="shared" si="39"/>
        <v>#REF!</v>
      </c>
      <c r="D46" s="136" t="e">
        <f t="shared" si="39"/>
        <v>#REF!</v>
      </c>
      <c r="E46" s="136" t="e">
        <f t="shared" si="39"/>
        <v>#REF!</v>
      </c>
      <c r="F46" s="136" t="e">
        <f t="shared" si="39"/>
        <v>#REF!</v>
      </c>
      <c r="G46" s="136" t="e">
        <f t="shared" si="39"/>
        <v>#REF!</v>
      </c>
      <c r="H46" s="136"/>
      <c r="I46" s="136"/>
      <c r="J46" s="136"/>
      <c r="K46" s="13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 x14ac:dyDescent="0.3">
      <c r="A47" s="11"/>
      <c r="B47" s="137"/>
      <c r="C47" s="6" t="e">
        <f t="shared" ref="C47:G47" si="40">#REF!</f>
        <v>#REF!</v>
      </c>
      <c r="D47" s="136" t="e">
        <f t="shared" si="40"/>
        <v>#REF!</v>
      </c>
      <c r="E47" s="136" t="e">
        <f t="shared" si="40"/>
        <v>#REF!</v>
      </c>
      <c r="F47" s="136" t="e">
        <f t="shared" si="40"/>
        <v>#REF!</v>
      </c>
      <c r="G47" s="136" t="e">
        <f t="shared" si="40"/>
        <v>#REF!</v>
      </c>
      <c r="H47" s="136"/>
      <c r="I47" s="136"/>
      <c r="J47" s="136"/>
      <c r="K47" s="13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 x14ac:dyDescent="0.3">
      <c r="A48" s="11"/>
      <c r="B48" s="137"/>
      <c r="C48" s="6" t="e">
        <f t="shared" ref="C48:G48" si="41">#REF!</f>
        <v>#REF!</v>
      </c>
      <c r="D48" s="136" t="e">
        <f t="shared" si="41"/>
        <v>#REF!</v>
      </c>
      <c r="E48" s="136" t="e">
        <f t="shared" si="41"/>
        <v>#REF!</v>
      </c>
      <c r="F48" s="136" t="e">
        <f t="shared" si="41"/>
        <v>#REF!</v>
      </c>
      <c r="G48" s="136" t="e">
        <f t="shared" si="41"/>
        <v>#REF!</v>
      </c>
      <c r="H48" s="136"/>
      <c r="I48" s="136"/>
      <c r="J48" s="136"/>
      <c r="K48" s="136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 x14ac:dyDescent="0.3">
      <c r="A49" s="11"/>
      <c r="B49" s="135" t="e">
        <f t="shared" ref="B49:G49" si="42">#REF!</f>
        <v>#REF!</v>
      </c>
      <c r="C49" s="6" t="e">
        <f t="shared" si="42"/>
        <v>#REF!</v>
      </c>
      <c r="D49" s="136" t="e">
        <f t="shared" si="42"/>
        <v>#REF!</v>
      </c>
      <c r="E49" s="136" t="e">
        <f t="shared" si="42"/>
        <v>#REF!</v>
      </c>
      <c r="F49" s="136" t="e">
        <f t="shared" si="42"/>
        <v>#REF!</v>
      </c>
      <c r="G49" s="136" t="e">
        <f t="shared" si="42"/>
        <v>#REF!</v>
      </c>
      <c r="H49" s="136"/>
      <c r="I49" s="136"/>
      <c r="J49" s="136"/>
      <c r="K49" s="136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 x14ac:dyDescent="0.3">
      <c r="A50" s="11"/>
      <c r="B50" s="135" t="e">
        <f t="shared" ref="B50:G50" si="43">#REF!</f>
        <v>#REF!</v>
      </c>
      <c r="C50" s="6" t="e">
        <f t="shared" si="43"/>
        <v>#REF!</v>
      </c>
      <c r="D50" s="136" t="e">
        <f t="shared" si="43"/>
        <v>#REF!</v>
      </c>
      <c r="E50" s="136" t="e">
        <f t="shared" si="43"/>
        <v>#REF!</v>
      </c>
      <c r="F50" s="136" t="e">
        <f t="shared" si="43"/>
        <v>#REF!</v>
      </c>
      <c r="G50" s="136" t="e">
        <f t="shared" si="43"/>
        <v>#REF!</v>
      </c>
      <c r="H50" s="136"/>
      <c r="I50" s="136"/>
      <c r="J50" s="136"/>
      <c r="K50" s="136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3">
      <c r="A51" s="11"/>
      <c r="B51" s="135" t="e">
        <f t="shared" ref="B51:E51" si="44">#REF!</f>
        <v>#REF!</v>
      </c>
      <c r="C51" s="6" t="e">
        <f t="shared" si="44"/>
        <v>#REF!</v>
      </c>
      <c r="D51" s="136" t="e">
        <f t="shared" si="44"/>
        <v>#REF!</v>
      </c>
      <c r="E51" s="136" t="e">
        <f t="shared" si="44"/>
        <v>#REF!</v>
      </c>
      <c r="F51" s="136"/>
      <c r="G51" s="136"/>
      <c r="H51" s="136"/>
      <c r="I51" s="136"/>
      <c r="J51" s="136"/>
      <c r="K51" s="136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3">
      <c r="A52" s="11"/>
      <c r="B52" s="137"/>
      <c r="C52" s="6" t="e">
        <f t="shared" ref="C52:E52" si="45">#REF!</f>
        <v>#REF!</v>
      </c>
      <c r="D52" s="136" t="e">
        <f t="shared" si="45"/>
        <v>#REF!</v>
      </c>
      <c r="E52" s="136" t="e">
        <f t="shared" si="45"/>
        <v>#REF!</v>
      </c>
      <c r="F52" s="136"/>
      <c r="G52" s="136"/>
      <c r="H52" s="136"/>
      <c r="I52" s="136"/>
      <c r="J52" s="136"/>
      <c r="K52" s="13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3">
      <c r="A53" s="11"/>
      <c r="B53" s="137"/>
      <c r="C53" s="6" t="e">
        <f t="shared" ref="C53:E53" si="46">#REF!</f>
        <v>#REF!</v>
      </c>
      <c r="D53" s="136" t="e">
        <f t="shared" si="46"/>
        <v>#REF!</v>
      </c>
      <c r="E53" s="136" t="e">
        <f t="shared" si="46"/>
        <v>#REF!</v>
      </c>
      <c r="F53" s="136"/>
      <c r="G53" s="136"/>
      <c r="H53" s="136"/>
      <c r="I53" s="136"/>
      <c r="J53" s="136"/>
      <c r="K53" s="13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3">
      <c r="A54" s="11"/>
      <c r="B54" s="137"/>
      <c r="C54" s="6" t="e">
        <f t="shared" ref="C54:G54" si="47">#REF!</f>
        <v>#REF!</v>
      </c>
      <c r="D54" s="136" t="e">
        <f t="shared" si="47"/>
        <v>#REF!</v>
      </c>
      <c r="E54" s="136" t="e">
        <f t="shared" si="47"/>
        <v>#REF!</v>
      </c>
      <c r="F54" s="136" t="e">
        <f t="shared" si="47"/>
        <v>#REF!</v>
      </c>
      <c r="G54" s="136" t="e">
        <f t="shared" si="47"/>
        <v>#REF!</v>
      </c>
      <c r="H54" s="136"/>
      <c r="I54" s="136"/>
      <c r="J54" s="136"/>
      <c r="K54" s="13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3">
      <c r="A55" s="11"/>
      <c r="B55" s="135" t="e">
        <f t="shared" ref="B55:G55" si="48">#REF!</f>
        <v>#REF!</v>
      </c>
      <c r="C55" s="6" t="e">
        <f t="shared" si="48"/>
        <v>#REF!</v>
      </c>
      <c r="D55" s="136" t="e">
        <f t="shared" si="48"/>
        <v>#REF!</v>
      </c>
      <c r="E55" s="136" t="e">
        <f t="shared" si="48"/>
        <v>#REF!</v>
      </c>
      <c r="F55" s="136" t="e">
        <f t="shared" si="48"/>
        <v>#REF!</v>
      </c>
      <c r="G55" s="136" t="e">
        <f t="shared" si="48"/>
        <v>#REF!</v>
      </c>
      <c r="H55" s="136"/>
      <c r="I55" s="136"/>
      <c r="J55" s="136"/>
      <c r="K55" s="136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3">
      <c r="A56" s="11"/>
      <c r="B56" s="137"/>
      <c r="C56" s="6" t="e">
        <f t="shared" ref="C56:G56" si="49">#REF!</f>
        <v>#REF!</v>
      </c>
      <c r="D56" s="136" t="e">
        <f t="shared" si="49"/>
        <v>#REF!</v>
      </c>
      <c r="E56" s="136" t="e">
        <f t="shared" si="49"/>
        <v>#REF!</v>
      </c>
      <c r="F56" s="136" t="e">
        <f t="shared" si="49"/>
        <v>#REF!</v>
      </c>
      <c r="G56" s="136" t="e">
        <f t="shared" si="49"/>
        <v>#REF!</v>
      </c>
      <c r="H56" s="136"/>
      <c r="I56" s="136"/>
      <c r="J56" s="136"/>
      <c r="K56" s="13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3">
      <c r="A57" s="11"/>
      <c r="B57" s="135" t="e">
        <f t="shared" ref="B57:G57" si="50">#REF!</f>
        <v>#REF!</v>
      </c>
      <c r="C57" s="6" t="e">
        <f t="shared" si="50"/>
        <v>#REF!</v>
      </c>
      <c r="D57" s="136" t="e">
        <f t="shared" si="50"/>
        <v>#REF!</v>
      </c>
      <c r="E57" s="136" t="e">
        <f t="shared" si="50"/>
        <v>#REF!</v>
      </c>
      <c r="F57" s="136" t="e">
        <f t="shared" si="50"/>
        <v>#REF!</v>
      </c>
      <c r="G57" s="136" t="e">
        <f t="shared" si="50"/>
        <v>#REF!</v>
      </c>
      <c r="H57" s="136"/>
      <c r="I57" s="136"/>
      <c r="J57" s="136"/>
      <c r="K57" s="13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3">
      <c r="A58" s="11"/>
      <c r="B58" s="137"/>
      <c r="C58" s="6" t="e">
        <f t="shared" ref="C58:G58" si="51">#REF!</f>
        <v>#REF!</v>
      </c>
      <c r="D58" s="136" t="e">
        <f t="shared" si="51"/>
        <v>#REF!</v>
      </c>
      <c r="E58" s="136" t="e">
        <f t="shared" si="51"/>
        <v>#REF!</v>
      </c>
      <c r="F58" s="136" t="e">
        <f t="shared" si="51"/>
        <v>#REF!</v>
      </c>
      <c r="G58" s="136" t="e">
        <f t="shared" si="51"/>
        <v>#REF!</v>
      </c>
      <c r="H58" s="136"/>
      <c r="I58" s="136"/>
      <c r="J58" s="136"/>
      <c r="K58" s="13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 x14ac:dyDescent="0.3">
      <c r="A59" s="11"/>
      <c r="B59" s="137"/>
      <c r="C59" s="6" t="e">
        <f t="shared" ref="C59:C62" si="52">#REF!</f>
        <v>#REF!</v>
      </c>
      <c r="D59" s="136"/>
      <c r="E59" s="136"/>
      <c r="F59" s="136"/>
      <c r="G59" s="136"/>
      <c r="H59" s="136" t="e">
        <f t="shared" ref="H59:K59" si="53">#REF!</f>
        <v>#REF!</v>
      </c>
      <c r="I59" s="136" t="e">
        <f t="shared" si="53"/>
        <v>#REF!</v>
      </c>
      <c r="J59" s="136" t="e">
        <f t="shared" si="53"/>
        <v>#REF!</v>
      </c>
      <c r="K59" s="136" t="e">
        <f t="shared" si="53"/>
        <v>#REF!</v>
      </c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 x14ac:dyDescent="0.3">
      <c r="A60" s="11"/>
      <c r="B60" s="137"/>
      <c r="C60" s="6" t="e">
        <f t="shared" si="52"/>
        <v>#REF!</v>
      </c>
      <c r="D60" s="136" t="e">
        <f t="shared" ref="D60:G60" si="54">#REF!</f>
        <v>#REF!</v>
      </c>
      <c r="E60" s="136" t="e">
        <f t="shared" si="54"/>
        <v>#REF!</v>
      </c>
      <c r="F60" s="136" t="e">
        <f t="shared" si="54"/>
        <v>#REF!</v>
      </c>
      <c r="G60" s="136" t="e">
        <f t="shared" si="54"/>
        <v>#REF!</v>
      </c>
      <c r="H60" s="136"/>
      <c r="I60" s="136"/>
      <c r="J60" s="136"/>
      <c r="K60" s="13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 x14ac:dyDescent="0.3">
      <c r="A61" s="11"/>
      <c r="B61" s="137"/>
      <c r="C61" s="6" t="e">
        <f t="shared" si="52"/>
        <v>#REF!</v>
      </c>
      <c r="D61" s="136" t="e">
        <f t="shared" ref="D61:G61" si="55">#REF!</f>
        <v>#REF!</v>
      </c>
      <c r="E61" s="136" t="e">
        <f t="shared" si="55"/>
        <v>#REF!</v>
      </c>
      <c r="F61" s="136" t="e">
        <f t="shared" si="55"/>
        <v>#REF!</v>
      </c>
      <c r="G61" s="136" t="e">
        <f t="shared" si="55"/>
        <v>#REF!</v>
      </c>
      <c r="H61" s="136"/>
      <c r="I61" s="136"/>
      <c r="J61" s="136"/>
      <c r="K61" s="13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 x14ac:dyDescent="0.3">
      <c r="A62" s="11"/>
      <c r="B62" s="137"/>
      <c r="C62" s="6" t="e">
        <f t="shared" si="52"/>
        <v>#REF!</v>
      </c>
      <c r="D62" s="136" t="e">
        <f t="shared" ref="D62:G62" si="56">#REF!</f>
        <v>#REF!</v>
      </c>
      <c r="E62" s="136" t="e">
        <f t="shared" si="56"/>
        <v>#REF!</v>
      </c>
      <c r="F62" s="136" t="e">
        <f t="shared" si="56"/>
        <v>#REF!</v>
      </c>
      <c r="G62" s="136" t="e">
        <f t="shared" si="56"/>
        <v>#REF!</v>
      </c>
      <c r="H62" s="136"/>
      <c r="I62" s="136"/>
      <c r="J62" s="136"/>
      <c r="K62" s="136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 x14ac:dyDescent="0.3">
      <c r="A63" s="11"/>
      <c r="B63" s="135" t="e">
        <f t="shared" ref="B63:E63" si="57">#REF!</f>
        <v>#REF!</v>
      </c>
      <c r="C63" s="6" t="e">
        <f t="shared" si="57"/>
        <v>#REF!</v>
      </c>
      <c r="D63" s="136" t="e">
        <f t="shared" si="57"/>
        <v>#REF!</v>
      </c>
      <c r="E63" s="136" t="e">
        <f t="shared" si="57"/>
        <v>#REF!</v>
      </c>
      <c r="F63" s="136"/>
      <c r="G63" s="136"/>
      <c r="H63" s="136"/>
      <c r="I63" s="136"/>
      <c r="J63" s="136"/>
      <c r="K63" s="136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 x14ac:dyDescent="0.3">
      <c r="A64" s="11"/>
      <c r="B64" s="137"/>
      <c r="C64" s="6" t="e">
        <f t="shared" ref="C64:E64" si="58">#REF!</f>
        <v>#REF!</v>
      </c>
      <c r="D64" s="136" t="e">
        <f t="shared" si="58"/>
        <v>#REF!</v>
      </c>
      <c r="E64" s="136" t="e">
        <f t="shared" si="58"/>
        <v>#REF!</v>
      </c>
      <c r="F64" s="136"/>
      <c r="G64" s="136"/>
      <c r="H64" s="136"/>
      <c r="I64" s="136"/>
      <c r="J64" s="136"/>
      <c r="K64" s="13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 x14ac:dyDescent="0.3">
      <c r="A65" s="11"/>
      <c r="B65" s="135" t="e">
        <f t="shared" ref="B65:E65" si="59">#REF!</f>
        <v>#REF!</v>
      </c>
      <c r="C65" s="6" t="e">
        <f t="shared" si="59"/>
        <v>#REF!</v>
      </c>
      <c r="D65" s="136" t="e">
        <f t="shared" si="59"/>
        <v>#REF!</v>
      </c>
      <c r="E65" s="136" t="e">
        <f t="shared" si="59"/>
        <v>#REF!</v>
      </c>
      <c r="F65" s="136"/>
      <c r="G65" s="136"/>
      <c r="H65" s="136"/>
      <c r="I65" s="136"/>
      <c r="J65" s="136"/>
      <c r="K65" s="13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 x14ac:dyDescent="0.3">
      <c r="A66" s="11"/>
      <c r="B66" s="137"/>
      <c r="C66" s="6" t="e">
        <f t="shared" ref="C66:G66" si="60">#REF!</f>
        <v>#REF!</v>
      </c>
      <c r="D66" s="136" t="e">
        <f t="shared" si="60"/>
        <v>#REF!</v>
      </c>
      <c r="E66" s="136" t="e">
        <f t="shared" si="60"/>
        <v>#REF!</v>
      </c>
      <c r="F66" s="136" t="e">
        <f t="shared" si="60"/>
        <v>#REF!</v>
      </c>
      <c r="G66" s="136" t="e">
        <f t="shared" si="60"/>
        <v>#REF!</v>
      </c>
      <c r="H66" s="136"/>
      <c r="I66" s="136"/>
      <c r="J66" s="136"/>
      <c r="K66" s="13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 x14ac:dyDescent="0.3">
      <c r="A67" s="11"/>
      <c r="B67" s="137"/>
      <c r="C67" s="6" t="e">
        <f t="shared" ref="C67:G67" si="61">#REF!</f>
        <v>#REF!</v>
      </c>
      <c r="D67" s="136" t="e">
        <f t="shared" si="61"/>
        <v>#REF!</v>
      </c>
      <c r="E67" s="136" t="e">
        <f t="shared" si="61"/>
        <v>#REF!</v>
      </c>
      <c r="F67" s="136" t="e">
        <f t="shared" si="61"/>
        <v>#REF!</v>
      </c>
      <c r="G67" s="136" t="e">
        <f t="shared" si="61"/>
        <v>#REF!</v>
      </c>
      <c r="H67" s="136"/>
      <c r="I67" s="136"/>
      <c r="J67" s="136"/>
      <c r="K67" s="13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 x14ac:dyDescent="0.3">
      <c r="A68" s="11"/>
      <c r="B68" s="137"/>
      <c r="C68" s="6" t="e">
        <f t="shared" ref="C68:C69" si="62">#REF!</f>
        <v>#REF!</v>
      </c>
      <c r="D68" s="136"/>
      <c r="E68" s="136"/>
      <c r="F68" s="136"/>
      <c r="G68" s="136"/>
      <c r="H68" s="136" t="e">
        <f t="shared" ref="H68:I68" si="63">#REF!</f>
        <v>#REF!</v>
      </c>
      <c r="I68" s="136" t="e">
        <f t="shared" si="63"/>
        <v>#REF!</v>
      </c>
      <c r="J68" s="136"/>
      <c r="K68" s="13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 x14ac:dyDescent="0.3">
      <c r="A69" s="11"/>
      <c r="B69" s="137"/>
      <c r="C69" s="6" t="e">
        <f t="shared" si="62"/>
        <v>#REF!</v>
      </c>
      <c r="D69" s="136" t="e">
        <f t="shared" ref="D69:G69" si="64">#REF!</f>
        <v>#REF!</v>
      </c>
      <c r="E69" s="136" t="e">
        <f t="shared" si="64"/>
        <v>#REF!</v>
      </c>
      <c r="F69" s="136" t="e">
        <f t="shared" si="64"/>
        <v>#REF!</v>
      </c>
      <c r="G69" s="136" t="e">
        <f t="shared" si="64"/>
        <v>#REF!</v>
      </c>
      <c r="H69" s="136"/>
      <c r="I69" s="136"/>
      <c r="J69" s="136"/>
      <c r="K69" s="136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 x14ac:dyDescent="0.3">
      <c r="A70" s="11"/>
      <c r="B70" s="135" t="e">
        <f t="shared" ref="B70:E70" si="65">#REF!</f>
        <v>#REF!</v>
      </c>
      <c r="C70" s="6" t="e">
        <f t="shared" si="65"/>
        <v>#REF!</v>
      </c>
      <c r="D70" s="136" t="e">
        <f t="shared" si="65"/>
        <v>#REF!</v>
      </c>
      <c r="E70" s="136" t="e">
        <f t="shared" si="65"/>
        <v>#REF!</v>
      </c>
      <c r="F70" s="136"/>
      <c r="G70" s="136"/>
      <c r="H70" s="136"/>
      <c r="I70" s="136"/>
      <c r="J70" s="136"/>
      <c r="K70" s="136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3">
      <c r="A71" s="11"/>
      <c r="B71" s="135" t="e">
        <f t="shared" ref="B71:B72" si="66">#REF!</f>
        <v>#REF!</v>
      </c>
      <c r="C71" s="6"/>
      <c r="D71" s="136"/>
      <c r="E71" s="136"/>
      <c r="F71" s="136"/>
      <c r="G71" s="136"/>
      <c r="H71" s="136"/>
      <c r="I71" s="136"/>
      <c r="J71" s="136"/>
      <c r="K71" s="13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3">
      <c r="A72" s="11"/>
      <c r="B72" s="135" t="e">
        <f t="shared" si="66"/>
        <v>#REF!</v>
      </c>
      <c r="C72" s="6" t="e">
        <f t="shared" ref="C72:G72" si="67">#REF!</f>
        <v>#REF!</v>
      </c>
      <c r="D72" s="136" t="e">
        <f t="shared" si="67"/>
        <v>#REF!</v>
      </c>
      <c r="E72" s="136" t="e">
        <f t="shared" si="67"/>
        <v>#REF!</v>
      </c>
      <c r="F72" s="136" t="e">
        <f t="shared" si="67"/>
        <v>#REF!</v>
      </c>
      <c r="G72" s="136" t="e">
        <f t="shared" si="67"/>
        <v>#REF!</v>
      </c>
      <c r="H72" s="136"/>
      <c r="I72" s="136"/>
      <c r="J72" s="136"/>
      <c r="K72" s="136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3">
      <c r="A73" s="11"/>
      <c r="B73" s="135"/>
      <c r="C73" s="6" t="e">
        <f t="shared" ref="C73:G73" si="68">#REF!</f>
        <v>#REF!</v>
      </c>
      <c r="D73" s="136" t="e">
        <f t="shared" si="68"/>
        <v>#REF!</v>
      </c>
      <c r="E73" s="136" t="e">
        <f t="shared" si="68"/>
        <v>#REF!</v>
      </c>
      <c r="F73" s="136" t="e">
        <f t="shared" si="68"/>
        <v>#REF!</v>
      </c>
      <c r="G73" s="136" t="e">
        <f t="shared" si="68"/>
        <v>#REF!</v>
      </c>
      <c r="H73" s="136"/>
      <c r="I73" s="136"/>
      <c r="J73" s="136"/>
      <c r="K73" s="13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3">
      <c r="A74" s="11"/>
      <c r="B74" s="135" t="e">
        <f t="shared" ref="B74:G74" si="69">#REF!</f>
        <v>#REF!</v>
      </c>
      <c r="C74" s="6" t="e">
        <f t="shared" si="69"/>
        <v>#REF!</v>
      </c>
      <c r="D74" s="136" t="e">
        <f t="shared" si="69"/>
        <v>#REF!</v>
      </c>
      <c r="E74" s="136" t="e">
        <f t="shared" si="69"/>
        <v>#REF!</v>
      </c>
      <c r="F74" s="136" t="e">
        <f t="shared" si="69"/>
        <v>#REF!</v>
      </c>
      <c r="G74" s="136" t="e">
        <f t="shared" si="69"/>
        <v>#REF!</v>
      </c>
      <c r="H74" s="136"/>
      <c r="I74" s="136"/>
      <c r="J74" s="136"/>
      <c r="K74" s="13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3">
      <c r="A75" s="11"/>
      <c r="B75" s="137"/>
      <c r="C75" s="6" t="e">
        <f t="shared" ref="C75:G75" si="70">#REF!</f>
        <v>#REF!</v>
      </c>
      <c r="D75" s="136" t="e">
        <f t="shared" si="70"/>
        <v>#REF!</v>
      </c>
      <c r="E75" s="136" t="e">
        <f t="shared" si="70"/>
        <v>#REF!</v>
      </c>
      <c r="F75" s="136" t="e">
        <f t="shared" si="70"/>
        <v>#REF!</v>
      </c>
      <c r="G75" s="136" t="e">
        <f t="shared" si="70"/>
        <v>#REF!</v>
      </c>
      <c r="H75" s="136"/>
      <c r="I75" s="136"/>
      <c r="J75" s="136"/>
      <c r="K75" s="136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3">
      <c r="A76" s="11"/>
      <c r="B76" s="137"/>
      <c r="C76" s="6" t="e">
        <f t="shared" ref="C76:E76" si="71">#REF!</f>
        <v>#REF!</v>
      </c>
      <c r="D76" s="136" t="e">
        <f t="shared" si="71"/>
        <v>#REF!</v>
      </c>
      <c r="E76" s="136" t="e">
        <f t="shared" si="71"/>
        <v>#REF!</v>
      </c>
      <c r="F76" s="136"/>
      <c r="G76" s="136"/>
      <c r="H76" s="136"/>
      <c r="I76" s="136"/>
      <c r="J76" s="136"/>
      <c r="K76" s="136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3">
      <c r="A77" s="11"/>
      <c r="B77" s="137"/>
      <c r="C77" s="6" t="e">
        <f t="shared" ref="C77:E77" si="72">#REF!</f>
        <v>#REF!</v>
      </c>
      <c r="D77" s="136" t="e">
        <f t="shared" si="72"/>
        <v>#REF!</v>
      </c>
      <c r="E77" s="136" t="e">
        <f t="shared" si="72"/>
        <v>#REF!</v>
      </c>
      <c r="F77" s="136"/>
      <c r="G77" s="136"/>
      <c r="H77" s="136"/>
      <c r="I77" s="136"/>
      <c r="J77" s="136"/>
      <c r="K77" s="136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3">
      <c r="A78" s="11"/>
      <c r="B78" s="137"/>
      <c r="C78" s="138" t="e">
        <f t="shared" ref="C78:G78" si="73">#REF!</f>
        <v>#REF!</v>
      </c>
      <c r="D78" s="136" t="e">
        <f t="shared" si="73"/>
        <v>#REF!</v>
      </c>
      <c r="E78" s="136" t="e">
        <f t="shared" si="73"/>
        <v>#REF!</v>
      </c>
      <c r="F78" s="136" t="e">
        <f t="shared" si="73"/>
        <v>#REF!</v>
      </c>
      <c r="G78" s="136" t="e">
        <f t="shared" si="73"/>
        <v>#REF!</v>
      </c>
      <c r="H78" s="136"/>
      <c r="I78" s="136"/>
      <c r="J78" s="136"/>
      <c r="K78" s="13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3">
      <c r="A79" s="11"/>
      <c r="B79" s="135" t="e">
        <f t="shared" ref="B79:G79" si="74">#REF!</f>
        <v>#REF!</v>
      </c>
      <c r="C79" s="6" t="e">
        <f t="shared" si="74"/>
        <v>#REF!</v>
      </c>
      <c r="D79" s="136" t="e">
        <f t="shared" si="74"/>
        <v>#REF!</v>
      </c>
      <c r="E79" s="136" t="e">
        <f t="shared" si="74"/>
        <v>#REF!</v>
      </c>
      <c r="F79" s="136" t="e">
        <f t="shared" si="74"/>
        <v>#REF!</v>
      </c>
      <c r="G79" s="136" t="e">
        <f t="shared" si="74"/>
        <v>#REF!</v>
      </c>
      <c r="H79" s="136"/>
      <c r="I79" s="136"/>
      <c r="J79" s="136"/>
      <c r="K79" s="136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3">
      <c r="A80" s="11"/>
      <c r="B80" s="137"/>
      <c r="C80" s="6" t="e">
        <f t="shared" ref="C80:G80" si="75">#REF!</f>
        <v>#REF!</v>
      </c>
      <c r="D80" s="136" t="e">
        <f t="shared" si="75"/>
        <v>#REF!</v>
      </c>
      <c r="E80" s="136" t="e">
        <f t="shared" si="75"/>
        <v>#REF!</v>
      </c>
      <c r="F80" s="136" t="e">
        <f t="shared" si="75"/>
        <v>#REF!</v>
      </c>
      <c r="G80" s="136" t="e">
        <f t="shared" si="75"/>
        <v>#REF!</v>
      </c>
      <c r="H80" s="136"/>
      <c r="I80" s="136"/>
      <c r="J80" s="136"/>
      <c r="K80" s="13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3">
      <c r="A81" s="11"/>
      <c r="B81" s="135" t="e">
        <f t="shared" ref="B81:B82" si="76">#REF!</f>
        <v>#REF!</v>
      </c>
      <c r="C81" s="6"/>
      <c r="D81" s="136"/>
      <c r="E81" s="136"/>
      <c r="F81" s="136"/>
      <c r="G81" s="136"/>
      <c r="H81" s="136"/>
      <c r="I81" s="136"/>
      <c r="J81" s="136"/>
      <c r="K81" s="13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3">
      <c r="A82" s="11"/>
      <c r="B82" s="135" t="e">
        <f t="shared" si="76"/>
        <v>#REF!</v>
      </c>
      <c r="C82" s="6" t="e">
        <f t="shared" ref="C82:G82" si="77">#REF!</f>
        <v>#REF!</v>
      </c>
      <c r="D82" s="136" t="e">
        <f t="shared" si="77"/>
        <v>#REF!</v>
      </c>
      <c r="E82" s="136" t="e">
        <f t="shared" si="77"/>
        <v>#REF!</v>
      </c>
      <c r="F82" s="136" t="e">
        <f t="shared" si="77"/>
        <v>#REF!</v>
      </c>
      <c r="G82" s="136" t="e">
        <f t="shared" si="77"/>
        <v>#REF!</v>
      </c>
      <c r="H82" s="136"/>
      <c r="I82" s="136"/>
      <c r="J82" s="136"/>
      <c r="K82" s="136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3">
      <c r="A83" s="11"/>
      <c r="B83" s="137"/>
      <c r="C83" s="6" t="e">
        <f t="shared" ref="C83:G83" si="78">#REF!</f>
        <v>#REF!</v>
      </c>
      <c r="D83" s="136" t="e">
        <f t="shared" si="78"/>
        <v>#REF!</v>
      </c>
      <c r="E83" s="136" t="e">
        <f t="shared" si="78"/>
        <v>#REF!</v>
      </c>
      <c r="F83" s="136" t="e">
        <f t="shared" si="78"/>
        <v>#REF!</v>
      </c>
      <c r="G83" s="136" t="e">
        <f t="shared" si="78"/>
        <v>#REF!</v>
      </c>
      <c r="H83" s="136"/>
      <c r="I83" s="136"/>
      <c r="J83" s="136"/>
      <c r="K83" s="13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3">
      <c r="A84" s="11"/>
      <c r="B84" s="137"/>
      <c r="C84" s="6" t="e">
        <f t="shared" ref="C84:G84" si="79">#REF!</f>
        <v>#REF!</v>
      </c>
      <c r="D84" s="136" t="e">
        <f t="shared" si="79"/>
        <v>#REF!</v>
      </c>
      <c r="E84" s="136" t="e">
        <f t="shared" si="79"/>
        <v>#REF!</v>
      </c>
      <c r="F84" s="136" t="e">
        <f t="shared" si="79"/>
        <v>#REF!</v>
      </c>
      <c r="G84" s="136" t="e">
        <f t="shared" si="79"/>
        <v>#REF!</v>
      </c>
      <c r="H84" s="136"/>
      <c r="I84" s="136"/>
      <c r="J84" s="136"/>
      <c r="K84" s="13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3">
      <c r="A85" s="11"/>
      <c r="B85" s="137"/>
      <c r="C85" s="6" t="e">
        <f t="shared" ref="C85:G85" si="80">#REF!</f>
        <v>#REF!</v>
      </c>
      <c r="D85" s="136" t="e">
        <f t="shared" si="80"/>
        <v>#REF!</v>
      </c>
      <c r="E85" s="136" t="e">
        <f t="shared" si="80"/>
        <v>#REF!</v>
      </c>
      <c r="F85" s="136" t="e">
        <f t="shared" si="80"/>
        <v>#REF!</v>
      </c>
      <c r="G85" s="136" t="e">
        <f t="shared" si="80"/>
        <v>#REF!</v>
      </c>
      <c r="H85" s="136"/>
      <c r="I85" s="136"/>
      <c r="J85" s="136"/>
      <c r="K85" s="13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3">
      <c r="A86" s="11"/>
      <c r="B86" s="137"/>
      <c r="C86" s="6" t="e">
        <f t="shared" ref="C86:G86" si="81">#REF!</f>
        <v>#REF!</v>
      </c>
      <c r="D86" s="136" t="e">
        <f t="shared" si="81"/>
        <v>#REF!</v>
      </c>
      <c r="E86" s="136" t="e">
        <f t="shared" si="81"/>
        <v>#REF!</v>
      </c>
      <c r="F86" s="136" t="e">
        <f t="shared" si="81"/>
        <v>#REF!</v>
      </c>
      <c r="G86" s="136" t="e">
        <f t="shared" si="81"/>
        <v>#REF!</v>
      </c>
      <c r="H86" s="136"/>
      <c r="I86" s="136"/>
      <c r="J86" s="136"/>
      <c r="K86" s="13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3">
      <c r="A87" s="11"/>
      <c r="B87" s="135" t="e">
        <f t="shared" ref="B87:E87" si="82">#REF!</f>
        <v>#REF!</v>
      </c>
      <c r="C87" s="6" t="e">
        <f t="shared" si="82"/>
        <v>#REF!</v>
      </c>
      <c r="D87" s="136" t="e">
        <f t="shared" si="82"/>
        <v>#REF!</v>
      </c>
      <c r="E87" s="136" t="e">
        <f t="shared" si="82"/>
        <v>#REF!</v>
      </c>
      <c r="F87" s="136"/>
      <c r="G87" s="136"/>
      <c r="H87" s="136"/>
      <c r="I87" s="136"/>
      <c r="J87" s="136"/>
      <c r="K87" s="136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3">
      <c r="A88" s="11"/>
      <c r="B88" s="137"/>
      <c r="C88" s="6" t="e">
        <f t="shared" ref="C88:E88" si="83">#REF!</f>
        <v>#REF!</v>
      </c>
      <c r="D88" s="136" t="e">
        <f t="shared" si="83"/>
        <v>#REF!</v>
      </c>
      <c r="E88" s="136" t="e">
        <f t="shared" si="83"/>
        <v>#REF!</v>
      </c>
      <c r="F88" s="136"/>
      <c r="G88" s="136"/>
      <c r="H88" s="136"/>
      <c r="I88" s="136"/>
      <c r="J88" s="136"/>
      <c r="K88" s="136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3">
      <c r="A89" s="11"/>
      <c r="B89" s="137"/>
      <c r="C89" s="6" t="e">
        <f t="shared" ref="C89:G89" si="84">#REF!</f>
        <v>#REF!</v>
      </c>
      <c r="D89" s="136" t="e">
        <f t="shared" si="84"/>
        <v>#REF!</v>
      </c>
      <c r="E89" s="136" t="e">
        <f t="shared" si="84"/>
        <v>#REF!</v>
      </c>
      <c r="F89" s="136" t="e">
        <f t="shared" si="84"/>
        <v>#REF!</v>
      </c>
      <c r="G89" s="136" t="e">
        <f t="shared" si="84"/>
        <v>#REF!</v>
      </c>
      <c r="H89" s="136"/>
      <c r="I89" s="136"/>
      <c r="J89" s="136"/>
      <c r="K89" s="136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3">
      <c r="A90" s="11"/>
      <c r="B90" s="137" t="s">
        <v>37</v>
      </c>
      <c r="C90" s="6" t="e">
        <f>#REF!</f>
        <v>#REF!</v>
      </c>
      <c r="D90" s="136" t="e">
        <f t="shared" ref="D90:E90" si="85">#REF!+#REF!</f>
        <v>#REF!</v>
      </c>
      <c r="E90" s="136" t="e">
        <f t="shared" si="85"/>
        <v>#REF!</v>
      </c>
      <c r="F90" s="136"/>
      <c r="G90" s="136"/>
      <c r="H90" s="136"/>
      <c r="I90" s="136"/>
      <c r="J90" s="136"/>
      <c r="K90" s="136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3">
      <c r="A91" s="11"/>
      <c r="B91" s="135" t="e">
        <f t="shared" ref="B91:G91" si="86">#REF!</f>
        <v>#REF!</v>
      </c>
      <c r="C91" s="6" t="e">
        <f t="shared" si="86"/>
        <v>#REF!</v>
      </c>
      <c r="D91" s="136" t="e">
        <f t="shared" si="86"/>
        <v>#REF!</v>
      </c>
      <c r="E91" s="136" t="e">
        <f t="shared" si="86"/>
        <v>#REF!</v>
      </c>
      <c r="F91" s="136" t="e">
        <f t="shared" si="86"/>
        <v>#REF!</v>
      </c>
      <c r="G91" s="136" t="e">
        <f t="shared" si="86"/>
        <v>#REF!</v>
      </c>
      <c r="H91" s="136"/>
      <c r="I91" s="136"/>
      <c r="J91" s="136"/>
      <c r="K91" s="136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3">
      <c r="A92" s="11"/>
      <c r="B92" s="135" t="e">
        <f t="shared" ref="B92:G92" si="87">#REF!</f>
        <v>#REF!</v>
      </c>
      <c r="C92" s="6" t="e">
        <f t="shared" si="87"/>
        <v>#REF!</v>
      </c>
      <c r="D92" s="136" t="e">
        <f t="shared" si="87"/>
        <v>#REF!</v>
      </c>
      <c r="E92" s="136" t="e">
        <f t="shared" si="87"/>
        <v>#REF!</v>
      </c>
      <c r="F92" s="136" t="e">
        <f t="shared" si="87"/>
        <v>#REF!</v>
      </c>
      <c r="G92" s="136" t="e">
        <f t="shared" si="87"/>
        <v>#REF!</v>
      </c>
      <c r="H92" s="136"/>
      <c r="I92" s="136"/>
      <c r="J92" s="136"/>
      <c r="K92" s="136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3">
      <c r="A93" s="11"/>
      <c r="B93" s="135" t="e">
        <f t="shared" ref="B93:G93" si="88">#REF!</f>
        <v>#REF!</v>
      </c>
      <c r="C93" s="6" t="e">
        <f t="shared" si="88"/>
        <v>#REF!</v>
      </c>
      <c r="D93" s="136" t="e">
        <f t="shared" si="88"/>
        <v>#REF!</v>
      </c>
      <c r="E93" s="136" t="e">
        <f t="shared" si="88"/>
        <v>#REF!</v>
      </c>
      <c r="F93" s="136" t="e">
        <f t="shared" si="88"/>
        <v>#REF!</v>
      </c>
      <c r="G93" s="136" t="e">
        <f t="shared" si="88"/>
        <v>#REF!</v>
      </c>
      <c r="H93" s="136"/>
      <c r="I93" s="136"/>
      <c r="J93" s="136"/>
      <c r="K93" s="136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3">
      <c r="A94" s="11"/>
      <c r="B94" s="137"/>
      <c r="C94" s="6" t="e">
        <f t="shared" ref="C94:G94" si="89">#REF!</f>
        <v>#REF!</v>
      </c>
      <c r="D94" s="136" t="e">
        <f t="shared" si="89"/>
        <v>#REF!</v>
      </c>
      <c r="E94" s="136" t="e">
        <f t="shared" si="89"/>
        <v>#REF!</v>
      </c>
      <c r="F94" s="136" t="e">
        <f t="shared" si="89"/>
        <v>#REF!</v>
      </c>
      <c r="G94" s="136" t="e">
        <f t="shared" si="89"/>
        <v>#REF!</v>
      </c>
      <c r="H94" s="136"/>
      <c r="I94" s="136"/>
      <c r="J94" s="136"/>
      <c r="K94" s="136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3">
      <c r="A95" s="11"/>
      <c r="B95" s="137"/>
      <c r="C95" s="6" t="e">
        <f>#REF!</f>
        <v>#REF!</v>
      </c>
      <c r="D95" s="136"/>
      <c r="E95" s="136"/>
      <c r="F95" s="136"/>
      <c r="G95" s="136"/>
      <c r="H95" s="136" t="e">
        <f t="shared" ref="H95:K95" si="90">#REF!</f>
        <v>#REF!</v>
      </c>
      <c r="I95" s="136" t="e">
        <f t="shared" si="90"/>
        <v>#REF!</v>
      </c>
      <c r="J95" s="136" t="e">
        <f t="shared" si="90"/>
        <v>#REF!</v>
      </c>
      <c r="K95" s="136" t="e">
        <f t="shared" si="90"/>
        <v>#REF!</v>
      </c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3">
      <c r="A96" s="11"/>
      <c r="B96" s="135" t="e">
        <f t="shared" ref="B96:C96" si="91">#REF!</f>
        <v>#REF!</v>
      </c>
      <c r="C96" s="6" t="e">
        <f t="shared" si="91"/>
        <v>#REF!</v>
      </c>
      <c r="D96" s="136"/>
      <c r="E96" s="136"/>
      <c r="F96" s="136"/>
      <c r="G96" s="136"/>
      <c r="H96" s="136" t="e">
        <f t="shared" ref="H96:K96" si="92">#REF!</f>
        <v>#REF!</v>
      </c>
      <c r="I96" s="136" t="e">
        <f t="shared" si="92"/>
        <v>#REF!</v>
      </c>
      <c r="J96" s="136" t="e">
        <f t="shared" si="92"/>
        <v>#REF!</v>
      </c>
      <c r="K96" s="136" t="e">
        <f t="shared" si="92"/>
        <v>#REF!</v>
      </c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3">
      <c r="A97" s="11"/>
      <c r="B97" s="137"/>
      <c r="C97" s="6" t="e">
        <f t="shared" ref="C97:C102" si="93">#REF!</f>
        <v>#REF!</v>
      </c>
      <c r="D97" s="136"/>
      <c r="E97" s="136"/>
      <c r="F97" s="136"/>
      <c r="G97" s="136"/>
      <c r="H97" s="136" t="e">
        <f t="shared" ref="H97:K97" si="94">#REF!</f>
        <v>#REF!</v>
      </c>
      <c r="I97" s="136" t="e">
        <f t="shared" si="94"/>
        <v>#REF!</v>
      </c>
      <c r="J97" s="136" t="e">
        <f t="shared" si="94"/>
        <v>#REF!</v>
      </c>
      <c r="K97" s="136" t="e">
        <f t="shared" si="94"/>
        <v>#REF!</v>
      </c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3">
      <c r="A98" s="11"/>
      <c r="B98" s="137"/>
      <c r="C98" s="6" t="e">
        <f t="shared" si="93"/>
        <v>#REF!</v>
      </c>
      <c r="D98" s="136"/>
      <c r="E98" s="136"/>
      <c r="F98" s="136"/>
      <c r="G98" s="136"/>
      <c r="H98" s="136" t="e">
        <f t="shared" ref="H98:K98" si="95">#REF!</f>
        <v>#REF!</v>
      </c>
      <c r="I98" s="136" t="e">
        <f t="shared" si="95"/>
        <v>#REF!</v>
      </c>
      <c r="J98" s="136" t="e">
        <f t="shared" si="95"/>
        <v>#REF!</v>
      </c>
      <c r="K98" s="136" t="e">
        <f t="shared" si="95"/>
        <v>#REF!</v>
      </c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3">
      <c r="A99" s="11"/>
      <c r="B99" s="137"/>
      <c r="C99" s="6" t="e">
        <f t="shared" si="93"/>
        <v>#REF!</v>
      </c>
      <c r="D99" s="136"/>
      <c r="E99" s="136"/>
      <c r="F99" s="136"/>
      <c r="G99" s="136"/>
      <c r="H99" s="136" t="e">
        <f t="shared" ref="H99:K99" si="96">#REF!</f>
        <v>#REF!</v>
      </c>
      <c r="I99" s="136" t="e">
        <f t="shared" si="96"/>
        <v>#REF!</v>
      </c>
      <c r="J99" s="136" t="e">
        <f t="shared" si="96"/>
        <v>#REF!</v>
      </c>
      <c r="K99" s="136" t="e">
        <f t="shared" si="96"/>
        <v>#REF!</v>
      </c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3">
      <c r="A100" s="11"/>
      <c r="B100" s="137"/>
      <c r="C100" s="6" t="e">
        <f t="shared" si="93"/>
        <v>#REF!</v>
      </c>
      <c r="D100" s="136"/>
      <c r="E100" s="136"/>
      <c r="F100" s="136"/>
      <c r="G100" s="136"/>
      <c r="H100" s="136" t="e">
        <f t="shared" ref="H100:K100" si="97">#REF!</f>
        <v>#REF!</v>
      </c>
      <c r="I100" s="136" t="e">
        <f t="shared" si="97"/>
        <v>#REF!</v>
      </c>
      <c r="J100" s="136" t="e">
        <f t="shared" si="97"/>
        <v>#REF!</v>
      </c>
      <c r="K100" s="136" t="e">
        <f t="shared" si="97"/>
        <v>#REF!</v>
      </c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3">
      <c r="A101" s="11"/>
      <c r="B101" s="137"/>
      <c r="C101" s="6" t="e">
        <f t="shared" si="93"/>
        <v>#REF!</v>
      </c>
      <c r="D101" s="136"/>
      <c r="E101" s="136"/>
      <c r="F101" s="136"/>
      <c r="G101" s="136"/>
      <c r="H101" s="136" t="e">
        <f t="shared" ref="H101:K101" si="98">#REF!</f>
        <v>#REF!</v>
      </c>
      <c r="I101" s="136" t="e">
        <f t="shared" si="98"/>
        <v>#REF!</v>
      </c>
      <c r="J101" s="136" t="e">
        <f t="shared" si="98"/>
        <v>#REF!</v>
      </c>
      <c r="K101" s="136" t="e">
        <f t="shared" si="98"/>
        <v>#REF!</v>
      </c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3">
      <c r="A102" s="11"/>
      <c r="B102" s="137"/>
      <c r="C102" s="6" t="e">
        <f t="shared" si="93"/>
        <v>#REF!</v>
      </c>
      <c r="D102" s="136"/>
      <c r="E102" s="136"/>
      <c r="F102" s="136"/>
      <c r="G102" s="136"/>
      <c r="H102" s="136" t="e">
        <f t="shared" ref="H102:K102" si="99">#REF!</f>
        <v>#REF!</v>
      </c>
      <c r="I102" s="136" t="e">
        <f t="shared" si="99"/>
        <v>#REF!</v>
      </c>
      <c r="J102" s="136" t="e">
        <f t="shared" si="99"/>
        <v>#REF!</v>
      </c>
      <c r="K102" s="136" t="e">
        <f t="shared" si="99"/>
        <v>#REF!</v>
      </c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3">
      <c r="A103" s="11"/>
      <c r="B103" s="135" t="e">
        <f t="shared" ref="B103:G103" si="100">#REF!</f>
        <v>#REF!</v>
      </c>
      <c r="C103" s="6" t="e">
        <f t="shared" si="100"/>
        <v>#REF!</v>
      </c>
      <c r="D103" s="136" t="e">
        <f t="shared" si="100"/>
        <v>#REF!</v>
      </c>
      <c r="E103" s="136" t="e">
        <f t="shared" si="100"/>
        <v>#REF!</v>
      </c>
      <c r="F103" s="136" t="e">
        <f t="shared" si="100"/>
        <v>#REF!</v>
      </c>
      <c r="G103" s="136" t="e">
        <f t="shared" si="100"/>
        <v>#REF!</v>
      </c>
      <c r="H103" s="136"/>
      <c r="I103" s="136"/>
      <c r="J103" s="136"/>
      <c r="K103" s="13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3">
      <c r="A104" s="11"/>
      <c r="B104" s="137"/>
      <c r="C104" s="6" t="e">
        <f>#REF!</f>
        <v>#REF!</v>
      </c>
      <c r="D104" s="136"/>
      <c r="E104" s="136"/>
      <c r="F104" s="136"/>
      <c r="G104" s="136"/>
      <c r="H104" s="136" t="e">
        <f t="shared" ref="H104:K104" si="101">#REF!</f>
        <v>#REF!</v>
      </c>
      <c r="I104" s="136" t="e">
        <f t="shared" si="101"/>
        <v>#REF!</v>
      </c>
      <c r="J104" s="136" t="e">
        <f t="shared" si="101"/>
        <v>#REF!</v>
      </c>
      <c r="K104" s="136" t="e">
        <f t="shared" si="101"/>
        <v>#REF!</v>
      </c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3">
      <c r="A105" s="11"/>
      <c r="B105" s="135" t="e">
        <f t="shared" ref="B105:G105" si="102">#REF!</f>
        <v>#REF!</v>
      </c>
      <c r="C105" s="6" t="e">
        <f t="shared" si="102"/>
        <v>#REF!</v>
      </c>
      <c r="D105" s="136" t="e">
        <f t="shared" si="102"/>
        <v>#REF!</v>
      </c>
      <c r="E105" s="136" t="e">
        <f t="shared" si="102"/>
        <v>#REF!</v>
      </c>
      <c r="F105" s="136" t="e">
        <f t="shared" si="102"/>
        <v>#REF!</v>
      </c>
      <c r="G105" s="136" t="e">
        <f t="shared" si="102"/>
        <v>#REF!</v>
      </c>
      <c r="H105" s="136"/>
      <c r="I105" s="136"/>
      <c r="J105" s="136"/>
      <c r="K105" s="136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3">
      <c r="A106" s="11"/>
      <c r="B106" s="137"/>
      <c r="C106" s="6" t="e">
        <f t="shared" ref="C106:G106" si="103">#REF!</f>
        <v>#REF!</v>
      </c>
      <c r="D106" s="136" t="e">
        <f t="shared" si="103"/>
        <v>#REF!</v>
      </c>
      <c r="E106" s="136" t="e">
        <f t="shared" si="103"/>
        <v>#REF!</v>
      </c>
      <c r="F106" s="136" t="e">
        <f t="shared" si="103"/>
        <v>#REF!</v>
      </c>
      <c r="G106" s="136" t="e">
        <f t="shared" si="103"/>
        <v>#REF!</v>
      </c>
      <c r="H106" s="136"/>
      <c r="I106" s="136"/>
      <c r="J106" s="136"/>
      <c r="K106" s="136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3">
      <c r="A107" s="11"/>
      <c r="B107" s="137"/>
      <c r="C107" s="6"/>
      <c r="D107" s="136"/>
      <c r="E107" s="136"/>
      <c r="F107" s="136"/>
      <c r="G107" s="136"/>
      <c r="H107" s="136"/>
      <c r="I107" s="136"/>
      <c r="J107" s="136"/>
      <c r="K107" s="136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3">
      <c r="A108" s="11"/>
      <c r="B108" s="137"/>
      <c r="C108" s="6"/>
      <c r="D108" s="136"/>
      <c r="E108" s="136"/>
      <c r="F108" s="136"/>
      <c r="G108" s="136"/>
      <c r="H108" s="136"/>
      <c r="I108" s="136"/>
      <c r="J108" s="136"/>
      <c r="K108" s="136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3">
      <c r="A109" s="11"/>
      <c r="B109" s="137"/>
      <c r="C109" s="6"/>
      <c r="D109" s="136" t="e">
        <f t="shared" ref="D109:K109" si="104">SUM(D8:D108)</f>
        <v>#REF!</v>
      </c>
      <c r="E109" s="136" t="e">
        <f t="shared" si="104"/>
        <v>#REF!</v>
      </c>
      <c r="F109" s="136" t="e">
        <f t="shared" si="104"/>
        <v>#REF!</v>
      </c>
      <c r="G109" s="136" t="e">
        <f t="shared" si="104"/>
        <v>#REF!</v>
      </c>
      <c r="H109" s="136" t="e">
        <f t="shared" si="104"/>
        <v>#REF!</v>
      </c>
      <c r="I109" s="136" t="e">
        <f t="shared" si="104"/>
        <v>#REF!</v>
      </c>
      <c r="J109" s="136" t="e">
        <f t="shared" si="104"/>
        <v>#REF!</v>
      </c>
      <c r="K109" s="136" t="e">
        <f t="shared" si="104"/>
        <v>#REF!</v>
      </c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3">
      <c r="A110" s="2"/>
      <c r="B110" s="132"/>
      <c r="C110" s="5"/>
      <c r="D110" s="133"/>
      <c r="E110" s="133"/>
      <c r="F110" s="133"/>
      <c r="G110" s="133"/>
      <c r="H110" s="133"/>
      <c r="I110" s="133"/>
      <c r="J110" s="133"/>
      <c r="K110" s="133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3">
      <c r="A111" s="2"/>
      <c r="B111" s="132"/>
      <c r="C111" s="5"/>
      <c r="D111" s="133"/>
      <c r="E111" s="133"/>
      <c r="F111" s="133"/>
      <c r="G111" s="139" t="e">
        <f>G109/'realisasi (L4)'!H58*100</f>
        <v>#REF!</v>
      </c>
      <c r="H111" s="133"/>
      <c r="I111" s="133"/>
      <c r="J111" s="133"/>
      <c r="K111" s="133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3">
      <c r="A112" s="2"/>
      <c r="B112" s="132"/>
      <c r="C112" s="5"/>
      <c r="D112" s="133"/>
      <c r="E112" s="133"/>
      <c r="F112" s="133"/>
      <c r="G112" s="133"/>
      <c r="H112" s="133"/>
      <c r="I112" s="133"/>
      <c r="J112" s="133"/>
      <c r="K112" s="133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3">
      <c r="A113" s="2"/>
      <c r="B113" s="132"/>
      <c r="C113" s="5"/>
      <c r="D113" s="133"/>
      <c r="E113" s="133"/>
      <c r="F113" s="133"/>
      <c r="G113" s="133"/>
      <c r="H113" s="133"/>
      <c r="I113" s="133"/>
      <c r="J113" s="133"/>
      <c r="K113" s="133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3">
      <c r="A114" s="2"/>
      <c r="B114" s="132"/>
      <c r="C114" s="5"/>
      <c r="D114" s="133"/>
      <c r="E114" s="133"/>
      <c r="F114" s="133"/>
      <c r="G114" s="133"/>
      <c r="H114" s="133"/>
      <c r="I114" s="133"/>
      <c r="J114" s="133"/>
      <c r="K114" s="133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3">
      <c r="A115" s="2"/>
      <c r="B115" s="132"/>
      <c r="C115" s="5"/>
      <c r="D115" s="133"/>
      <c r="E115" s="133"/>
      <c r="F115" s="133"/>
      <c r="G115" s="133"/>
      <c r="H115" s="133"/>
      <c r="I115" s="133"/>
      <c r="J115" s="133"/>
      <c r="K115" s="133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3">
      <c r="A116" s="2"/>
      <c r="B116" s="132"/>
      <c r="C116" s="5"/>
      <c r="D116" s="133"/>
      <c r="E116" s="133"/>
      <c r="F116" s="133"/>
      <c r="G116" s="133"/>
      <c r="H116" s="133"/>
      <c r="I116" s="133"/>
      <c r="J116" s="133"/>
      <c r="K116" s="133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3">
      <c r="A117" s="2"/>
      <c r="B117" s="132"/>
      <c r="C117" s="5"/>
      <c r="D117" s="133"/>
      <c r="E117" s="133"/>
      <c r="F117" s="133"/>
      <c r="G117" s="133"/>
      <c r="H117" s="133"/>
      <c r="I117" s="133"/>
      <c r="J117" s="133"/>
      <c r="K117" s="133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3">
      <c r="A118" s="2"/>
      <c r="B118" s="132"/>
      <c r="C118" s="5"/>
      <c r="D118" s="133"/>
      <c r="E118" s="133"/>
      <c r="F118" s="133"/>
      <c r="G118" s="133"/>
      <c r="H118" s="133"/>
      <c r="I118" s="133"/>
      <c r="J118" s="133"/>
      <c r="K118" s="133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3">
      <c r="A119" s="2"/>
      <c r="B119" s="132"/>
      <c r="C119" s="5"/>
      <c r="D119" s="133"/>
      <c r="E119" s="133"/>
      <c r="F119" s="133"/>
      <c r="G119" s="133"/>
      <c r="H119" s="133"/>
      <c r="I119" s="133"/>
      <c r="J119" s="133"/>
      <c r="K119" s="133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3">
      <c r="A120" s="2"/>
      <c r="B120" s="132"/>
      <c r="C120" s="5"/>
      <c r="D120" s="133"/>
      <c r="E120" s="133"/>
      <c r="F120" s="133"/>
      <c r="G120" s="133"/>
      <c r="H120" s="133"/>
      <c r="I120" s="133"/>
      <c r="J120" s="133"/>
      <c r="K120" s="133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3">
      <c r="A121" s="2"/>
      <c r="B121" s="132"/>
      <c r="C121" s="5"/>
      <c r="D121" s="133"/>
      <c r="E121" s="133"/>
      <c r="F121" s="133"/>
      <c r="G121" s="133"/>
      <c r="H121" s="133"/>
      <c r="I121" s="133"/>
      <c r="J121" s="133"/>
      <c r="K121" s="133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3">
      <c r="A122" s="2"/>
      <c r="B122" s="132"/>
      <c r="C122" s="5"/>
      <c r="D122" s="133"/>
      <c r="E122" s="133"/>
      <c r="F122" s="133"/>
      <c r="G122" s="133"/>
      <c r="H122" s="133"/>
      <c r="I122" s="133"/>
      <c r="J122" s="133"/>
      <c r="K122" s="133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3">
      <c r="A123" s="2"/>
      <c r="B123" s="132"/>
      <c r="C123" s="5"/>
      <c r="D123" s="133"/>
      <c r="E123" s="133"/>
      <c r="F123" s="133"/>
      <c r="G123" s="133"/>
      <c r="H123" s="133"/>
      <c r="I123" s="133"/>
      <c r="J123" s="133"/>
      <c r="K123" s="133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3">
      <c r="A124" s="2"/>
      <c r="B124" s="132"/>
      <c r="C124" s="5"/>
      <c r="D124" s="133"/>
      <c r="E124" s="133"/>
      <c r="F124" s="133"/>
      <c r="G124" s="133"/>
      <c r="H124" s="133"/>
      <c r="I124" s="133"/>
      <c r="J124" s="133"/>
      <c r="K124" s="133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3">
      <c r="A125" s="2"/>
      <c r="B125" s="132"/>
      <c r="C125" s="5"/>
      <c r="D125" s="133"/>
      <c r="E125" s="133"/>
      <c r="F125" s="133"/>
      <c r="G125" s="133"/>
      <c r="H125" s="133"/>
      <c r="I125" s="133"/>
      <c r="J125" s="133"/>
      <c r="K125" s="133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3">
      <c r="A126" s="2"/>
      <c r="B126" s="132"/>
      <c r="C126" s="5"/>
      <c r="D126" s="133"/>
      <c r="E126" s="133"/>
      <c r="F126" s="133"/>
      <c r="G126" s="133"/>
      <c r="H126" s="133"/>
      <c r="I126" s="133"/>
      <c r="J126" s="133"/>
      <c r="K126" s="133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3">
      <c r="A127" s="2"/>
      <c r="B127" s="132"/>
      <c r="C127" s="5"/>
      <c r="D127" s="133"/>
      <c r="E127" s="133"/>
      <c r="F127" s="133"/>
      <c r="G127" s="133"/>
      <c r="H127" s="133"/>
      <c r="I127" s="133"/>
      <c r="J127" s="133"/>
      <c r="K127" s="133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3">
      <c r="A128" s="2"/>
      <c r="B128" s="132"/>
      <c r="C128" s="5"/>
      <c r="D128" s="133"/>
      <c r="E128" s="133"/>
      <c r="F128" s="133"/>
      <c r="G128" s="133"/>
      <c r="H128" s="133"/>
      <c r="I128" s="133"/>
      <c r="J128" s="133"/>
      <c r="K128" s="133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3">
      <c r="A129" s="2"/>
      <c r="B129" s="132"/>
      <c r="C129" s="5"/>
      <c r="D129" s="133"/>
      <c r="E129" s="133"/>
      <c r="F129" s="133"/>
      <c r="G129" s="133"/>
      <c r="H129" s="133"/>
      <c r="I129" s="133"/>
      <c r="J129" s="133"/>
      <c r="K129" s="133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3">
      <c r="A130" s="2"/>
      <c r="B130" s="132"/>
      <c r="C130" s="5"/>
      <c r="D130" s="133"/>
      <c r="E130" s="133"/>
      <c r="F130" s="133"/>
      <c r="G130" s="133"/>
      <c r="H130" s="133"/>
      <c r="I130" s="133"/>
      <c r="J130" s="133"/>
      <c r="K130" s="133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3">
      <c r="A131" s="2"/>
      <c r="B131" s="132"/>
      <c r="C131" s="5"/>
      <c r="D131" s="133"/>
      <c r="E131" s="133"/>
      <c r="F131" s="133"/>
      <c r="G131" s="133"/>
      <c r="H131" s="133"/>
      <c r="I131" s="133"/>
      <c r="J131" s="133"/>
      <c r="K131" s="133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3">
      <c r="A132" s="2"/>
      <c r="B132" s="132"/>
      <c r="C132" s="5"/>
      <c r="D132" s="133"/>
      <c r="E132" s="133"/>
      <c r="F132" s="133"/>
      <c r="G132" s="133"/>
      <c r="H132" s="133"/>
      <c r="I132" s="133"/>
      <c r="J132" s="133"/>
      <c r="K132" s="133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3">
      <c r="A133" s="2"/>
      <c r="B133" s="132"/>
      <c r="C133" s="5"/>
      <c r="D133" s="133"/>
      <c r="E133" s="133"/>
      <c r="F133" s="133"/>
      <c r="G133" s="133"/>
      <c r="H133" s="133"/>
      <c r="I133" s="133"/>
      <c r="J133" s="133"/>
      <c r="K133" s="133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3">
      <c r="A134" s="2"/>
      <c r="B134" s="132"/>
      <c r="C134" s="5"/>
      <c r="D134" s="133"/>
      <c r="E134" s="133"/>
      <c r="F134" s="133"/>
      <c r="G134" s="133"/>
      <c r="H134" s="133"/>
      <c r="I134" s="133"/>
      <c r="J134" s="133"/>
      <c r="K134" s="133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3">
      <c r="A135" s="2"/>
      <c r="B135" s="132"/>
      <c r="C135" s="5"/>
      <c r="D135" s="133"/>
      <c r="E135" s="133"/>
      <c r="F135" s="133"/>
      <c r="G135" s="133"/>
      <c r="H135" s="133"/>
      <c r="I135" s="133"/>
      <c r="J135" s="133"/>
      <c r="K135" s="133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3">
      <c r="A136" s="2"/>
      <c r="B136" s="132"/>
      <c r="C136" s="5"/>
      <c r="D136" s="133"/>
      <c r="E136" s="133"/>
      <c r="F136" s="133"/>
      <c r="G136" s="133"/>
      <c r="H136" s="133"/>
      <c r="I136" s="133"/>
      <c r="J136" s="133"/>
      <c r="K136" s="133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3">
      <c r="A137" s="2"/>
      <c r="B137" s="132"/>
      <c r="C137" s="5"/>
      <c r="D137" s="133"/>
      <c r="E137" s="133"/>
      <c r="F137" s="133"/>
      <c r="G137" s="133"/>
      <c r="H137" s="133"/>
      <c r="I137" s="133"/>
      <c r="J137" s="133"/>
      <c r="K137" s="133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3">
      <c r="A138" s="2"/>
      <c r="B138" s="132"/>
      <c r="C138" s="5"/>
      <c r="D138" s="133"/>
      <c r="E138" s="133"/>
      <c r="F138" s="133"/>
      <c r="G138" s="133"/>
      <c r="H138" s="133"/>
      <c r="I138" s="133"/>
      <c r="J138" s="133"/>
      <c r="K138" s="133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3">
      <c r="A139" s="2"/>
      <c r="B139" s="132"/>
      <c r="C139" s="5"/>
      <c r="D139" s="133"/>
      <c r="E139" s="133"/>
      <c r="F139" s="133"/>
      <c r="G139" s="133"/>
      <c r="H139" s="133"/>
      <c r="I139" s="133"/>
      <c r="J139" s="133"/>
      <c r="K139" s="133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3">
      <c r="A140" s="2"/>
      <c r="B140" s="132"/>
      <c r="C140" s="5"/>
      <c r="D140" s="133"/>
      <c r="E140" s="133"/>
      <c r="F140" s="133"/>
      <c r="G140" s="133"/>
      <c r="H140" s="133"/>
      <c r="I140" s="133"/>
      <c r="J140" s="133"/>
      <c r="K140" s="133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3">
      <c r="A141" s="2"/>
      <c r="B141" s="132"/>
      <c r="C141" s="5"/>
      <c r="D141" s="133"/>
      <c r="E141" s="133"/>
      <c r="F141" s="133"/>
      <c r="G141" s="133"/>
      <c r="H141" s="133"/>
      <c r="I141" s="133"/>
      <c r="J141" s="133"/>
      <c r="K141" s="133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3">
      <c r="A142" s="2"/>
      <c r="B142" s="132"/>
      <c r="C142" s="5"/>
      <c r="D142" s="133"/>
      <c r="E142" s="133"/>
      <c r="F142" s="133"/>
      <c r="G142" s="133"/>
      <c r="H142" s="133"/>
      <c r="I142" s="133"/>
      <c r="J142" s="133"/>
      <c r="K142" s="133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3">
      <c r="A143" s="2"/>
      <c r="B143" s="132"/>
      <c r="C143" s="5"/>
      <c r="D143" s="133"/>
      <c r="E143" s="133"/>
      <c r="F143" s="133"/>
      <c r="G143" s="133"/>
      <c r="H143" s="133"/>
      <c r="I143" s="133"/>
      <c r="J143" s="133"/>
      <c r="K143" s="133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3">
      <c r="A144" s="2"/>
      <c r="B144" s="132"/>
      <c r="C144" s="5"/>
      <c r="D144" s="133"/>
      <c r="E144" s="133"/>
      <c r="F144" s="133"/>
      <c r="G144" s="133"/>
      <c r="H144" s="133"/>
      <c r="I144" s="133"/>
      <c r="J144" s="133"/>
      <c r="K144" s="133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3">
      <c r="A145" s="2"/>
      <c r="B145" s="132"/>
      <c r="C145" s="5"/>
      <c r="D145" s="133"/>
      <c r="E145" s="133"/>
      <c r="F145" s="133"/>
      <c r="G145" s="133"/>
      <c r="H145" s="133"/>
      <c r="I145" s="133"/>
      <c r="J145" s="133"/>
      <c r="K145" s="133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3">
      <c r="A146" s="2"/>
      <c r="B146" s="132"/>
      <c r="C146" s="5"/>
      <c r="D146" s="133"/>
      <c r="E146" s="133"/>
      <c r="F146" s="133"/>
      <c r="G146" s="133"/>
      <c r="H146" s="133"/>
      <c r="I146" s="133"/>
      <c r="J146" s="133"/>
      <c r="K146" s="133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3">
      <c r="A147" s="2"/>
      <c r="B147" s="132"/>
      <c r="C147" s="5"/>
      <c r="D147" s="133"/>
      <c r="E147" s="133"/>
      <c r="F147" s="133"/>
      <c r="G147" s="133"/>
      <c r="H147" s="133"/>
      <c r="I147" s="133"/>
      <c r="J147" s="133"/>
      <c r="K147" s="133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3">
      <c r="A148" s="2"/>
      <c r="B148" s="132"/>
      <c r="C148" s="5"/>
      <c r="D148" s="133"/>
      <c r="E148" s="133"/>
      <c r="F148" s="133"/>
      <c r="G148" s="133"/>
      <c r="H148" s="133"/>
      <c r="I148" s="133"/>
      <c r="J148" s="133"/>
      <c r="K148" s="133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3">
      <c r="A149" s="2"/>
      <c r="B149" s="132"/>
      <c r="C149" s="5"/>
      <c r="D149" s="133"/>
      <c r="E149" s="133"/>
      <c r="F149" s="133"/>
      <c r="G149" s="133"/>
      <c r="H149" s="133"/>
      <c r="I149" s="133"/>
      <c r="J149" s="133"/>
      <c r="K149" s="133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3">
      <c r="A150" s="2"/>
      <c r="B150" s="132"/>
      <c r="C150" s="5"/>
      <c r="D150" s="133"/>
      <c r="E150" s="133"/>
      <c r="F150" s="133"/>
      <c r="G150" s="133"/>
      <c r="H150" s="133"/>
      <c r="I150" s="133"/>
      <c r="J150" s="133"/>
      <c r="K150" s="133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3">
      <c r="A151" s="2"/>
      <c r="B151" s="132"/>
      <c r="C151" s="5"/>
      <c r="D151" s="133"/>
      <c r="E151" s="133"/>
      <c r="F151" s="133"/>
      <c r="G151" s="133"/>
      <c r="H151" s="133"/>
      <c r="I151" s="133"/>
      <c r="J151" s="133"/>
      <c r="K151" s="133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3">
      <c r="A152" s="2"/>
      <c r="B152" s="132"/>
      <c r="C152" s="5"/>
      <c r="D152" s="133"/>
      <c r="E152" s="133"/>
      <c r="F152" s="133"/>
      <c r="G152" s="133"/>
      <c r="H152" s="133"/>
      <c r="I152" s="133"/>
      <c r="J152" s="133"/>
      <c r="K152" s="133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3">
      <c r="A153" s="2"/>
      <c r="B153" s="132"/>
      <c r="C153" s="5"/>
      <c r="D153" s="133"/>
      <c r="E153" s="133"/>
      <c r="F153" s="133"/>
      <c r="G153" s="133"/>
      <c r="H153" s="133"/>
      <c r="I153" s="133"/>
      <c r="J153" s="133"/>
      <c r="K153" s="133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3">
      <c r="A154" s="2"/>
      <c r="B154" s="132"/>
      <c r="C154" s="5"/>
      <c r="D154" s="133"/>
      <c r="E154" s="133"/>
      <c r="F154" s="133"/>
      <c r="G154" s="133"/>
      <c r="H154" s="133"/>
      <c r="I154" s="133"/>
      <c r="J154" s="133"/>
      <c r="K154" s="133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3">
      <c r="A155" s="2"/>
      <c r="B155" s="132"/>
      <c r="C155" s="5"/>
      <c r="D155" s="133"/>
      <c r="E155" s="133"/>
      <c r="F155" s="133"/>
      <c r="G155" s="133"/>
      <c r="H155" s="133"/>
      <c r="I155" s="133"/>
      <c r="J155" s="133"/>
      <c r="K155" s="133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3">
      <c r="A156" s="2"/>
      <c r="B156" s="132"/>
      <c r="C156" s="5"/>
      <c r="D156" s="133"/>
      <c r="E156" s="133"/>
      <c r="F156" s="133"/>
      <c r="G156" s="133"/>
      <c r="H156" s="133"/>
      <c r="I156" s="133"/>
      <c r="J156" s="133"/>
      <c r="K156" s="133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3">
      <c r="A157" s="2"/>
      <c r="B157" s="132"/>
      <c r="C157" s="5"/>
      <c r="D157" s="133"/>
      <c r="E157" s="133"/>
      <c r="F157" s="133"/>
      <c r="G157" s="133"/>
      <c r="H157" s="133"/>
      <c r="I157" s="133"/>
      <c r="J157" s="133"/>
      <c r="K157" s="133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3">
      <c r="A158" s="2"/>
      <c r="B158" s="132"/>
      <c r="C158" s="5"/>
      <c r="D158" s="133"/>
      <c r="E158" s="133"/>
      <c r="F158" s="133"/>
      <c r="G158" s="133"/>
      <c r="H158" s="133"/>
      <c r="I158" s="133"/>
      <c r="J158" s="133"/>
      <c r="K158" s="133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3">
      <c r="A159" s="2"/>
      <c r="B159" s="132"/>
      <c r="C159" s="5"/>
      <c r="D159" s="133"/>
      <c r="E159" s="133"/>
      <c r="F159" s="133"/>
      <c r="G159" s="133"/>
      <c r="H159" s="133"/>
      <c r="I159" s="133"/>
      <c r="J159" s="133"/>
      <c r="K159" s="133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3">
      <c r="A160" s="2"/>
      <c r="B160" s="132"/>
      <c r="C160" s="5"/>
      <c r="D160" s="133"/>
      <c r="E160" s="133"/>
      <c r="F160" s="133"/>
      <c r="G160" s="133"/>
      <c r="H160" s="133"/>
      <c r="I160" s="133"/>
      <c r="J160" s="133"/>
      <c r="K160" s="133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3">
      <c r="A161" s="2"/>
      <c r="B161" s="132"/>
      <c r="C161" s="5"/>
      <c r="D161" s="133"/>
      <c r="E161" s="133"/>
      <c r="F161" s="133"/>
      <c r="G161" s="133"/>
      <c r="H161" s="133"/>
      <c r="I161" s="133"/>
      <c r="J161" s="133"/>
      <c r="K161" s="133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3">
      <c r="A162" s="2"/>
      <c r="B162" s="132"/>
      <c r="C162" s="5"/>
      <c r="D162" s="133"/>
      <c r="E162" s="133"/>
      <c r="F162" s="133"/>
      <c r="G162" s="133"/>
      <c r="H162" s="133"/>
      <c r="I162" s="133"/>
      <c r="J162" s="133"/>
      <c r="K162" s="133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3">
      <c r="A163" s="2"/>
      <c r="B163" s="132"/>
      <c r="C163" s="5"/>
      <c r="D163" s="133"/>
      <c r="E163" s="133"/>
      <c r="F163" s="133"/>
      <c r="G163" s="133"/>
      <c r="H163" s="133"/>
      <c r="I163" s="133"/>
      <c r="J163" s="133"/>
      <c r="K163" s="133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3">
      <c r="A164" s="2"/>
      <c r="B164" s="132"/>
      <c r="C164" s="5"/>
      <c r="D164" s="133"/>
      <c r="E164" s="133"/>
      <c r="F164" s="133"/>
      <c r="G164" s="133"/>
      <c r="H164" s="133"/>
      <c r="I164" s="133"/>
      <c r="J164" s="133"/>
      <c r="K164" s="133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3">
      <c r="A165" s="2"/>
      <c r="B165" s="132"/>
      <c r="C165" s="5"/>
      <c r="D165" s="133"/>
      <c r="E165" s="133"/>
      <c r="F165" s="133"/>
      <c r="G165" s="133"/>
      <c r="H165" s="133"/>
      <c r="I165" s="133"/>
      <c r="J165" s="133"/>
      <c r="K165" s="133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3">
      <c r="A166" s="2"/>
      <c r="B166" s="132"/>
      <c r="C166" s="5"/>
      <c r="D166" s="133"/>
      <c r="E166" s="133"/>
      <c r="F166" s="133"/>
      <c r="G166" s="133"/>
      <c r="H166" s="133"/>
      <c r="I166" s="133"/>
      <c r="J166" s="133"/>
      <c r="K166" s="133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3">
      <c r="A167" s="2"/>
      <c r="B167" s="132"/>
      <c r="C167" s="5"/>
      <c r="D167" s="133"/>
      <c r="E167" s="133"/>
      <c r="F167" s="133"/>
      <c r="G167" s="133"/>
      <c r="H167" s="133"/>
      <c r="I167" s="133"/>
      <c r="J167" s="133"/>
      <c r="K167" s="133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3">
      <c r="A168" s="2"/>
      <c r="B168" s="132"/>
      <c r="C168" s="5"/>
      <c r="D168" s="133"/>
      <c r="E168" s="133"/>
      <c r="F168" s="133"/>
      <c r="G168" s="133"/>
      <c r="H168" s="133"/>
      <c r="I168" s="133"/>
      <c r="J168" s="133"/>
      <c r="K168" s="133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3">
      <c r="A169" s="2"/>
      <c r="B169" s="132"/>
      <c r="C169" s="5"/>
      <c r="D169" s="133"/>
      <c r="E169" s="133"/>
      <c r="F169" s="133"/>
      <c r="G169" s="133"/>
      <c r="H169" s="133"/>
      <c r="I169" s="133"/>
      <c r="J169" s="133"/>
      <c r="K169" s="133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3">
      <c r="A170" s="2"/>
      <c r="B170" s="132"/>
      <c r="C170" s="5"/>
      <c r="D170" s="133"/>
      <c r="E170" s="133"/>
      <c r="F170" s="133"/>
      <c r="G170" s="133"/>
      <c r="H170" s="133"/>
      <c r="I170" s="133"/>
      <c r="J170" s="133"/>
      <c r="K170" s="133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3">
      <c r="A171" s="2"/>
      <c r="B171" s="132"/>
      <c r="C171" s="5"/>
      <c r="D171" s="133"/>
      <c r="E171" s="133"/>
      <c r="F171" s="133"/>
      <c r="G171" s="133"/>
      <c r="H171" s="133"/>
      <c r="I171" s="133"/>
      <c r="J171" s="133"/>
      <c r="K171" s="133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3">
      <c r="A172" s="2"/>
      <c r="B172" s="132"/>
      <c r="C172" s="5"/>
      <c r="D172" s="133"/>
      <c r="E172" s="133"/>
      <c r="F172" s="133"/>
      <c r="G172" s="133"/>
      <c r="H172" s="133"/>
      <c r="I172" s="133"/>
      <c r="J172" s="133"/>
      <c r="K172" s="133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3">
      <c r="A173" s="2"/>
      <c r="B173" s="132"/>
      <c r="C173" s="5"/>
      <c r="D173" s="133"/>
      <c r="E173" s="133"/>
      <c r="F173" s="133"/>
      <c r="G173" s="133"/>
      <c r="H173" s="133"/>
      <c r="I173" s="133"/>
      <c r="J173" s="133"/>
      <c r="K173" s="133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3">
      <c r="A174" s="2"/>
      <c r="B174" s="132"/>
      <c r="C174" s="5"/>
      <c r="D174" s="133"/>
      <c r="E174" s="133"/>
      <c r="F174" s="133"/>
      <c r="G174" s="133"/>
      <c r="H174" s="133"/>
      <c r="I174" s="133"/>
      <c r="J174" s="133"/>
      <c r="K174" s="133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3">
      <c r="A175" s="2"/>
      <c r="B175" s="132"/>
      <c r="C175" s="5"/>
      <c r="D175" s="133"/>
      <c r="E175" s="133"/>
      <c r="F175" s="133"/>
      <c r="G175" s="133"/>
      <c r="H175" s="133"/>
      <c r="I175" s="133"/>
      <c r="J175" s="133"/>
      <c r="K175" s="133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3">
      <c r="A176" s="2"/>
      <c r="B176" s="132"/>
      <c r="C176" s="5"/>
      <c r="D176" s="133"/>
      <c r="E176" s="133"/>
      <c r="F176" s="133"/>
      <c r="G176" s="133"/>
      <c r="H176" s="133"/>
      <c r="I176" s="133"/>
      <c r="J176" s="133"/>
      <c r="K176" s="133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3">
      <c r="A177" s="2"/>
      <c r="B177" s="132"/>
      <c r="C177" s="5"/>
      <c r="D177" s="133"/>
      <c r="E177" s="133"/>
      <c r="F177" s="133"/>
      <c r="G177" s="133"/>
      <c r="H177" s="133"/>
      <c r="I177" s="133"/>
      <c r="J177" s="133"/>
      <c r="K177" s="133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3">
      <c r="A178" s="2"/>
      <c r="B178" s="132"/>
      <c r="C178" s="5"/>
      <c r="D178" s="133"/>
      <c r="E178" s="133"/>
      <c r="F178" s="133"/>
      <c r="G178" s="133"/>
      <c r="H178" s="133"/>
      <c r="I178" s="133"/>
      <c r="J178" s="133"/>
      <c r="K178" s="133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3">
      <c r="A179" s="2"/>
      <c r="B179" s="132"/>
      <c r="C179" s="5"/>
      <c r="D179" s="133"/>
      <c r="E179" s="133"/>
      <c r="F179" s="133"/>
      <c r="G179" s="133"/>
      <c r="H179" s="133"/>
      <c r="I179" s="133"/>
      <c r="J179" s="133"/>
      <c r="K179" s="133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3">
      <c r="A180" s="2"/>
      <c r="B180" s="132"/>
      <c r="C180" s="5"/>
      <c r="D180" s="133"/>
      <c r="E180" s="133"/>
      <c r="F180" s="133"/>
      <c r="G180" s="133"/>
      <c r="H180" s="133"/>
      <c r="I180" s="133"/>
      <c r="J180" s="133"/>
      <c r="K180" s="133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3">
      <c r="A181" s="2"/>
      <c r="B181" s="132"/>
      <c r="C181" s="5"/>
      <c r="D181" s="133"/>
      <c r="E181" s="133"/>
      <c r="F181" s="133"/>
      <c r="G181" s="133"/>
      <c r="H181" s="133"/>
      <c r="I181" s="133"/>
      <c r="J181" s="133"/>
      <c r="K181" s="133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3">
      <c r="A182" s="2"/>
      <c r="B182" s="132"/>
      <c r="C182" s="5"/>
      <c r="D182" s="133"/>
      <c r="E182" s="133"/>
      <c r="F182" s="133"/>
      <c r="G182" s="133"/>
      <c r="H182" s="133"/>
      <c r="I182" s="133"/>
      <c r="J182" s="133"/>
      <c r="K182" s="133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3">
      <c r="A183" s="2"/>
      <c r="B183" s="132"/>
      <c r="C183" s="5"/>
      <c r="D183" s="133"/>
      <c r="E183" s="133"/>
      <c r="F183" s="133"/>
      <c r="G183" s="133"/>
      <c r="H183" s="133"/>
      <c r="I183" s="133"/>
      <c r="J183" s="133"/>
      <c r="K183" s="133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3">
      <c r="A184" s="2"/>
      <c r="B184" s="132"/>
      <c r="C184" s="5"/>
      <c r="D184" s="133"/>
      <c r="E184" s="133"/>
      <c r="F184" s="133"/>
      <c r="G184" s="133"/>
      <c r="H184" s="133"/>
      <c r="I184" s="133"/>
      <c r="J184" s="133"/>
      <c r="K184" s="133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3">
      <c r="A185" s="2"/>
      <c r="B185" s="132"/>
      <c r="C185" s="5"/>
      <c r="D185" s="133"/>
      <c r="E185" s="133"/>
      <c r="F185" s="133"/>
      <c r="G185" s="133"/>
      <c r="H185" s="133"/>
      <c r="I185" s="133"/>
      <c r="J185" s="133"/>
      <c r="K185" s="133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3">
      <c r="A186" s="2"/>
      <c r="B186" s="132"/>
      <c r="C186" s="5"/>
      <c r="D186" s="133"/>
      <c r="E186" s="133"/>
      <c r="F186" s="133"/>
      <c r="G186" s="133"/>
      <c r="H186" s="133"/>
      <c r="I186" s="133"/>
      <c r="J186" s="133"/>
      <c r="K186" s="133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3">
      <c r="A187" s="2"/>
      <c r="B187" s="132"/>
      <c r="C187" s="5"/>
      <c r="D187" s="133"/>
      <c r="E187" s="133"/>
      <c r="F187" s="133"/>
      <c r="G187" s="133"/>
      <c r="H187" s="133"/>
      <c r="I187" s="133"/>
      <c r="J187" s="133"/>
      <c r="K187" s="133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3">
      <c r="A188" s="2"/>
      <c r="B188" s="132"/>
      <c r="C188" s="5"/>
      <c r="D188" s="133"/>
      <c r="E188" s="133"/>
      <c r="F188" s="133"/>
      <c r="G188" s="133"/>
      <c r="H188" s="133"/>
      <c r="I188" s="133"/>
      <c r="J188" s="133"/>
      <c r="K188" s="133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3">
      <c r="A189" s="2"/>
      <c r="B189" s="132"/>
      <c r="C189" s="5"/>
      <c r="D189" s="133"/>
      <c r="E189" s="133"/>
      <c r="F189" s="133"/>
      <c r="G189" s="133"/>
      <c r="H189" s="133"/>
      <c r="I189" s="133"/>
      <c r="J189" s="133"/>
      <c r="K189" s="133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3">
      <c r="A190" s="2"/>
      <c r="B190" s="132"/>
      <c r="C190" s="5"/>
      <c r="D190" s="133"/>
      <c r="E190" s="133"/>
      <c r="F190" s="133"/>
      <c r="G190" s="133"/>
      <c r="H190" s="133"/>
      <c r="I190" s="133"/>
      <c r="J190" s="133"/>
      <c r="K190" s="133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3">
      <c r="A191" s="2"/>
      <c r="B191" s="132"/>
      <c r="C191" s="5"/>
      <c r="D191" s="133"/>
      <c r="E191" s="133"/>
      <c r="F191" s="133"/>
      <c r="G191" s="133"/>
      <c r="H191" s="133"/>
      <c r="I191" s="133"/>
      <c r="J191" s="133"/>
      <c r="K191" s="133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3">
      <c r="A192" s="2"/>
      <c r="B192" s="132"/>
      <c r="C192" s="5"/>
      <c r="D192" s="133"/>
      <c r="E192" s="133"/>
      <c r="F192" s="133"/>
      <c r="G192" s="133"/>
      <c r="H192" s="133"/>
      <c r="I192" s="133"/>
      <c r="J192" s="133"/>
      <c r="K192" s="133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3">
      <c r="A193" s="2"/>
      <c r="B193" s="132"/>
      <c r="C193" s="5"/>
      <c r="D193" s="133"/>
      <c r="E193" s="133"/>
      <c r="F193" s="133"/>
      <c r="G193" s="133"/>
      <c r="H193" s="133"/>
      <c r="I193" s="133"/>
      <c r="J193" s="133"/>
      <c r="K193" s="133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3">
      <c r="A194" s="2"/>
      <c r="B194" s="132"/>
      <c r="C194" s="5"/>
      <c r="D194" s="133"/>
      <c r="E194" s="133"/>
      <c r="F194" s="133"/>
      <c r="G194" s="133"/>
      <c r="H194" s="133"/>
      <c r="I194" s="133"/>
      <c r="J194" s="133"/>
      <c r="K194" s="133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3">
      <c r="A195" s="2"/>
      <c r="B195" s="132"/>
      <c r="C195" s="5"/>
      <c r="D195" s="133"/>
      <c r="E195" s="133"/>
      <c r="F195" s="133"/>
      <c r="G195" s="133"/>
      <c r="H195" s="133"/>
      <c r="I195" s="133"/>
      <c r="J195" s="133"/>
      <c r="K195" s="133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3">
      <c r="A196" s="2"/>
      <c r="B196" s="132"/>
      <c r="C196" s="5"/>
      <c r="D196" s="133"/>
      <c r="E196" s="133"/>
      <c r="F196" s="133"/>
      <c r="G196" s="133"/>
      <c r="H196" s="133"/>
      <c r="I196" s="133"/>
      <c r="J196" s="133"/>
      <c r="K196" s="133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3">
      <c r="A197" s="2"/>
      <c r="B197" s="132"/>
      <c r="C197" s="5"/>
      <c r="D197" s="133"/>
      <c r="E197" s="133"/>
      <c r="F197" s="133"/>
      <c r="G197" s="133"/>
      <c r="H197" s="133"/>
      <c r="I197" s="133"/>
      <c r="J197" s="133"/>
      <c r="K197" s="133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3">
      <c r="A198" s="2"/>
      <c r="B198" s="132"/>
      <c r="C198" s="5"/>
      <c r="D198" s="133"/>
      <c r="E198" s="133"/>
      <c r="F198" s="133"/>
      <c r="G198" s="133"/>
      <c r="H198" s="133"/>
      <c r="I198" s="133"/>
      <c r="J198" s="133"/>
      <c r="K198" s="133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3">
      <c r="A199" s="2"/>
      <c r="B199" s="132"/>
      <c r="C199" s="5"/>
      <c r="D199" s="133"/>
      <c r="E199" s="133"/>
      <c r="F199" s="133"/>
      <c r="G199" s="133"/>
      <c r="H199" s="133"/>
      <c r="I199" s="133"/>
      <c r="J199" s="133"/>
      <c r="K199" s="133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3">
      <c r="A200" s="2"/>
      <c r="B200" s="132"/>
      <c r="C200" s="5"/>
      <c r="D200" s="133"/>
      <c r="E200" s="133"/>
      <c r="F200" s="133"/>
      <c r="G200" s="133"/>
      <c r="H200" s="133"/>
      <c r="I200" s="133"/>
      <c r="J200" s="133"/>
      <c r="K200" s="133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3">
      <c r="A201" s="2"/>
      <c r="B201" s="132"/>
      <c r="C201" s="5"/>
      <c r="D201" s="133"/>
      <c r="E201" s="133"/>
      <c r="F201" s="133"/>
      <c r="G201" s="133"/>
      <c r="H201" s="133"/>
      <c r="I201" s="133"/>
      <c r="J201" s="133"/>
      <c r="K201" s="133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3">
      <c r="A202" s="2"/>
      <c r="B202" s="132"/>
      <c r="C202" s="5"/>
      <c r="D202" s="133"/>
      <c r="E202" s="133"/>
      <c r="F202" s="133"/>
      <c r="G202" s="133"/>
      <c r="H202" s="133"/>
      <c r="I202" s="133"/>
      <c r="J202" s="133"/>
      <c r="K202" s="133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3">
      <c r="A203" s="2"/>
      <c r="B203" s="132"/>
      <c r="C203" s="5"/>
      <c r="D203" s="133"/>
      <c r="E203" s="133"/>
      <c r="F203" s="133"/>
      <c r="G203" s="133"/>
      <c r="H203" s="133"/>
      <c r="I203" s="133"/>
      <c r="J203" s="133"/>
      <c r="K203" s="133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3">
      <c r="A204" s="2"/>
      <c r="B204" s="132"/>
      <c r="C204" s="5"/>
      <c r="D204" s="133"/>
      <c r="E204" s="133"/>
      <c r="F204" s="133"/>
      <c r="G204" s="133"/>
      <c r="H204" s="133"/>
      <c r="I204" s="133"/>
      <c r="J204" s="133"/>
      <c r="K204" s="133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3">
      <c r="A205" s="2"/>
      <c r="B205" s="132"/>
      <c r="C205" s="5"/>
      <c r="D205" s="133"/>
      <c r="E205" s="133"/>
      <c r="F205" s="133"/>
      <c r="G205" s="133"/>
      <c r="H205" s="133"/>
      <c r="I205" s="133"/>
      <c r="J205" s="133"/>
      <c r="K205" s="133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3">
      <c r="A206" s="2"/>
      <c r="B206" s="132"/>
      <c r="C206" s="5"/>
      <c r="D206" s="133"/>
      <c r="E206" s="133"/>
      <c r="F206" s="133"/>
      <c r="G206" s="133"/>
      <c r="H206" s="133"/>
      <c r="I206" s="133"/>
      <c r="J206" s="133"/>
      <c r="K206" s="133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3">
      <c r="A207" s="2"/>
      <c r="B207" s="132"/>
      <c r="C207" s="5"/>
      <c r="D207" s="133"/>
      <c r="E207" s="133"/>
      <c r="F207" s="133"/>
      <c r="G207" s="133"/>
      <c r="H207" s="133"/>
      <c r="I207" s="133"/>
      <c r="J207" s="133"/>
      <c r="K207" s="133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3">
      <c r="A208" s="2"/>
      <c r="B208" s="132"/>
      <c r="C208" s="5"/>
      <c r="D208" s="133"/>
      <c r="E208" s="133"/>
      <c r="F208" s="133"/>
      <c r="G208" s="133"/>
      <c r="H208" s="133"/>
      <c r="I208" s="133"/>
      <c r="J208" s="133"/>
      <c r="K208" s="133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3">
      <c r="A209" s="2"/>
      <c r="B209" s="132"/>
      <c r="C209" s="5"/>
      <c r="D209" s="133"/>
      <c r="E209" s="133"/>
      <c r="F209" s="133"/>
      <c r="G209" s="133"/>
      <c r="H209" s="133"/>
      <c r="I209" s="133"/>
      <c r="J209" s="133"/>
      <c r="K209" s="133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3">
      <c r="A210" s="2"/>
      <c r="B210" s="132"/>
      <c r="C210" s="5"/>
      <c r="D210" s="133"/>
      <c r="E210" s="133"/>
      <c r="F210" s="133"/>
      <c r="G210" s="133"/>
      <c r="H210" s="133"/>
      <c r="I210" s="133"/>
      <c r="J210" s="133"/>
      <c r="K210" s="133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3">
      <c r="A211" s="2"/>
      <c r="B211" s="132"/>
      <c r="C211" s="5"/>
      <c r="D211" s="133"/>
      <c r="E211" s="133"/>
      <c r="F211" s="133"/>
      <c r="G211" s="133"/>
      <c r="H211" s="133"/>
      <c r="I211" s="133"/>
      <c r="J211" s="133"/>
      <c r="K211" s="133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3">
      <c r="A212" s="2"/>
      <c r="B212" s="132"/>
      <c r="C212" s="5"/>
      <c r="D212" s="133"/>
      <c r="E212" s="133"/>
      <c r="F212" s="133"/>
      <c r="G212" s="133"/>
      <c r="H212" s="133"/>
      <c r="I212" s="133"/>
      <c r="J212" s="133"/>
      <c r="K212" s="133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3">
      <c r="A213" s="2"/>
      <c r="B213" s="132"/>
      <c r="C213" s="5"/>
      <c r="D213" s="133"/>
      <c r="E213" s="133"/>
      <c r="F213" s="133"/>
      <c r="G213" s="133"/>
      <c r="H213" s="133"/>
      <c r="I213" s="133"/>
      <c r="J213" s="133"/>
      <c r="K213" s="133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3">
      <c r="A214" s="2"/>
      <c r="B214" s="132"/>
      <c r="C214" s="5"/>
      <c r="D214" s="133"/>
      <c r="E214" s="133"/>
      <c r="F214" s="133"/>
      <c r="G214" s="133"/>
      <c r="H214" s="133"/>
      <c r="I214" s="133"/>
      <c r="J214" s="133"/>
      <c r="K214" s="133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3">
      <c r="A215" s="2"/>
      <c r="B215" s="132"/>
      <c r="C215" s="5"/>
      <c r="D215" s="133"/>
      <c r="E215" s="133"/>
      <c r="F215" s="133"/>
      <c r="G215" s="133"/>
      <c r="H215" s="133"/>
      <c r="I215" s="133"/>
      <c r="J215" s="133"/>
      <c r="K215" s="133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3">
      <c r="A216" s="2"/>
      <c r="B216" s="132"/>
      <c r="C216" s="5"/>
      <c r="D216" s="133"/>
      <c r="E216" s="133"/>
      <c r="F216" s="133"/>
      <c r="G216" s="133"/>
      <c r="H216" s="133"/>
      <c r="I216" s="133"/>
      <c r="J216" s="133"/>
      <c r="K216" s="133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3">
      <c r="A217" s="2"/>
      <c r="B217" s="132"/>
      <c r="C217" s="5"/>
      <c r="D217" s="133"/>
      <c r="E217" s="133"/>
      <c r="F217" s="133"/>
      <c r="G217" s="133"/>
      <c r="H217" s="133"/>
      <c r="I217" s="133"/>
      <c r="J217" s="133"/>
      <c r="K217" s="133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3">
      <c r="A218" s="2"/>
      <c r="B218" s="132"/>
      <c r="C218" s="5"/>
      <c r="D218" s="133"/>
      <c r="E218" s="133"/>
      <c r="F218" s="133"/>
      <c r="G218" s="133"/>
      <c r="H218" s="133"/>
      <c r="I218" s="133"/>
      <c r="J218" s="133"/>
      <c r="K218" s="133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3">
      <c r="A219" s="2"/>
      <c r="B219" s="132"/>
      <c r="C219" s="5"/>
      <c r="D219" s="133"/>
      <c r="E219" s="133"/>
      <c r="F219" s="133"/>
      <c r="G219" s="133"/>
      <c r="H219" s="133"/>
      <c r="I219" s="133"/>
      <c r="J219" s="133"/>
      <c r="K219" s="133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3">
      <c r="A220" s="2"/>
      <c r="B220" s="132"/>
      <c r="C220" s="5"/>
      <c r="D220" s="133"/>
      <c r="E220" s="133"/>
      <c r="F220" s="133"/>
      <c r="G220" s="133"/>
      <c r="H220" s="133"/>
      <c r="I220" s="133"/>
      <c r="J220" s="133"/>
      <c r="K220" s="133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3">
      <c r="A221" s="2"/>
      <c r="B221" s="132"/>
      <c r="C221" s="5"/>
      <c r="D221" s="133"/>
      <c r="E221" s="133"/>
      <c r="F221" s="133"/>
      <c r="G221" s="133"/>
      <c r="H221" s="133"/>
      <c r="I221" s="133"/>
      <c r="J221" s="133"/>
      <c r="K221" s="133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3">
      <c r="A222" s="2"/>
      <c r="B222" s="132"/>
      <c r="C222" s="5"/>
      <c r="D222" s="133"/>
      <c r="E222" s="133"/>
      <c r="F222" s="133"/>
      <c r="G222" s="133"/>
      <c r="H222" s="133"/>
      <c r="I222" s="133"/>
      <c r="J222" s="133"/>
      <c r="K222" s="133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3">
      <c r="A223" s="2"/>
      <c r="B223" s="132"/>
      <c r="C223" s="5"/>
      <c r="D223" s="133"/>
      <c r="E223" s="133"/>
      <c r="F223" s="133"/>
      <c r="G223" s="133"/>
      <c r="H223" s="133"/>
      <c r="I223" s="133"/>
      <c r="J223" s="133"/>
      <c r="K223" s="133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3">
      <c r="A224" s="2"/>
      <c r="B224" s="132"/>
      <c r="C224" s="5"/>
      <c r="D224" s="133"/>
      <c r="E224" s="133"/>
      <c r="F224" s="133"/>
      <c r="G224" s="133"/>
      <c r="H224" s="133"/>
      <c r="I224" s="133"/>
      <c r="J224" s="133"/>
      <c r="K224" s="133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3">
      <c r="A225" s="2"/>
      <c r="B225" s="132"/>
      <c r="C225" s="5"/>
      <c r="D225" s="133"/>
      <c r="E225" s="133"/>
      <c r="F225" s="133"/>
      <c r="G225" s="133"/>
      <c r="H225" s="133"/>
      <c r="I225" s="133"/>
      <c r="J225" s="133"/>
      <c r="K225" s="133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3">
      <c r="A226" s="2"/>
      <c r="B226" s="132"/>
      <c r="C226" s="5"/>
      <c r="D226" s="133"/>
      <c r="E226" s="133"/>
      <c r="F226" s="133"/>
      <c r="G226" s="133"/>
      <c r="H226" s="133"/>
      <c r="I226" s="133"/>
      <c r="J226" s="133"/>
      <c r="K226" s="133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3">
      <c r="A227" s="2"/>
      <c r="B227" s="132"/>
      <c r="C227" s="5"/>
      <c r="D227" s="133"/>
      <c r="E227" s="133"/>
      <c r="F227" s="133"/>
      <c r="G227" s="133"/>
      <c r="H227" s="133"/>
      <c r="I227" s="133"/>
      <c r="J227" s="133"/>
      <c r="K227" s="133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3">
      <c r="A228" s="2"/>
      <c r="B228" s="132"/>
      <c r="C228" s="5"/>
      <c r="D228" s="133"/>
      <c r="E228" s="133"/>
      <c r="F228" s="133"/>
      <c r="G228" s="133"/>
      <c r="H228" s="133"/>
      <c r="I228" s="133"/>
      <c r="J228" s="133"/>
      <c r="K228" s="133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3">
      <c r="A229" s="2"/>
      <c r="B229" s="132"/>
      <c r="C229" s="5"/>
      <c r="D229" s="133"/>
      <c r="E229" s="133"/>
      <c r="F229" s="133"/>
      <c r="G229" s="133"/>
      <c r="H229" s="133"/>
      <c r="I229" s="133"/>
      <c r="J229" s="133"/>
      <c r="K229" s="133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3">
      <c r="A230" s="2"/>
      <c r="B230" s="132"/>
      <c r="C230" s="5"/>
      <c r="D230" s="133"/>
      <c r="E230" s="133"/>
      <c r="F230" s="133"/>
      <c r="G230" s="133"/>
      <c r="H230" s="133"/>
      <c r="I230" s="133"/>
      <c r="J230" s="133"/>
      <c r="K230" s="133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3">
      <c r="A231" s="2"/>
      <c r="B231" s="132"/>
      <c r="C231" s="5"/>
      <c r="D231" s="133"/>
      <c r="E231" s="133"/>
      <c r="F231" s="133"/>
      <c r="G231" s="133"/>
      <c r="H231" s="133"/>
      <c r="I231" s="133"/>
      <c r="J231" s="133"/>
      <c r="K231" s="133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3">
      <c r="A232" s="2"/>
      <c r="B232" s="132"/>
      <c r="C232" s="5"/>
      <c r="D232" s="133"/>
      <c r="E232" s="133"/>
      <c r="F232" s="133"/>
      <c r="G232" s="133"/>
      <c r="H232" s="133"/>
      <c r="I232" s="133"/>
      <c r="J232" s="133"/>
      <c r="K232" s="133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3">
      <c r="A233" s="2"/>
      <c r="B233" s="132"/>
      <c r="C233" s="5"/>
      <c r="D233" s="133"/>
      <c r="E233" s="133"/>
      <c r="F233" s="133"/>
      <c r="G233" s="133"/>
      <c r="H233" s="133"/>
      <c r="I233" s="133"/>
      <c r="J233" s="133"/>
      <c r="K233" s="133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3">
      <c r="A234" s="2"/>
      <c r="B234" s="132"/>
      <c r="C234" s="5"/>
      <c r="D234" s="133"/>
      <c r="E234" s="133"/>
      <c r="F234" s="133"/>
      <c r="G234" s="133"/>
      <c r="H234" s="133"/>
      <c r="I234" s="133"/>
      <c r="J234" s="133"/>
      <c r="K234" s="133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3">
      <c r="A235" s="2"/>
      <c r="B235" s="132"/>
      <c r="C235" s="5"/>
      <c r="D235" s="133"/>
      <c r="E235" s="133"/>
      <c r="F235" s="133"/>
      <c r="G235" s="133"/>
      <c r="H235" s="133"/>
      <c r="I235" s="133"/>
      <c r="J235" s="133"/>
      <c r="K235" s="133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3">
      <c r="A236" s="2"/>
      <c r="B236" s="132"/>
      <c r="C236" s="5"/>
      <c r="D236" s="133"/>
      <c r="E236" s="133"/>
      <c r="F236" s="133"/>
      <c r="G236" s="133"/>
      <c r="H236" s="133"/>
      <c r="I236" s="133"/>
      <c r="J236" s="133"/>
      <c r="K236" s="133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3">
      <c r="A237" s="2"/>
      <c r="B237" s="132"/>
      <c r="C237" s="5"/>
      <c r="D237" s="133"/>
      <c r="E237" s="133"/>
      <c r="F237" s="133"/>
      <c r="G237" s="133"/>
      <c r="H237" s="133"/>
      <c r="I237" s="133"/>
      <c r="J237" s="133"/>
      <c r="K237" s="133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3">
      <c r="A238" s="2"/>
      <c r="B238" s="132"/>
      <c r="C238" s="5"/>
      <c r="D238" s="133"/>
      <c r="E238" s="133"/>
      <c r="F238" s="133"/>
      <c r="G238" s="133"/>
      <c r="H238" s="133"/>
      <c r="I238" s="133"/>
      <c r="J238" s="133"/>
      <c r="K238" s="133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3">
      <c r="A239" s="2"/>
      <c r="B239" s="132"/>
      <c r="C239" s="5"/>
      <c r="D239" s="133"/>
      <c r="E239" s="133"/>
      <c r="F239" s="133"/>
      <c r="G239" s="133"/>
      <c r="H239" s="133"/>
      <c r="I239" s="133"/>
      <c r="J239" s="133"/>
      <c r="K239" s="133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3">
      <c r="A240" s="2"/>
      <c r="B240" s="132"/>
      <c r="C240" s="5"/>
      <c r="D240" s="133"/>
      <c r="E240" s="133"/>
      <c r="F240" s="133"/>
      <c r="G240" s="133"/>
      <c r="H240" s="133"/>
      <c r="I240" s="133"/>
      <c r="J240" s="133"/>
      <c r="K240" s="133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3">
      <c r="A241" s="2"/>
      <c r="B241" s="132"/>
      <c r="C241" s="5"/>
      <c r="D241" s="133"/>
      <c r="E241" s="133"/>
      <c r="F241" s="133"/>
      <c r="G241" s="133"/>
      <c r="H241" s="133"/>
      <c r="I241" s="133"/>
      <c r="J241" s="133"/>
      <c r="K241" s="133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3">
      <c r="A242" s="2"/>
      <c r="B242" s="132"/>
      <c r="C242" s="5"/>
      <c r="D242" s="133"/>
      <c r="E242" s="133"/>
      <c r="F242" s="133"/>
      <c r="G242" s="133"/>
      <c r="H242" s="133"/>
      <c r="I242" s="133"/>
      <c r="J242" s="133"/>
      <c r="K242" s="133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3">
      <c r="A243" s="2"/>
      <c r="B243" s="132"/>
      <c r="C243" s="5"/>
      <c r="D243" s="133"/>
      <c r="E243" s="133"/>
      <c r="F243" s="133"/>
      <c r="G243" s="133"/>
      <c r="H243" s="133"/>
      <c r="I243" s="133"/>
      <c r="J243" s="133"/>
      <c r="K243" s="133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3">
      <c r="A244" s="2"/>
      <c r="B244" s="132"/>
      <c r="C244" s="5"/>
      <c r="D244" s="133"/>
      <c r="E244" s="133"/>
      <c r="F244" s="133"/>
      <c r="G244" s="133"/>
      <c r="H244" s="133"/>
      <c r="I244" s="133"/>
      <c r="J244" s="133"/>
      <c r="K244" s="133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3">
      <c r="A245" s="2"/>
      <c r="B245" s="132"/>
      <c r="C245" s="5"/>
      <c r="D245" s="133"/>
      <c r="E245" s="133"/>
      <c r="F245" s="133"/>
      <c r="G245" s="133"/>
      <c r="H245" s="133"/>
      <c r="I245" s="133"/>
      <c r="J245" s="133"/>
      <c r="K245" s="133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3">
      <c r="A246" s="2"/>
      <c r="B246" s="132"/>
      <c r="C246" s="5"/>
      <c r="D246" s="133"/>
      <c r="E246" s="133"/>
      <c r="F246" s="133"/>
      <c r="G246" s="133"/>
      <c r="H246" s="133"/>
      <c r="I246" s="133"/>
      <c r="J246" s="133"/>
      <c r="K246" s="133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3">
      <c r="A247" s="2"/>
      <c r="B247" s="132"/>
      <c r="C247" s="5"/>
      <c r="D247" s="133"/>
      <c r="E247" s="133"/>
      <c r="F247" s="133"/>
      <c r="G247" s="133"/>
      <c r="H247" s="133"/>
      <c r="I247" s="133"/>
      <c r="J247" s="133"/>
      <c r="K247" s="133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3">
      <c r="A248" s="2"/>
      <c r="B248" s="132"/>
      <c r="C248" s="5"/>
      <c r="D248" s="133"/>
      <c r="E248" s="133"/>
      <c r="F248" s="133"/>
      <c r="G248" s="133"/>
      <c r="H248" s="133"/>
      <c r="I248" s="133"/>
      <c r="J248" s="133"/>
      <c r="K248" s="133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3">
      <c r="A249" s="2"/>
      <c r="B249" s="132"/>
      <c r="C249" s="5"/>
      <c r="D249" s="133"/>
      <c r="E249" s="133"/>
      <c r="F249" s="133"/>
      <c r="G249" s="133"/>
      <c r="H249" s="133"/>
      <c r="I249" s="133"/>
      <c r="J249" s="133"/>
      <c r="K249" s="133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3">
      <c r="A250" s="2"/>
      <c r="B250" s="132"/>
      <c r="C250" s="5"/>
      <c r="D250" s="133"/>
      <c r="E250" s="133"/>
      <c r="F250" s="133"/>
      <c r="G250" s="133"/>
      <c r="H250" s="133"/>
      <c r="I250" s="133"/>
      <c r="J250" s="133"/>
      <c r="K250" s="133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3">
      <c r="A251" s="2"/>
      <c r="B251" s="132"/>
      <c r="C251" s="5"/>
      <c r="D251" s="133"/>
      <c r="E251" s="133"/>
      <c r="F251" s="133"/>
      <c r="G251" s="133"/>
      <c r="H251" s="133"/>
      <c r="I251" s="133"/>
      <c r="J251" s="133"/>
      <c r="K251" s="133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3">
      <c r="A252" s="2"/>
      <c r="B252" s="132"/>
      <c r="C252" s="5"/>
      <c r="D252" s="133"/>
      <c r="E252" s="133"/>
      <c r="F252" s="133"/>
      <c r="G252" s="133"/>
      <c r="H252" s="133"/>
      <c r="I252" s="133"/>
      <c r="J252" s="133"/>
      <c r="K252" s="133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3">
      <c r="A253" s="2"/>
      <c r="B253" s="132"/>
      <c r="C253" s="5"/>
      <c r="D253" s="133"/>
      <c r="E253" s="133"/>
      <c r="F253" s="133"/>
      <c r="G253" s="133"/>
      <c r="H253" s="133"/>
      <c r="I253" s="133"/>
      <c r="J253" s="133"/>
      <c r="K253" s="133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3">
      <c r="A254" s="2"/>
      <c r="B254" s="132"/>
      <c r="C254" s="5"/>
      <c r="D254" s="133"/>
      <c r="E254" s="133"/>
      <c r="F254" s="133"/>
      <c r="G254" s="133"/>
      <c r="H254" s="133"/>
      <c r="I254" s="133"/>
      <c r="J254" s="133"/>
      <c r="K254" s="133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3">
      <c r="A255" s="2"/>
      <c r="B255" s="132"/>
      <c r="C255" s="5"/>
      <c r="D255" s="133"/>
      <c r="E255" s="133"/>
      <c r="F255" s="133"/>
      <c r="G255" s="133"/>
      <c r="H255" s="133"/>
      <c r="I255" s="133"/>
      <c r="J255" s="133"/>
      <c r="K255" s="133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3">
      <c r="A256" s="2"/>
      <c r="B256" s="132"/>
      <c r="C256" s="5"/>
      <c r="D256" s="133"/>
      <c r="E256" s="133"/>
      <c r="F256" s="133"/>
      <c r="G256" s="133"/>
      <c r="H256" s="133"/>
      <c r="I256" s="133"/>
      <c r="J256" s="133"/>
      <c r="K256" s="133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3">
      <c r="A257" s="2"/>
      <c r="B257" s="132"/>
      <c r="C257" s="5"/>
      <c r="D257" s="133"/>
      <c r="E257" s="133"/>
      <c r="F257" s="133"/>
      <c r="G257" s="133"/>
      <c r="H257" s="133"/>
      <c r="I257" s="133"/>
      <c r="J257" s="133"/>
      <c r="K257" s="133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3">
      <c r="A258" s="2"/>
      <c r="B258" s="132"/>
      <c r="C258" s="5"/>
      <c r="D258" s="133"/>
      <c r="E258" s="133"/>
      <c r="F258" s="133"/>
      <c r="G258" s="133"/>
      <c r="H258" s="133"/>
      <c r="I258" s="133"/>
      <c r="J258" s="133"/>
      <c r="K258" s="133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3">
      <c r="A259" s="2"/>
      <c r="B259" s="132"/>
      <c r="C259" s="5"/>
      <c r="D259" s="133"/>
      <c r="E259" s="133"/>
      <c r="F259" s="133"/>
      <c r="G259" s="133"/>
      <c r="H259" s="133"/>
      <c r="I259" s="133"/>
      <c r="J259" s="133"/>
      <c r="K259" s="133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3">
      <c r="A260" s="2"/>
      <c r="B260" s="132"/>
      <c r="C260" s="5"/>
      <c r="D260" s="133"/>
      <c r="E260" s="133"/>
      <c r="F260" s="133"/>
      <c r="G260" s="133"/>
      <c r="H260" s="133"/>
      <c r="I260" s="133"/>
      <c r="J260" s="133"/>
      <c r="K260" s="133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3">
      <c r="A261" s="2"/>
      <c r="B261" s="132"/>
      <c r="C261" s="5"/>
      <c r="D261" s="133"/>
      <c r="E261" s="133"/>
      <c r="F261" s="133"/>
      <c r="G261" s="133"/>
      <c r="H261" s="133"/>
      <c r="I261" s="133"/>
      <c r="J261" s="133"/>
      <c r="K261" s="133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3">
      <c r="A262" s="2"/>
      <c r="B262" s="132"/>
      <c r="C262" s="5"/>
      <c r="D262" s="133"/>
      <c r="E262" s="133"/>
      <c r="F262" s="133"/>
      <c r="G262" s="133"/>
      <c r="H262" s="133"/>
      <c r="I262" s="133"/>
      <c r="J262" s="133"/>
      <c r="K262" s="133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3">
      <c r="A263" s="2"/>
      <c r="B263" s="132"/>
      <c r="C263" s="5"/>
      <c r="D263" s="133"/>
      <c r="E263" s="133"/>
      <c r="F263" s="133"/>
      <c r="G263" s="133"/>
      <c r="H263" s="133"/>
      <c r="I263" s="133"/>
      <c r="J263" s="133"/>
      <c r="K263" s="133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3">
      <c r="A264" s="2"/>
      <c r="B264" s="132"/>
      <c r="C264" s="5"/>
      <c r="D264" s="133"/>
      <c r="E264" s="133"/>
      <c r="F264" s="133"/>
      <c r="G264" s="133"/>
      <c r="H264" s="133"/>
      <c r="I264" s="133"/>
      <c r="J264" s="133"/>
      <c r="K264" s="133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3">
      <c r="A265" s="2"/>
      <c r="B265" s="132"/>
      <c r="C265" s="5"/>
      <c r="D265" s="133"/>
      <c r="E265" s="133"/>
      <c r="F265" s="133"/>
      <c r="G265" s="133"/>
      <c r="H265" s="133"/>
      <c r="I265" s="133"/>
      <c r="J265" s="133"/>
      <c r="K265" s="133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3">
      <c r="A266" s="2"/>
      <c r="B266" s="132"/>
      <c r="C266" s="5"/>
      <c r="D266" s="133"/>
      <c r="E266" s="133"/>
      <c r="F266" s="133"/>
      <c r="G266" s="133"/>
      <c r="H266" s="133"/>
      <c r="I266" s="133"/>
      <c r="J266" s="133"/>
      <c r="K266" s="133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3">
      <c r="A267" s="2"/>
      <c r="B267" s="132"/>
      <c r="C267" s="5"/>
      <c r="D267" s="133"/>
      <c r="E267" s="133"/>
      <c r="F267" s="133"/>
      <c r="G267" s="133"/>
      <c r="H267" s="133"/>
      <c r="I267" s="133"/>
      <c r="J267" s="133"/>
      <c r="K267" s="133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3">
      <c r="A268" s="2"/>
      <c r="B268" s="132"/>
      <c r="C268" s="5"/>
      <c r="D268" s="133"/>
      <c r="E268" s="133"/>
      <c r="F268" s="133"/>
      <c r="G268" s="133"/>
      <c r="H268" s="133"/>
      <c r="I268" s="133"/>
      <c r="J268" s="133"/>
      <c r="K268" s="133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3">
      <c r="A269" s="2"/>
      <c r="B269" s="132"/>
      <c r="C269" s="5"/>
      <c r="D269" s="133"/>
      <c r="E269" s="133"/>
      <c r="F269" s="133"/>
      <c r="G269" s="133"/>
      <c r="H269" s="133"/>
      <c r="I269" s="133"/>
      <c r="J269" s="133"/>
      <c r="K269" s="133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3">
      <c r="A270" s="2"/>
      <c r="B270" s="132"/>
      <c r="C270" s="5"/>
      <c r="D270" s="133"/>
      <c r="E270" s="133"/>
      <c r="F270" s="133"/>
      <c r="G270" s="133"/>
      <c r="H270" s="133"/>
      <c r="I270" s="133"/>
      <c r="J270" s="133"/>
      <c r="K270" s="133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3">
      <c r="A271" s="2"/>
      <c r="B271" s="132"/>
      <c r="C271" s="5"/>
      <c r="D271" s="133"/>
      <c r="E271" s="133"/>
      <c r="F271" s="133"/>
      <c r="G271" s="133"/>
      <c r="H271" s="133"/>
      <c r="I271" s="133"/>
      <c r="J271" s="133"/>
      <c r="K271" s="133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3">
      <c r="A272" s="2"/>
      <c r="B272" s="132"/>
      <c r="C272" s="5"/>
      <c r="D272" s="133"/>
      <c r="E272" s="133"/>
      <c r="F272" s="133"/>
      <c r="G272" s="133"/>
      <c r="H272" s="133"/>
      <c r="I272" s="133"/>
      <c r="J272" s="133"/>
      <c r="K272" s="133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3">
      <c r="A273" s="2"/>
      <c r="B273" s="132"/>
      <c r="C273" s="5"/>
      <c r="D273" s="133"/>
      <c r="E273" s="133"/>
      <c r="F273" s="133"/>
      <c r="G273" s="133"/>
      <c r="H273" s="133"/>
      <c r="I273" s="133"/>
      <c r="J273" s="133"/>
      <c r="K273" s="133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3">
      <c r="A274" s="2"/>
      <c r="B274" s="132"/>
      <c r="C274" s="5"/>
      <c r="D274" s="133"/>
      <c r="E274" s="133"/>
      <c r="F274" s="133"/>
      <c r="G274" s="133"/>
      <c r="H274" s="133"/>
      <c r="I274" s="133"/>
      <c r="J274" s="133"/>
      <c r="K274" s="133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3">
      <c r="A275" s="2"/>
      <c r="B275" s="132"/>
      <c r="C275" s="5"/>
      <c r="D275" s="133"/>
      <c r="E275" s="133"/>
      <c r="F275" s="133"/>
      <c r="G275" s="133"/>
      <c r="H275" s="133"/>
      <c r="I275" s="133"/>
      <c r="J275" s="133"/>
      <c r="K275" s="133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3">
      <c r="A276" s="2"/>
      <c r="B276" s="132"/>
      <c r="C276" s="5"/>
      <c r="D276" s="133"/>
      <c r="E276" s="133"/>
      <c r="F276" s="133"/>
      <c r="G276" s="133"/>
      <c r="H276" s="133"/>
      <c r="I276" s="133"/>
      <c r="J276" s="133"/>
      <c r="K276" s="133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3">
      <c r="A277" s="2"/>
      <c r="B277" s="132"/>
      <c r="C277" s="5"/>
      <c r="D277" s="133"/>
      <c r="E277" s="133"/>
      <c r="F277" s="133"/>
      <c r="G277" s="133"/>
      <c r="H277" s="133"/>
      <c r="I277" s="133"/>
      <c r="J277" s="133"/>
      <c r="K277" s="133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3">
      <c r="A278" s="2"/>
      <c r="B278" s="132"/>
      <c r="C278" s="5"/>
      <c r="D278" s="133"/>
      <c r="E278" s="133"/>
      <c r="F278" s="133"/>
      <c r="G278" s="133"/>
      <c r="H278" s="133"/>
      <c r="I278" s="133"/>
      <c r="J278" s="133"/>
      <c r="K278" s="133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3">
      <c r="A279" s="2"/>
      <c r="B279" s="132"/>
      <c r="C279" s="5"/>
      <c r="D279" s="133"/>
      <c r="E279" s="133"/>
      <c r="F279" s="133"/>
      <c r="G279" s="133"/>
      <c r="H279" s="133"/>
      <c r="I279" s="133"/>
      <c r="J279" s="133"/>
      <c r="K279" s="133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3">
      <c r="A280" s="2"/>
      <c r="B280" s="132"/>
      <c r="C280" s="5"/>
      <c r="D280" s="133"/>
      <c r="E280" s="133"/>
      <c r="F280" s="133"/>
      <c r="G280" s="133"/>
      <c r="H280" s="133"/>
      <c r="I280" s="133"/>
      <c r="J280" s="133"/>
      <c r="K280" s="133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3">
      <c r="A281" s="2"/>
      <c r="B281" s="132"/>
      <c r="C281" s="5"/>
      <c r="D281" s="133"/>
      <c r="E281" s="133"/>
      <c r="F281" s="133"/>
      <c r="G281" s="133"/>
      <c r="H281" s="133"/>
      <c r="I281" s="133"/>
      <c r="J281" s="133"/>
      <c r="K281" s="133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3">
      <c r="A282" s="2"/>
      <c r="B282" s="132"/>
      <c r="C282" s="5"/>
      <c r="D282" s="133"/>
      <c r="E282" s="133"/>
      <c r="F282" s="133"/>
      <c r="G282" s="133"/>
      <c r="H282" s="133"/>
      <c r="I282" s="133"/>
      <c r="J282" s="133"/>
      <c r="K282" s="133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3">
      <c r="A283" s="2"/>
      <c r="B283" s="132"/>
      <c r="C283" s="5"/>
      <c r="D283" s="133"/>
      <c r="E283" s="133"/>
      <c r="F283" s="133"/>
      <c r="G283" s="133"/>
      <c r="H283" s="133"/>
      <c r="I283" s="133"/>
      <c r="J283" s="133"/>
      <c r="K283" s="133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3">
      <c r="A284" s="2"/>
      <c r="B284" s="132"/>
      <c r="C284" s="5"/>
      <c r="D284" s="133"/>
      <c r="E284" s="133"/>
      <c r="F284" s="133"/>
      <c r="G284" s="133"/>
      <c r="H284" s="133"/>
      <c r="I284" s="133"/>
      <c r="J284" s="133"/>
      <c r="K284" s="133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3">
      <c r="A285" s="2"/>
      <c r="B285" s="132"/>
      <c r="C285" s="5"/>
      <c r="D285" s="133"/>
      <c r="E285" s="133"/>
      <c r="F285" s="133"/>
      <c r="G285" s="133"/>
      <c r="H285" s="133"/>
      <c r="I285" s="133"/>
      <c r="J285" s="133"/>
      <c r="K285" s="133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3">
      <c r="A286" s="2"/>
      <c r="B286" s="132"/>
      <c r="C286" s="5"/>
      <c r="D286" s="133"/>
      <c r="E286" s="133"/>
      <c r="F286" s="133"/>
      <c r="G286" s="133"/>
      <c r="H286" s="133"/>
      <c r="I286" s="133"/>
      <c r="J286" s="133"/>
      <c r="K286" s="133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3">
      <c r="A287" s="2"/>
      <c r="B287" s="132"/>
      <c r="C287" s="5"/>
      <c r="D287" s="133"/>
      <c r="E287" s="133"/>
      <c r="F287" s="133"/>
      <c r="G287" s="133"/>
      <c r="H287" s="133"/>
      <c r="I287" s="133"/>
      <c r="J287" s="133"/>
      <c r="K287" s="133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3">
      <c r="A288" s="2"/>
      <c r="B288" s="132"/>
      <c r="C288" s="5"/>
      <c r="D288" s="133"/>
      <c r="E288" s="133"/>
      <c r="F288" s="133"/>
      <c r="G288" s="133"/>
      <c r="H288" s="133"/>
      <c r="I288" s="133"/>
      <c r="J288" s="133"/>
      <c r="K288" s="133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3">
      <c r="A289" s="2"/>
      <c r="B289" s="132"/>
      <c r="C289" s="5"/>
      <c r="D289" s="133"/>
      <c r="E289" s="133"/>
      <c r="F289" s="133"/>
      <c r="G289" s="133"/>
      <c r="H289" s="133"/>
      <c r="I289" s="133"/>
      <c r="J289" s="133"/>
      <c r="K289" s="133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3">
      <c r="A290" s="2"/>
      <c r="B290" s="132"/>
      <c r="C290" s="5"/>
      <c r="D290" s="133"/>
      <c r="E290" s="133"/>
      <c r="F290" s="133"/>
      <c r="G290" s="133"/>
      <c r="H290" s="133"/>
      <c r="I290" s="133"/>
      <c r="J290" s="133"/>
      <c r="K290" s="133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3">
      <c r="A291" s="2"/>
      <c r="B291" s="132"/>
      <c r="C291" s="5"/>
      <c r="D291" s="133"/>
      <c r="E291" s="133"/>
      <c r="F291" s="133"/>
      <c r="G291" s="133"/>
      <c r="H291" s="133"/>
      <c r="I291" s="133"/>
      <c r="J291" s="133"/>
      <c r="K291" s="133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3">
      <c r="A292" s="2"/>
      <c r="B292" s="132"/>
      <c r="C292" s="5"/>
      <c r="D292" s="133"/>
      <c r="E292" s="133"/>
      <c r="F292" s="133"/>
      <c r="G292" s="133"/>
      <c r="H292" s="133"/>
      <c r="I292" s="133"/>
      <c r="J292" s="133"/>
      <c r="K292" s="133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3">
      <c r="A293" s="2"/>
      <c r="B293" s="132"/>
      <c r="C293" s="5"/>
      <c r="D293" s="133"/>
      <c r="E293" s="133"/>
      <c r="F293" s="133"/>
      <c r="G293" s="133"/>
      <c r="H293" s="133"/>
      <c r="I293" s="133"/>
      <c r="J293" s="133"/>
      <c r="K293" s="133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3">
      <c r="A294" s="2"/>
      <c r="B294" s="132"/>
      <c r="C294" s="5"/>
      <c r="D294" s="133"/>
      <c r="E294" s="133"/>
      <c r="F294" s="133"/>
      <c r="G294" s="133"/>
      <c r="H294" s="133"/>
      <c r="I294" s="133"/>
      <c r="J294" s="133"/>
      <c r="K294" s="133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3">
      <c r="A295" s="2"/>
      <c r="B295" s="132"/>
      <c r="C295" s="5"/>
      <c r="D295" s="133"/>
      <c r="E295" s="133"/>
      <c r="F295" s="133"/>
      <c r="G295" s="133"/>
      <c r="H295" s="133"/>
      <c r="I295" s="133"/>
      <c r="J295" s="133"/>
      <c r="K295" s="133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3">
      <c r="A296" s="2"/>
      <c r="B296" s="132"/>
      <c r="C296" s="5"/>
      <c r="D296" s="133"/>
      <c r="E296" s="133"/>
      <c r="F296" s="133"/>
      <c r="G296" s="133"/>
      <c r="H296" s="133"/>
      <c r="I296" s="133"/>
      <c r="J296" s="133"/>
      <c r="K296" s="133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3">
      <c r="A297" s="2"/>
      <c r="B297" s="132"/>
      <c r="C297" s="5"/>
      <c r="D297" s="133"/>
      <c r="E297" s="133"/>
      <c r="F297" s="133"/>
      <c r="G297" s="133"/>
      <c r="H297" s="133"/>
      <c r="I297" s="133"/>
      <c r="J297" s="133"/>
      <c r="K297" s="133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3">
      <c r="A298" s="2"/>
      <c r="B298" s="132"/>
      <c r="C298" s="5"/>
      <c r="D298" s="133"/>
      <c r="E298" s="133"/>
      <c r="F298" s="133"/>
      <c r="G298" s="133"/>
      <c r="H298" s="133"/>
      <c r="I298" s="133"/>
      <c r="J298" s="133"/>
      <c r="K298" s="133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3">
      <c r="A299" s="2"/>
      <c r="B299" s="132"/>
      <c r="C299" s="5"/>
      <c r="D299" s="133"/>
      <c r="E299" s="133"/>
      <c r="F299" s="133"/>
      <c r="G299" s="133"/>
      <c r="H299" s="133"/>
      <c r="I299" s="133"/>
      <c r="J299" s="133"/>
      <c r="K299" s="133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3">
      <c r="A300" s="2"/>
      <c r="B300" s="132"/>
      <c r="C300" s="5"/>
      <c r="D300" s="133"/>
      <c r="E300" s="133"/>
      <c r="F300" s="133"/>
      <c r="G300" s="133"/>
      <c r="H300" s="133"/>
      <c r="I300" s="133"/>
      <c r="J300" s="133"/>
      <c r="K300" s="133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3">
      <c r="A301" s="2"/>
      <c r="B301" s="132"/>
      <c r="C301" s="5"/>
      <c r="D301" s="133"/>
      <c r="E301" s="133"/>
      <c r="F301" s="133"/>
      <c r="G301" s="133"/>
      <c r="H301" s="133"/>
      <c r="I301" s="133"/>
      <c r="J301" s="133"/>
      <c r="K301" s="133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3">
      <c r="A302" s="2"/>
      <c r="B302" s="132"/>
      <c r="C302" s="5"/>
      <c r="D302" s="133"/>
      <c r="E302" s="133"/>
      <c r="F302" s="133"/>
      <c r="G302" s="133"/>
      <c r="H302" s="133"/>
      <c r="I302" s="133"/>
      <c r="J302" s="133"/>
      <c r="K302" s="133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3">
      <c r="A303" s="2"/>
      <c r="B303" s="132"/>
      <c r="C303" s="5"/>
      <c r="D303" s="133"/>
      <c r="E303" s="133"/>
      <c r="F303" s="133"/>
      <c r="G303" s="133"/>
      <c r="H303" s="133"/>
      <c r="I303" s="133"/>
      <c r="J303" s="133"/>
      <c r="K303" s="133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3">
      <c r="A304" s="2"/>
      <c r="B304" s="132"/>
      <c r="C304" s="5"/>
      <c r="D304" s="133"/>
      <c r="E304" s="133"/>
      <c r="F304" s="133"/>
      <c r="G304" s="133"/>
      <c r="H304" s="133"/>
      <c r="I304" s="133"/>
      <c r="J304" s="133"/>
      <c r="K304" s="133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3">
      <c r="A305" s="2"/>
      <c r="B305" s="132"/>
      <c r="C305" s="5"/>
      <c r="D305" s="133"/>
      <c r="E305" s="133"/>
      <c r="F305" s="133"/>
      <c r="G305" s="133"/>
      <c r="H305" s="133"/>
      <c r="I305" s="133"/>
      <c r="J305" s="133"/>
      <c r="K305" s="133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3">
      <c r="A306" s="2"/>
      <c r="B306" s="132"/>
      <c r="C306" s="5"/>
      <c r="D306" s="133"/>
      <c r="E306" s="133"/>
      <c r="F306" s="133"/>
      <c r="G306" s="133"/>
      <c r="H306" s="133"/>
      <c r="I306" s="133"/>
      <c r="J306" s="133"/>
      <c r="K306" s="133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3">
      <c r="A307" s="2"/>
      <c r="B307" s="132"/>
      <c r="C307" s="5"/>
      <c r="D307" s="133"/>
      <c r="E307" s="133"/>
      <c r="F307" s="133"/>
      <c r="G307" s="133"/>
      <c r="H307" s="133"/>
      <c r="I307" s="133"/>
      <c r="J307" s="133"/>
      <c r="K307" s="133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3">
      <c r="A308" s="2"/>
      <c r="B308" s="132"/>
      <c r="C308" s="5"/>
      <c r="D308" s="133"/>
      <c r="E308" s="133"/>
      <c r="F308" s="133"/>
      <c r="G308" s="133"/>
      <c r="H308" s="133"/>
      <c r="I308" s="133"/>
      <c r="J308" s="133"/>
      <c r="K308" s="133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3">
      <c r="A309" s="2"/>
      <c r="B309" s="132"/>
      <c r="C309" s="5"/>
      <c r="D309" s="133"/>
      <c r="E309" s="133"/>
      <c r="F309" s="133"/>
      <c r="G309" s="133"/>
      <c r="H309" s="133"/>
      <c r="I309" s="133"/>
      <c r="J309" s="133"/>
      <c r="K309" s="133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3">
      <c r="A310" s="2"/>
      <c r="B310" s="132"/>
      <c r="C310" s="5"/>
      <c r="D310" s="133"/>
      <c r="E310" s="133"/>
      <c r="F310" s="133"/>
      <c r="G310" s="133"/>
      <c r="H310" s="133"/>
      <c r="I310" s="133"/>
      <c r="J310" s="133"/>
      <c r="K310" s="133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3">
      <c r="A311" s="2"/>
      <c r="B311" s="132"/>
      <c r="C311" s="5"/>
      <c r="D311" s="133"/>
      <c r="E311" s="133"/>
      <c r="F311" s="133"/>
      <c r="G311" s="133"/>
      <c r="H311" s="133"/>
      <c r="I311" s="133"/>
      <c r="J311" s="133"/>
      <c r="K311" s="133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3"/>
    <row r="313" spans="1:26" ht="15.75" customHeight="1" x14ac:dyDescent="0.3"/>
    <row r="314" spans="1:26" ht="15.75" customHeight="1" x14ac:dyDescent="0.3"/>
    <row r="315" spans="1:26" ht="15.75" customHeight="1" x14ac:dyDescent="0.3"/>
    <row r="316" spans="1:26" ht="15.75" customHeight="1" x14ac:dyDescent="0.3"/>
    <row r="317" spans="1:26" ht="15.75" customHeight="1" x14ac:dyDescent="0.3"/>
    <row r="318" spans="1:26" ht="15.75" customHeight="1" x14ac:dyDescent="0.3"/>
    <row r="319" spans="1:26" ht="15.75" customHeight="1" x14ac:dyDescent="0.3"/>
    <row r="320" spans="1:26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4">
    <mergeCell ref="L12:M12"/>
    <mergeCell ref="N12:O12"/>
    <mergeCell ref="A1:K1"/>
    <mergeCell ref="A2:K2"/>
    <mergeCell ref="A3:K3"/>
    <mergeCell ref="A5:A7"/>
    <mergeCell ref="B5:B7"/>
    <mergeCell ref="C5:C7"/>
    <mergeCell ref="H5:K5"/>
    <mergeCell ref="D5:G5"/>
    <mergeCell ref="D6:E6"/>
    <mergeCell ref="F6:G6"/>
    <mergeCell ref="H6:I6"/>
    <mergeCell ref="J6:K6"/>
  </mergeCells>
  <pageMargins left="0.7" right="0.7" top="0.75" bottom="0.75" header="0" footer="0"/>
  <pageSetup paperSize="5" scale="9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F1:I1000"/>
  <sheetViews>
    <sheetView workbookViewId="0"/>
  </sheetViews>
  <sheetFormatPr defaultColWidth="14.44140625" defaultRowHeight="15" customHeight="1" x14ac:dyDescent="0.3"/>
  <cols>
    <col min="1" max="9" width="9" customWidth="1"/>
  </cols>
  <sheetData>
    <row r="1" spans="6:9" ht="14.25" customHeight="1" x14ac:dyDescent="0.3"/>
    <row r="2" spans="6:9" ht="14.25" customHeight="1" x14ac:dyDescent="0.3"/>
    <row r="3" spans="6:9" ht="14.25" customHeight="1" x14ac:dyDescent="0.3"/>
    <row r="4" spans="6:9" ht="14.25" customHeight="1" x14ac:dyDescent="0.3"/>
    <row r="5" spans="6:9" ht="14.25" customHeight="1" x14ac:dyDescent="0.3"/>
    <row r="6" spans="6:9" ht="14.25" customHeight="1" x14ac:dyDescent="0.3"/>
    <row r="7" spans="6:9" ht="14.25" customHeight="1" x14ac:dyDescent="0.3">
      <c r="G7" s="2" t="s">
        <v>625</v>
      </c>
      <c r="H7" s="2" t="s">
        <v>626</v>
      </c>
      <c r="I7" s="2" t="s">
        <v>627</v>
      </c>
    </row>
    <row r="8" spans="6:9" ht="14.25" customHeight="1" x14ac:dyDescent="0.3">
      <c r="F8" s="2" t="s">
        <v>628</v>
      </c>
      <c r="G8" s="140" t="e">
        <f>'kons PK (L2)'!G57/'kons PK (L2)'!D57*100</f>
        <v>#REF!</v>
      </c>
      <c r="H8" s="140" t="e">
        <f>'kons PK (L2)'!H57/'kons PK (L2)'!E57*100</f>
        <v>#REF!</v>
      </c>
      <c r="I8" s="140" t="e">
        <f>'kons PK (L2)'!I57/'kons PK (L2)'!D57*100</f>
        <v>#REF!</v>
      </c>
    </row>
    <row r="9" spans="6:9" ht="14.25" customHeight="1" x14ac:dyDescent="0.3"/>
    <row r="10" spans="6:9" ht="14.25" customHeight="1" x14ac:dyDescent="0.3"/>
    <row r="11" spans="6:9" ht="14.25" customHeight="1" x14ac:dyDescent="0.3"/>
    <row r="12" spans="6:9" ht="14.25" customHeight="1" x14ac:dyDescent="0.3"/>
    <row r="13" spans="6:9" ht="14.25" customHeight="1" x14ac:dyDescent="0.3"/>
    <row r="14" spans="6:9" ht="14.25" customHeight="1" x14ac:dyDescent="0.3"/>
    <row r="15" spans="6:9" ht="14.25" customHeight="1" x14ac:dyDescent="0.3"/>
    <row r="16" spans="6:9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paperSize="9"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Z1000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14.44140625" defaultRowHeight="15" customHeight="1" x14ac:dyDescent="0.3"/>
  <cols>
    <col min="1" max="1" width="4.88671875" customWidth="1"/>
    <col min="2" max="2" width="7.109375" customWidth="1"/>
    <col min="3" max="3" width="37.5546875" customWidth="1"/>
    <col min="4" max="4" width="32" customWidth="1"/>
    <col min="5" max="5" width="42.44140625" customWidth="1"/>
    <col min="6" max="7" width="9.109375" customWidth="1"/>
    <col min="8" max="8" width="12.88671875" customWidth="1"/>
    <col min="9" max="9" width="9.109375" customWidth="1"/>
    <col min="10" max="25" width="8.6640625" customWidth="1"/>
  </cols>
  <sheetData>
    <row r="1" spans="1:26" ht="14.25" customHeight="1" x14ac:dyDescent="0.3">
      <c r="A1" s="431" t="s">
        <v>629</v>
      </c>
      <c r="B1" s="352"/>
      <c r="C1" s="352"/>
      <c r="D1" s="352"/>
      <c r="E1" s="352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</row>
    <row r="2" spans="1:26" ht="14.25" customHeight="1" x14ac:dyDescent="0.3">
      <c r="A2" s="431" t="s">
        <v>630</v>
      </c>
      <c r="B2" s="352"/>
      <c r="C2" s="352"/>
      <c r="D2" s="352"/>
      <c r="E2" s="352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</row>
    <row r="3" spans="1:26" ht="13.5" customHeight="1" x14ac:dyDescent="0.3">
      <c r="A3" s="432" t="s">
        <v>631</v>
      </c>
      <c r="B3" s="352"/>
      <c r="C3" s="352"/>
      <c r="D3" s="352"/>
      <c r="E3" s="352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</row>
    <row r="4" spans="1:26" ht="13.5" customHeight="1" x14ac:dyDescent="0.3">
      <c r="A4" s="141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</row>
    <row r="5" spans="1:26" ht="13.5" customHeight="1" x14ac:dyDescent="0.3">
      <c r="A5" s="433" t="s">
        <v>112</v>
      </c>
      <c r="B5" s="433" t="s">
        <v>113</v>
      </c>
      <c r="C5" s="429" t="s">
        <v>114</v>
      </c>
      <c r="D5" s="429" t="s">
        <v>632</v>
      </c>
      <c r="E5" s="429" t="s">
        <v>633</v>
      </c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3"/>
      <c r="Y5" s="143"/>
      <c r="Z5" s="143"/>
    </row>
    <row r="6" spans="1:26" ht="13.5" customHeight="1" x14ac:dyDescent="0.3">
      <c r="A6" s="355"/>
      <c r="B6" s="355"/>
      <c r="C6" s="355"/>
      <c r="D6" s="355"/>
      <c r="E6" s="355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</row>
    <row r="7" spans="1:26" ht="13.5" customHeight="1" x14ac:dyDescent="0.3">
      <c r="A7" s="356"/>
      <c r="B7" s="356"/>
      <c r="C7" s="356"/>
      <c r="D7" s="356"/>
      <c r="E7" s="356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3"/>
      <c r="T7" s="143"/>
      <c r="U7" s="143"/>
      <c r="V7" s="143"/>
      <c r="W7" s="143"/>
      <c r="X7" s="143"/>
      <c r="Y7" s="143"/>
      <c r="Z7" s="143"/>
    </row>
    <row r="8" spans="1:26" ht="13.5" customHeight="1" x14ac:dyDescent="0.3">
      <c r="A8" s="144" t="s">
        <v>127</v>
      </c>
      <c r="B8" s="145" t="s">
        <v>128</v>
      </c>
      <c r="C8" s="146" t="s">
        <v>129</v>
      </c>
      <c r="D8" s="146" t="s">
        <v>130</v>
      </c>
      <c r="E8" s="145" t="s">
        <v>131</v>
      </c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</row>
    <row r="9" spans="1:26" ht="13.5" customHeight="1" x14ac:dyDescent="0.3">
      <c r="A9" s="43">
        <v>1</v>
      </c>
      <c r="B9" s="43" t="s">
        <v>143</v>
      </c>
      <c r="C9" s="45" t="s">
        <v>144</v>
      </c>
      <c r="D9" s="147"/>
      <c r="E9" s="147"/>
      <c r="F9" s="143"/>
      <c r="G9" s="143"/>
      <c r="H9" s="2"/>
      <c r="I9" s="2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3"/>
      <c r="V9" s="143"/>
      <c r="W9" s="143"/>
      <c r="X9" s="143"/>
      <c r="Y9" s="143"/>
      <c r="Z9" s="143"/>
    </row>
    <row r="10" spans="1:26" ht="13.5" customHeight="1" x14ac:dyDescent="0.3">
      <c r="A10" s="43">
        <f t="shared" ref="A10:A55" si="0">A9+1</f>
        <v>2</v>
      </c>
      <c r="B10" s="43" t="s">
        <v>145</v>
      </c>
      <c r="C10" s="45" t="s">
        <v>60</v>
      </c>
      <c r="D10" s="147"/>
      <c r="E10" s="147"/>
      <c r="F10" s="143"/>
      <c r="G10" s="143"/>
      <c r="H10" s="2"/>
      <c r="I10" s="143"/>
      <c r="J10" s="143"/>
      <c r="K10" s="143"/>
      <c r="L10" s="143"/>
      <c r="M10" s="143"/>
      <c r="N10" s="14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Y10" s="143"/>
      <c r="Z10" s="143"/>
    </row>
    <row r="11" spans="1:26" ht="13.5" customHeight="1" x14ac:dyDescent="0.3">
      <c r="A11" s="148">
        <f t="shared" si="0"/>
        <v>3</v>
      </c>
      <c r="B11" s="148" t="s">
        <v>146</v>
      </c>
      <c r="C11" s="149" t="s">
        <v>147</v>
      </c>
      <c r="D11" s="150"/>
      <c r="E11" s="150"/>
      <c r="F11" s="151"/>
      <c r="G11" s="151"/>
      <c r="H11" s="152"/>
      <c r="I11" s="151"/>
      <c r="J11" s="151"/>
      <c r="K11" s="151"/>
      <c r="L11" s="151"/>
      <c r="M11" s="151"/>
      <c r="N11" s="151"/>
      <c r="O11" s="151"/>
      <c r="P11" s="151"/>
      <c r="Q11" s="151"/>
      <c r="R11" s="151"/>
      <c r="S11" s="151"/>
      <c r="T11" s="151"/>
      <c r="U11" s="151"/>
      <c r="V11" s="151"/>
      <c r="W11" s="151"/>
      <c r="X11" s="151"/>
      <c r="Y11" s="151"/>
      <c r="Z11" s="151"/>
    </row>
    <row r="12" spans="1:26" ht="15.75" customHeight="1" x14ac:dyDescent="0.3">
      <c r="A12" s="43">
        <f t="shared" si="0"/>
        <v>4</v>
      </c>
      <c r="B12" s="43" t="s">
        <v>148</v>
      </c>
      <c r="C12" s="45" t="s">
        <v>149</v>
      </c>
      <c r="D12" s="147"/>
      <c r="E12" s="147"/>
      <c r="F12" s="143"/>
      <c r="G12" s="143"/>
      <c r="H12" s="2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</row>
    <row r="13" spans="1:26" ht="18.75" customHeight="1" x14ac:dyDescent="0.3">
      <c r="A13" s="43">
        <f t="shared" si="0"/>
        <v>5</v>
      </c>
      <c r="B13" s="43" t="s">
        <v>150</v>
      </c>
      <c r="C13" s="45" t="s">
        <v>77</v>
      </c>
      <c r="D13" s="147"/>
      <c r="E13" s="147"/>
      <c r="F13" s="143"/>
      <c r="G13" s="143"/>
      <c r="H13" s="2"/>
      <c r="I13" s="143"/>
      <c r="J13" s="143"/>
      <c r="K13" s="143"/>
      <c r="L13" s="143"/>
      <c r="M13" s="143"/>
      <c r="N13" s="143"/>
      <c r="O13" s="143"/>
      <c r="P13" s="143"/>
      <c r="Q13" s="143"/>
      <c r="R13" s="143"/>
      <c r="S13" s="143"/>
      <c r="T13" s="143"/>
      <c r="U13" s="143"/>
      <c r="V13" s="143"/>
      <c r="W13" s="143"/>
      <c r="X13" s="143"/>
      <c r="Y13" s="143"/>
      <c r="Z13" s="143"/>
    </row>
    <row r="14" spans="1:26" ht="13.5" customHeight="1" x14ac:dyDescent="0.3">
      <c r="A14" s="148">
        <f t="shared" si="0"/>
        <v>6</v>
      </c>
      <c r="B14" s="148" t="s">
        <v>151</v>
      </c>
      <c r="C14" s="149" t="e">
        <f>#REF!</f>
        <v>#REF!</v>
      </c>
      <c r="D14" s="150"/>
      <c r="E14" s="150"/>
      <c r="F14" s="151"/>
      <c r="G14" s="151"/>
      <c r="H14" s="152"/>
      <c r="I14" s="151"/>
      <c r="J14" s="151"/>
      <c r="K14" s="151"/>
      <c r="L14" s="151"/>
      <c r="M14" s="151"/>
      <c r="N14" s="151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</row>
    <row r="15" spans="1:26" ht="13.5" customHeight="1" x14ac:dyDescent="0.3">
      <c r="A15" s="148">
        <f t="shared" si="0"/>
        <v>7</v>
      </c>
      <c r="B15" s="148" t="s">
        <v>152</v>
      </c>
      <c r="C15" s="149" t="s">
        <v>153</v>
      </c>
      <c r="D15" s="150"/>
      <c r="E15" s="150"/>
      <c r="F15" s="151"/>
      <c r="G15" s="151"/>
      <c r="H15" s="152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51"/>
      <c r="Z15" s="151"/>
    </row>
    <row r="16" spans="1:26" ht="13.5" customHeight="1" x14ac:dyDescent="0.3">
      <c r="A16" s="148">
        <f t="shared" si="0"/>
        <v>8</v>
      </c>
      <c r="B16" s="148" t="s">
        <v>154</v>
      </c>
      <c r="C16" s="149" t="s">
        <v>155</v>
      </c>
      <c r="D16" s="150"/>
      <c r="E16" s="150"/>
      <c r="F16" s="151"/>
      <c r="G16" s="151"/>
      <c r="H16" s="152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1"/>
      <c r="Z16" s="151"/>
    </row>
    <row r="17" spans="1:26" ht="13.5" customHeight="1" x14ac:dyDescent="0.3">
      <c r="A17" s="148">
        <f t="shared" si="0"/>
        <v>9</v>
      </c>
      <c r="B17" s="148" t="s">
        <v>156</v>
      </c>
      <c r="C17" s="149" t="s">
        <v>157</v>
      </c>
      <c r="D17" s="150"/>
      <c r="E17" s="150"/>
      <c r="F17" s="151"/>
      <c r="G17" s="151"/>
      <c r="H17" s="152"/>
      <c r="I17" s="151"/>
      <c r="J17" s="151"/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</row>
    <row r="18" spans="1:26" ht="13.5" customHeight="1" x14ac:dyDescent="0.3">
      <c r="A18" s="148">
        <f t="shared" si="0"/>
        <v>10</v>
      </c>
      <c r="B18" s="148" t="s">
        <v>158</v>
      </c>
      <c r="C18" s="149" t="s">
        <v>159</v>
      </c>
      <c r="D18" s="150"/>
      <c r="E18" s="150"/>
      <c r="F18" s="151"/>
      <c r="G18" s="151"/>
      <c r="H18" s="152"/>
      <c r="I18" s="151"/>
      <c r="J18" s="151"/>
      <c r="K18" s="151"/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1"/>
      <c r="X18" s="151"/>
      <c r="Y18" s="151"/>
      <c r="Z18" s="151"/>
    </row>
    <row r="19" spans="1:26" ht="13.5" customHeight="1" x14ac:dyDescent="0.3">
      <c r="A19" s="148">
        <f t="shared" si="0"/>
        <v>11</v>
      </c>
      <c r="B19" s="148" t="s">
        <v>160</v>
      </c>
      <c r="C19" s="149" t="e">
        <f t="shared" ref="C19:C26" si="1">#REF!</f>
        <v>#REF!</v>
      </c>
      <c r="D19" s="150"/>
      <c r="E19" s="150"/>
      <c r="F19" s="151"/>
      <c r="G19" s="151"/>
      <c r="H19" s="152"/>
      <c r="I19" s="151"/>
      <c r="J19" s="151"/>
      <c r="K19" s="151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</row>
    <row r="20" spans="1:26" ht="13.5" customHeight="1" x14ac:dyDescent="0.3">
      <c r="A20" s="43">
        <f t="shared" si="0"/>
        <v>12</v>
      </c>
      <c r="B20" s="43" t="s">
        <v>161</v>
      </c>
      <c r="C20" s="45" t="e">
        <f t="shared" si="1"/>
        <v>#REF!</v>
      </c>
      <c r="D20" s="147"/>
      <c r="E20" s="147"/>
      <c r="F20" s="143"/>
      <c r="G20" s="143"/>
      <c r="H20" s="143"/>
      <c r="I20" s="143"/>
      <c r="J20" s="143"/>
      <c r="K20" s="143"/>
      <c r="L20" s="143"/>
      <c r="M20" s="143"/>
      <c r="N20" s="143"/>
      <c r="O20" s="143"/>
      <c r="P20" s="143"/>
      <c r="Q20" s="143"/>
      <c r="R20" s="143"/>
      <c r="S20" s="143"/>
      <c r="T20" s="143"/>
      <c r="U20" s="143"/>
      <c r="V20" s="143"/>
      <c r="W20" s="143"/>
      <c r="X20" s="143"/>
      <c r="Y20" s="143"/>
      <c r="Z20" s="143"/>
    </row>
    <row r="21" spans="1:26" ht="13.5" customHeight="1" x14ac:dyDescent="0.3">
      <c r="A21" s="43">
        <f t="shared" si="0"/>
        <v>13</v>
      </c>
      <c r="B21" s="43" t="s">
        <v>162</v>
      </c>
      <c r="C21" s="45" t="e">
        <f t="shared" si="1"/>
        <v>#REF!</v>
      </c>
      <c r="D21" s="147"/>
      <c r="E21" s="147"/>
      <c r="F21" s="143"/>
      <c r="G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</row>
    <row r="22" spans="1:26" ht="13.5" customHeight="1" x14ac:dyDescent="0.3">
      <c r="A22" s="43">
        <f t="shared" si="0"/>
        <v>14</v>
      </c>
      <c r="B22" s="43" t="s">
        <v>163</v>
      </c>
      <c r="C22" s="45" t="e">
        <f t="shared" si="1"/>
        <v>#REF!</v>
      </c>
      <c r="D22" s="147"/>
      <c r="E22" s="147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43"/>
      <c r="X22" s="143"/>
      <c r="Y22" s="143"/>
      <c r="Z22" s="143"/>
    </row>
    <row r="23" spans="1:26" ht="13.5" customHeight="1" x14ac:dyDescent="0.3">
      <c r="A23" s="148">
        <f t="shared" si="0"/>
        <v>15</v>
      </c>
      <c r="B23" s="148" t="s">
        <v>164</v>
      </c>
      <c r="C23" s="149" t="e">
        <f t="shared" si="1"/>
        <v>#REF!</v>
      </c>
      <c r="D23" s="150"/>
      <c r="E23" s="150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</row>
    <row r="24" spans="1:26" ht="13.5" customHeight="1" x14ac:dyDescent="0.3">
      <c r="A24" s="148">
        <f t="shared" si="0"/>
        <v>16</v>
      </c>
      <c r="B24" s="148" t="s">
        <v>165</v>
      </c>
      <c r="C24" s="149" t="e">
        <f t="shared" si="1"/>
        <v>#REF!</v>
      </c>
      <c r="D24" s="150"/>
      <c r="E24" s="150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</row>
    <row r="25" spans="1:26" ht="13.5" customHeight="1" x14ac:dyDescent="0.3">
      <c r="A25" s="43">
        <f t="shared" si="0"/>
        <v>17</v>
      </c>
      <c r="B25" s="43" t="s">
        <v>166</v>
      </c>
      <c r="C25" s="45" t="e">
        <f t="shared" si="1"/>
        <v>#REF!</v>
      </c>
      <c r="D25" s="147"/>
      <c r="E25" s="147"/>
      <c r="F25" s="143"/>
      <c r="G25" s="143"/>
      <c r="H25" s="143"/>
      <c r="I25" s="143"/>
      <c r="J25" s="143"/>
      <c r="K25" s="143"/>
      <c r="L25" s="143"/>
      <c r="M25" s="143"/>
      <c r="N25" s="143"/>
      <c r="O25" s="143"/>
      <c r="P25" s="143"/>
      <c r="Q25" s="143"/>
      <c r="R25" s="143"/>
      <c r="S25" s="143"/>
      <c r="T25" s="143"/>
      <c r="U25" s="143"/>
      <c r="V25" s="143"/>
      <c r="W25" s="143"/>
      <c r="X25" s="143"/>
      <c r="Y25" s="143"/>
      <c r="Z25" s="143"/>
    </row>
    <row r="26" spans="1:26" ht="13.5" customHeight="1" x14ac:dyDescent="0.3">
      <c r="A26" s="43">
        <f t="shared" si="0"/>
        <v>18</v>
      </c>
      <c r="B26" s="43" t="s">
        <v>167</v>
      </c>
      <c r="C26" s="45" t="e">
        <f t="shared" si="1"/>
        <v>#REF!</v>
      </c>
      <c r="D26" s="147"/>
      <c r="E26" s="147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3"/>
      <c r="T26" s="143"/>
      <c r="U26" s="143"/>
      <c r="V26" s="143"/>
      <c r="W26" s="143"/>
      <c r="X26" s="143"/>
      <c r="Y26" s="143"/>
      <c r="Z26" s="143"/>
    </row>
    <row r="27" spans="1:26" ht="13.5" customHeight="1" x14ac:dyDescent="0.3">
      <c r="A27" s="43">
        <f t="shared" si="0"/>
        <v>19</v>
      </c>
      <c r="B27" s="43" t="s">
        <v>168</v>
      </c>
      <c r="C27" s="45" t="s">
        <v>169</v>
      </c>
      <c r="D27" s="147"/>
      <c r="E27" s="147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W27" s="143"/>
      <c r="X27" s="143"/>
      <c r="Y27" s="143"/>
      <c r="Z27" s="143"/>
    </row>
    <row r="28" spans="1:26" ht="13.5" customHeight="1" x14ac:dyDescent="0.3">
      <c r="A28" s="43">
        <f t="shared" si="0"/>
        <v>20</v>
      </c>
      <c r="B28" s="43" t="s">
        <v>170</v>
      </c>
      <c r="C28" s="45" t="e">
        <f t="shared" ref="C28:C29" si="2">#REF!</f>
        <v>#REF!</v>
      </c>
      <c r="D28" s="147"/>
      <c r="E28" s="147"/>
      <c r="F28" s="143"/>
      <c r="G28" s="143"/>
      <c r="H28" s="143"/>
      <c r="I28" s="143"/>
      <c r="J28" s="143"/>
      <c r="K28" s="143"/>
      <c r="L28" s="143"/>
      <c r="M28" s="143"/>
      <c r="N28" s="143"/>
      <c r="O28" s="143"/>
      <c r="P28" s="143"/>
      <c r="Q28" s="143"/>
      <c r="R28" s="143"/>
      <c r="S28" s="143"/>
      <c r="T28" s="143"/>
      <c r="U28" s="143"/>
      <c r="V28" s="143"/>
      <c r="W28" s="143"/>
      <c r="X28" s="143"/>
      <c r="Y28" s="143"/>
      <c r="Z28" s="143"/>
    </row>
    <row r="29" spans="1:26" ht="13.5" customHeight="1" x14ac:dyDescent="0.3">
      <c r="A29" s="43">
        <f t="shared" si="0"/>
        <v>21</v>
      </c>
      <c r="B29" s="43" t="s">
        <v>171</v>
      </c>
      <c r="C29" s="45" t="e">
        <f t="shared" si="2"/>
        <v>#REF!</v>
      </c>
      <c r="D29" s="147"/>
      <c r="E29" s="147"/>
      <c r="F29" s="143"/>
      <c r="G29" s="143"/>
      <c r="H29" s="143"/>
      <c r="I29" s="143"/>
      <c r="J29" s="143"/>
      <c r="K29" s="143"/>
      <c r="L29" s="143"/>
      <c r="M29" s="143"/>
      <c r="N29" s="143"/>
      <c r="O29" s="143"/>
      <c r="P29" s="143"/>
      <c r="Q29" s="143"/>
      <c r="R29" s="143"/>
      <c r="S29" s="143"/>
      <c r="T29" s="143"/>
      <c r="U29" s="143"/>
      <c r="V29" s="143"/>
      <c r="W29" s="143"/>
      <c r="X29" s="143"/>
      <c r="Y29" s="143"/>
      <c r="Z29" s="143"/>
    </row>
    <row r="30" spans="1:26" ht="13.5" customHeight="1" x14ac:dyDescent="0.3">
      <c r="A30" s="43">
        <f t="shared" si="0"/>
        <v>22</v>
      </c>
      <c r="B30" s="43" t="s">
        <v>172</v>
      </c>
      <c r="C30" s="45" t="s">
        <v>48</v>
      </c>
      <c r="D30" s="147"/>
      <c r="E30" s="147"/>
      <c r="F30" s="143"/>
      <c r="G30" s="143"/>
      <c r="H30" s="143"/>
      <c r="I30" s="143"/>
      <c r="J30" s="143"/>
      <c r="K30" s="143"/>
      <c r="L30" s="143"/>
      <c r="M30" s="143"/>
      <c r="N30" s="143"/>
      <c r="O30" s="143"/>
      <c r="P30" s="143"/>
      <c r="Q30" s="143"/>
      <c r="R30" s="143"/>
      <c r="S30" s="143"/>
      <c r="T30" s="143"/>
      <c r="U30" s="143"/>
      <c r="V30" s="143"/>
      <c r="W30" s="143"/>
      <c r="X30" s="143"/>
      <c r="Y30" s="143"/>
      <c r="Z30" s="143"/>
    </row>
    <row r="31" spans="1:26" ht="13.5" customHeight="1" x14ac:dyDescent="0.3">
      <c r="A31" s="148">
        <f t="shared" si="0"/>
        <v>23</v>
      </c>
      <c r="B31" s="148" t="s">
        <v>65</v>
      </c>
      <c r="C31" s="149" t="e">
        <f t="shared" ref="C31:C33" si="3">#REF!</f>
        <v>#REF!</v>
      </c>
      <c r="D31" s="150"/>
      <c r="E31" s="150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  <c r="Q31" s="151"/>
      <c r="R31" s="151"/>
      <c r="S31" s="151"/>
      <c r="T31" s="151"/>
      <c r="U31" s="151"/>
      <c r="V31" s="151"/>
      <c r="W31" s="151"/>
      <c r="X31" s="151"/>
      <c r="Y31" s="151"/>
      <c r="Z31" s="151"/>
    </row>
    <row r="32" spans="1:26" ht="13.5" customHeight="1" x14ac:dyDescent="0.3">
      <c r="A32" s="43">
        <f t="shared" si="0"/>
        <v>24</v>
      </c>
      <c r="B32" s="43" t="s">
        <v>173</v>
      </c>
      <c r="C32" s="45" t="e">
        <f t="shared" si="3"/>
        <v>#REF!</v>
      </c>
      <c r="D32" s="147"/>
      <c r="E32" s="147"/>
      <c r="F32" s="143"/>
      <c r="G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3"/>
      <c r="T32" s="143"/>
      <c r="U32" s="143"/>
      <c r="V32" s="143"/>
      <c r="W32" s="143"/>
      <c r="X32" s="143"/>
      <c r="Y32" s="143"/>
      <c r="Z32" s="143"/>
    </row>
    <row r="33" spans="1:26" ht="13.5" customHeight="1" x14ac:dyDescent="0.3">
      <c r="A33" s="43">
        <f t="shared" si="0"/>
        <v>25</v>
      </c>
      <c r="B33" s="43" t="s">
        <v>174</v>
      </c>
      <c r="C33" s="45" t="e">
        <f t="shared" si="3"/>
        <v>#REF!</v>
      </c>
      <c r="D33" s="147"/>
      <c r="E33" s="147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3"/>
      <c r="T33" s="143"/>
      <c r="U33" s="143"/>
      <c r="V33" s="143"/>
      <c r="W33" s="143"/>
      <c r="X33" s="143"/>
      <c r="Y33" s="143"/>
      <c r="Z33" s="143"/>
    </row>
    <row r="34" spans="1:26" ht="13.5" customHeight="1" x14ac:dyDescent="0.3">
      <c r="A34" s="43">
        <f t="shared" si="0"/>
        <v>26</v>
      </c>
      <c r="B34" s="43" t="s">
        <v>175</v>
      </c>
      <c r="C34" s="45" t="s">
        <v>176</v>
      </c>
      <c r="D34" s="147"/>
      <c r="E34" s="147"/>
      <c r="F34" s="143"/>
      <c r="G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3"/>
      <c r="T34" s="143"/>
      <c r="U34" s="143"/>
      <c r="V34" s="143"/>
      <c r="W34" s="143"/>
      <c r="X34" s="143"/>
      <c r="Y34" s="143"/>
      <c r="Z34" s="143"/>
    </row>
    <row r="35" spans="1:26" ht="13.5" customHeight="1" x14ac:dyDescent="0.3">
      <c r="A35" s="43">
        <f t="shared" si="0"/>
        <v>27</v>
      </c>
      <c r="B35" s="43" t="s">
        <v>177</v>
      </c>
      <c r="C35" s="45" t="s">
        <v>106</v>
      </c>
      <c r="D35" s="147"/>
      <c r="E35" s="147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</row>
    <row r="36" spans="1:26" ht="13.5" customHeight="1" x14ac:dyDescent="0.3">
      <c r="A36" s="148">
        <f t="shared" si="0"/>
        <v>28</v>
      </c>
      <c r="B36" s="148" t="s">
        <v>178</v>
      </c>
      <c r="C36" s="149" t="s">
        <v>179</v>
      </c>
      <c r="D36" s="150"/>
      <c r="E36" s="150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</row>
    <row r="37" spans="1:26" ht="13.5" customHeight="1" x14ac:dyDescent="0.3">
      <c r="A37" s="148">
        <f t="shared" si="0"/>
        <v>29</v>
      </c>
      <c r="B37" s="148" t="s">
        <v>180</v>
      </c>
      <c r="C37" s="149" t="s">
        <v>181</v>
      </c>
      <c r="D37" s="150"/>
      <c r="E37" s="150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  <c r="Q37" s="151"/>
      <c r="R37" s="151"/>
      <c r="S37" s="151"/>
      <c r="T37" s="151"/>
      <c r="U37" s="151"/>
      <c r="V37" s="151"/>
      <c r="W37" s="151"/>
      <c r="X37" s="151"/>
      <c r="Y37" s="151"/>
      <c r="Z37" s="151"/>
    </row>
    <row r="38" spans="1:26" ht="13.5" customHeight="1" x14ac:dyDescent="0.3">
      <c r="A38" s="148">
        <f t="shared" si="0"/>
        <v>30</v>
      </c>
      <c r="B38" s="148" t="s">
        <v>180</v>
      </c>
      <c r="C38" s="149" t="s">
        <v>182</v>
      </c>
      <c r="D38" s="150"/>
      <c r="E38" s="150"/>
      <c r="F38" s="1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  <c r="Q38" s="151"/>
      <c r="R38" s="151"/>
      <c r="S38" s="151"/>
      <c r="T38" s="151"/>
      <c r="U38" s="151"/>
      <c r="V38" s="151"/>
      <c r="W38" s="151"/>
      <c r="X38" s="151"/>
      <c r="Y38" s="151"/>
      <c r="Z38" s="151"/>
    </row>
    <row r="39" spans="1:26" ht="13.5" customHeight="1" x14ac:dyDescent="0.3">
      <c r="A39" s="148">
        <f t="shared" si="0"/>
        <v>31</v>
      </c>
      <c r="B39" s="148" t="s">
        <v>180</v>
      </c>
      <c r="C39" s="149" t="s">
        <v>183</v>
      </c>
      <c r="D39" s="150"/>
      <c r="E39" s="150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</row>
    <row r="40" spans="1:26" ht="13.5" customHeight="1" x14ac:dyDescent="0.3">
      <c r="A40" s="148">
        <f t="shared" si="0"/>
        <v>32</v>
      </c>
      <c r="B40" s="148" t="s">
        <v>180</v>
      </c>
      <c r="C40" s="149" t="s">
        <v>184</v>
      </c>
      <c r="D40" s="150"/>
      <c r="E40" s="150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</row>
    <row r="41" spans="1:26" ht="13.5" customHeight="1" x14ac:dyDescent="0.3">
      <c r="A41" s="148">
        <f t="shared" si="0"/>
        <v>33</v>
      </c>
      <c r="B41" s="148" t="s">
        <v>180</v>
      </c>
      <c r="C41" s="149" t="s">
        <v>105</v>
      </c>
      <c r="D41" s="150"/>
      <c r="E41" s="150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</row>
    <row r="42" spans="1:26" ht="13.5" customHeight="1" x14ac:dyDescent="0.3">
      <c r="A42" s="148">
        <f t="shared" si="0"/>
        <v>34</v>
      </c>
      <c r="B42" s="148" t="s">
        <v>180</v>
      </c>
      <c r="C42" s="149" t="s">
        <v>185</v>
      </c>
      <c r="D42" s="150"/>
      <c r="E42" s="150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</row>
    <row r="43" spans="1:26" ht="13.5" customHeight="1" x14ac:dyDescent="0.3">
      <c r="A43" s="43">
        <f t="shared" si="0"/>
        <v>35</v>
      </c>
      <c r="B43" s="43" t="s">
        <v>180</v>
      </c>
      <c r="C43" s="45" t="s">
        <v>186</v>
      </c>
      <c r="D43" s="147"/>
      <c r="E43" s="147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</row>
    <row r="44" spans="1:26" ht="13.5" customHeight="1" x14ac:dyDescent="0.3">
      <c r="A44" s="43">
        <f t="shared" si="0"/>
        <v>36</v>
      </c>
      <c r="B44" s="43" t="s">
        <v>180</v>
      </c>
      <c r="C44" s="45" t="s">
        <v>187</v>
      </c>
      <c r="D44" s="147"/>
      <c r="E44" s="147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</row>
    <row r="45" spans="1:26" ht="13.5" customHeight="1" x14ac:dyDescent="0.3">
      <c r="A45" s="43">
        <f t="shared" si="0"/>
        <v>37</v>
      </c>
      <c r="B45" s="43" t="s">
        <v>180</v>
      </c>
      <c r="C45" s="45" t="s">
        <v>188</v>
      </c>
      <c r="D45" s="147"/>
      <c r="E45" s="147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</row>
    <row r="46" spans="1:26" ht="13.5" customHeight="1" x14ac:dyDescent="0.3">
      <c r="A46" s="43">
        <f t="shared" si="0"/>
        <v>38</v>
      </c>
      <c r="B46" s="43" t="s">
        <v>180</v>
      </c>
      <c r="C46" s="45" t="s">
        <v>189</v>
      </c>
      <c r="D46" s="147"/>
      <c r="E46" s="147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</row>
    <row r="47" spans="1:26" ht="13.5" customHeight="1" x14ac:dyDescent="0.3">
      <c r="A47" s="43">
        <f t="shared" si="0"/>
        <v>39</v>
      </c>
      <c r="B47" s="43" t="s">
        <v>180</v>
      </c>
      <c r="C47" s="45" t="s">
        <v>190</v>
      </c>
      <c r="D47" s="147"/>
      <c r="E47" s="147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</row>
    <row r="48" spans="1:26" ht="13.5" customHeight="1" x14ac:dyDescent="0.3">
      <c r="A48" s="43">
        <f t="shared" si="0"/>
        <v>40</v>
      </c>
      <c r="B48" s="43" t="s">
        <v>180</v>
      </c>
      <c r="C48" s="45" t="s">
        <v>191</v>
      </c>
      <c r="D48" s="147"/>
      <c r="E48" s="147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</row>
    <row r="49" spans="1:26" ht="13.5" customHeight="1" x14ac:dyDescent="0.3">
      <c r="A49" s="43">
        <f t="shared" si="0"/>
        <v>41</v>
      </c>
      <c r="B49" s="43" t="s">
        <v>180</v>
      </c>
      <c r="C49" s="45" t="s">
        <v>192</v>
      </c>
      <c r="D49" s="147"/>
      <c r="E49" s="147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</row>
    <row r="50" spans="1:26" ht="13.5" customHeight="1" x14ac:dyDescent="0.3">
      <c r="A50" s="148">
        <f t="shared" si="0"/>
        <v>42</v>
      </c>
      <c r="B50" s="148" t="s">
        <v>193</v>
      </c>
      <c r="C50" s="149" t="s">
        <v>194</v>
      </c>
      <c r="D50" s="150"/>
      <c r="E50" s="150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</row>
    <row r="51" spans="1:26" ht="13.5" customHeight="1" x14ac:dyDescent="0.3">
      <c r="A51" s="148">
        <f t="shared" si="0"/>
        <v>43</v>
      </c>
      <c r="B51" s="148" t="s">
        <v>195</v>
      </c>
      <c r="C51" s="149" t="s">
        <v>196</v>
      </c>
      <c r="D51" s="150"/>
      <c r="E51" s="150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</row>
    <row r="52" spans="1:26" ht="13.5" customHeight="1" x14ac:dyDescent="0.3">
      <c r="A52" s="148">
        <f t="shared" si="0"/>
        <v>44</v>
      </c>
      <c r="B52" s="148" t="s">
        <v>197</v>
      </c>
      <c r="C52" s="149" t="e">
        <f>#REF!</f>
        <v>#REF!</v>
      </c>
      <c r="D52" s="150"/>
      <c r="E52" s="150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</row>
    <row r="53" spans="1:26" ht="13.5" customHeight="1" x14ac:dyDescent="0.3">
      <c r="A53" s="43">
        <f t="shared" si="0"/>
        <v>45</v>
      </c>
      <c r="B53" s="43" t="s">
        <v>198</v>
      </c>
      <c r="C53" s="45" t="s">
        <v>199</v>
      </c>
      <c r="D53" s="147"/>
      <c r="E53" s="147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</row>
    <row r="54" spans="1:26" ht="13.5" customHeight="1" x14ac:dyDescent="0.3">
      <c r="A54" s="43">
        <f t="shared" si="0"/>
        <v>46</v>
      </c>
      <c r="B54" s="43" t="s">
        <v>200</v>
      </c>
      <c r="C54" s="45" t="e">
        <f>#REF!</f>
        <v>#REF!</v>
      </c>
      <c r="D54" s="147"/>
      <c r="E54" s="147"/>
      <c r="F54" s="143"/>
      <c r="G54" s="143"/>
      <c r="H54" s="143"/>
      <c r="I54" s="143"/>
      <c r="J54" s="143"/>
      <c r="K54" s="143"/>
      <c r="L54" s="143"/>
      <c r="M54" s="143"/>
      <c r="N54" s="143"/>
      <c r="O54" s="143"/>
      <c r="P54" s="143"/>
      <c r="Q54" s="143"/>
      <c r="R54" s="143"/>
      <c r="S54" s="143"/>
      <c r="T54" s="143"/>
      <c r="U54" s="143"/>
      <c r="V54" s="143"/>
      <c r="W54" s="143"/>
      <c r="X54" s="143"/>
      <c r="Y54" s="143"/>
      <c r="Z54" s="143"/>
    </row>
    <row r="55" spans="1:26" ht="13.5" customHeight="1" x14ac:dyDescent="0.3">
      <c r="A55" s="43">
        <f t="shared" si="0"/>
        <v>47</v>
      </c>
      <c r="B55" s="43" t="s">
        <v>201</v>
      </c>
      <c r="C55" s="45" t="s">
        <v>202</v>
      </c>
      <c r="D55" s="147"/>
      <c r="E55" s="147"/>
      <c r="F55" s="143"/>
      <c r="G55" s="143"/>
      <c r="H55" s="143"/>
      <c r="I55" s="143"/>
      <c r="J55" s="143"/>
      <c r="K55" s="143"/>
      <c r="L55" s="143"/>
      <c r="M55" s="143"/>
      <c r="N55" s="143"/>
      <c r="O55" s="143"/>
      <c r="P55" s="143"/>
      <c r="Q55" s="143"/>
      <c r="R55" s="143"/>
      <c r="S55" s="143"/>
      <c r="T55" s="143"/>
      <c r="U55" s="143"/>
      <c r="V55" s="143"/>
      <c r="W55" s="143"/>
      <c r="X55" s="143"/>
      <c r="Y55" s="143"/>
      <c r="Z55" s="143"/>
    </row>
    <row r="56" spans="1:26" ht="13.5" customHeight="1" x14ac:dyDescent="0.3">
      <c r="A56" s="43"/>
      <c r="B56" s="43"/>
      <c r="C56" s="45"/>
      <c r="D56" s="45"/>
      <c r="E56" s="45"/>
      <c r="F56" s="143"/>
      <c r="G56" s="143"/>
      <c r="H56" s="143"/>
      <c r="I56" s="143"/>
      <c r="J56" s="143"/>
      <c r="K56" s="143"/>
      <c r="L56" s="143"/>
      <c r="M56" s="143"/>
      <c r="N56" s="143"/>
      <c r="O56" s="143"/>
      <c r="P56" s="143"/>
      <c r="Q56" s="143"/>
      <c r="R56" s="143"/>
      <c r="S56" s="143"/>
      <c r="T56" s="143"/>
      <c r="U56" s="143"/>
      <c r="V56" s="143"/>
      <c r="W56" s="143"/>
      <c r="X56" s="143"/>
      <c r="Y56" s="143"/>
      <c r="Z56" s="143"/>
    </row>
    <row r="57" spans="1:26" ht="13.5" customHeight="1" x14ac:dyDescent="0.3">
      <c r="A57" s="430" t="s">
        <v>203</v>
      </c>
      <c r="B57" s="358"/>
      <c r="C57" s="359"/>
      <c r="D57" s="153"/>
      <c r="E57" s="153"/>
      <c r="F57" s="143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</row>
    <row r="58" spans="1:26" ht="13.5" customHeight="1" x14ac:dyDescent="0.3">
      <c r="A58" s="154"/>
      <c r="B58" s="154"/>
      <c r="C58" s="154"/>
      <c r="D58" s="155"/>
      <c r="E58" s="155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</row>
    <row r="59" spans="1:26" ht="13.5" customHeight="1" x14ac:dyDescent="0.3">
      <c r="A59" s="156" t="s">
        <v>634</v>
      </c>
      <c r="B59" s="156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  <c r="S59" s="143"/>
      <c r="T59" s="143"/>
      <c r="U59" s="143"/>
      <c r="V59" s="143"/>
      <c r="W59" s="143"/>
      <c r="X59" s="143"/>
      <c r="Y59" s="143"/>
      <c r="Z59" s="143"/>
    </row>
    <row r="60" spans="1:26" ht="13.5" customHeight="1" x14ac:dyDescent="0.3">
      <c r="A60" s="157" t="s">
        <v>10</v>
      </c>
      <c r="B60" s="143" t="s">
        <v>271</v>
      </c>
      <c r="C60" s="143"/>
      <c r="D60" s="143"/>
      <c r="E60" s="143"/>
      <c r="F60" s="143"/>
      <c r="G60" s="143"/>
      <c r="H60" s="143"/>
      <c r="I60" s="143"/>
      <c r="J60" s="143"/>
      <c r="K60" s="143"/>
      <c r="L60" s="143"/>
      <c r="M60" s="143"/>
      <c r="N60" s="143"/>
      <c r="O60" s="143"/>
      <c r="P60" s="143"/>
      <c r="Q60" s="143"/>
      <c r="R60" s="143"/>
      <c r="S60" s="143"/>
      <c r="T60" s="143"/>
      <c r="U60" s="143"/>
      <c r="V60" s="143"/>
      <c r="W60" s="143"/>
      <c r="X60" s="143"/>
      <c r="Y60" s="143"/>
      <c r="Z60" s="143"/>
    </row>
    <row r="61" spans="1:26" ht="13.5" customHeight="1" x14ac:dyDescent="0.3">
      <c r="A61" s="157" t="s">
        <v>34</v>
      </c>
      <c r="B61" s="143" t="s">
        <v>206</v>
      </c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43"/>
      <c r="O61" s="143"/>
      <c r="P61" s="143"/>
      <c r="Q61" s="143"/>
      <c r="R61" s="143"/>
      <c r="S61" s="143"/>
      <c r="T61" s="143"/>
      <c r="U61" s="143"/>
      <c r="V61" s="143"/>
      <c r="W61" s="143"/>
      <c r="X61" s="143"/>
      <c r="Y61" s="143"/>
      <c r="Z61" s="143"/>
    </row>
    <row r="62" spans="1:26" ht="13.5" customHeight="1" x14ac:dyDescent="0.3">
      <c r="A62" s="157" t="s">
        <v>36</v>
      </c>
      <c r="B62" s="143" t="s">
        <v>272</v>
      </c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  <c r="T62" s="143"/>
      <c r="U62" s="143"/>
      <c r="V62" s="143"/>
      <c r="W62" s="143"/>
      <c r="X62" s="143"/>
      <c r="Y62" s="143"/>
      <c r="Z62" s="143"/>
    </row>
    <row r="63" spans="1:26" ht="13.5" customHeight="1" x14ac:dyDescent="0.3">
      <c r="A63" s="157" t="s">
        <v>38</v>
      </c>
      <c r="B63" s="143" t="s">
        <v>273</v>
      </c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  <c r="V63" s="143"/>
      <c r="W63" s="143"/>
      <c r="X63" s="143"/>
      <c r="Y63" s="143"/>
      <c r="Z63" s="143"/>
    </row>
    <row r="64" spans="1:26" ht="13.5" customHeight="1" x14ac:dyDescent="0.3">
      <c r="A64" s="141"/>
      <c r="B64" s="141"/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</row>
    <row r="65" spans="1:26" ht="13.5" customHeight="1" x14ac:dyDescent="0.3">
      <c r="A65" s="141"/>
      <c r="B65" s="141"/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</row>
    <row r="66" spans="1:26" ht="13.5" customHeight="1" x14ac:dyDescent="0.3">
      <c r="A66" s="141"/>
      <c r="B66" s="141"/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</row>
    <row r="67" spans="1:26" ht="13.5" customHeight="1" x14ac:dyDescent="0.3">
      <c r="A67" s="141"/>
      <c r="B67" s="141"/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</row>
    <row r="68" spans="1:26" ht="13.5" customHeight="1" x14ac:dyDescent="0.3">
      <c r="A68" s="141"/>
      <c r="B68" s="141"/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</row>
    <row r="69" spans="1:26" ht="13.5" customHeight="1" x14ac:dyDescent="0.3">
      <c r="A69" s="141"/>
      <c r="B69" s="141"/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</row>
    <row r="70" spans="1:26" ht="13.5" customHeight="1" x14ac:dyDescent="0.3">
      <c r="A70" s="141"/>
      <c r="B70" s="141"/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1"/>
      <c r="S70" s="141"/>
      <c r="T70" s="141"/>
      <c r="U70" s="141"/>
      <c r="V70" s="141"/>
      <c r="W70" s="141"/>
      <c r="X70" s="141"/>
      <c r="Y70" s="141"/>
      <c r="Z70" s="141"/>
    </row>
    <row r="71" spans="1:26" ht="13.5" customHeight="1" x14ac:dyDescent="0.3">
      <c r="A71" s="141"/>
      <c r="B71" s="141"/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</row>
    <row r="72" spans="1:26" ht="13.5" customHeight="1" x14ac:dyDescent="0.3">
      <c r="A72" s="141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</row>
    <row r="73" spans="1:26" ht="13.5" customHeight="1" x14ac:dyDescent="0.3">
      <c r="A73" s="141"/>
      <c r="B73" s="141"/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</row>
    <row r="74" spans="1:26" ht="13.5" customHeight="1" x14ac:dyDescent="0.3">
      <c r="A74" s="141"/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</row>
    <row r="75" spans="1:26" ht="13.5" customHeight="1" x14ac:dyDescent="0.3">
      <c r="A75" s="141"/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</row>
    <row r="76" spans="1:26" ht="13.5" customHeight="1" x14ac:dyDescent="0.3">
      <c r="A76" s="141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</row>
    <row r="77" spans="1:26" ht="13.5" customHeight="1" x14ac:dyDescent="0.3">
      <c r="A77" s="141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41"/>
      <c r="X77" s="141"/>
      <c r="Y77" s="141"/>
      <c r="Z77" s="141"/>
    </row>
    <row r="78" spans="1:26" ht="13.5" customHeight="1" x14ac:dyDescent="0.3">
      <c r="A78" s="141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</row>
    <row r="79" spans="1:26" ht="13.5" customHeight="1" x14ac:dyDescent="0.3">
      <c r="A79" s="141"/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</row>
    <row r="80" spans="1:26" ht="13.5" customHeight="1" x14ac:dyDescent="0.3">
      <c r="A80" s="141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V80" s="141"/>
      <c r="W80" s="141"/>
      <c r="X80" s="141"/>
      <c r="Y80" s="141"/>
      <c r="Z80" s="141"/>
    </row>
    <row r="81" spans="1:26" ht="13.5" customHeight="1" x14ac:dyDescent="0.3">
      <c r="A81" s="141"/>
      <c r="B81" s="141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</row>
    <row r="82" spans="1:26" ht="13.5" customHeight="1" x14ac:dyDescent="0.3">
      <c r="A82" s="141"/>
      <c r="B82" s="141"/>
      <c r="C82" s="141"/>
      <c r="D82" s="141"/>
      <c r="E82" s="141"/>
      <c r="F82" s="141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</row>
    <row r="83" spans="1:26" ht="13.5" customHeight="1" x14ac:dyDescent="0.3">
      <c r="A83" s="141"/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</row>
    <row r="84" spans="1:26" ht="13.5" customHeight="1" x14ac:dyDescent="0.3">
      <c r="A84" s="141"/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</row>
    <row r="85" spans="1:26" ht="13.5" customHeight="1" x14ac:dyDescent="0.3">
      <c r="A85" s="141"/>
      <c r="B85" s="141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</row>
    <row r="86" spans="1:26" ht="13.5" customHeight="1" x14ac:dyDescent="0.3">
      <c r="A86" s="141"/>
      <c r="B86" s="141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</row>
    <row r="87" spans="1:26" ht="13.5" customHeight="1" x14ac:dyDescent="0.3">
      <c r="A87" s="141"/>
      <c r="B87" s="141"/>
      <c r="C87" s="141"/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</row>
    <row r="88" spans="1:26" ht="13.5" customHeight="1" x14ac:dyDescent="0.3">
      <c r="A88" s="141"/>
      <c r="B88" s="141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</row>
    <row r="89" spans="1:26" ht="13.5" customHeight="1" x14ac:dyDescent="0.3">
      <c r="A89" s="141"/>
      <c r="B89" s="141"/>
      <c r="C89" s="141"/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</row>
    <row r="90" spans="1:26" ht="13.5" customHeight="1" x14ac:dyDescent="0.3">
      <c r="A90" s="141"/>
      <c r="B90" s="141"/>
      <c r="C90" s="141"/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</row>
    <row r="91" spans="1:26" ht="13.5" customHeight="1" x14ac:dyDescent="0.3">
      <c r="A91" s="141"/>
      <c r="B91" s="141"/>
      <c r="C91" s="141"/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</row>
    <row r="92" spans="1:26" ht="13.5" customHeight="1" x14ac:dyDescent="0.3">
      <c r="A92" s="141"/>
      <c r="B92" s="141"/>
      <c r="C92" s="141"/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</row>
    <row r="93" spans="1:26" ht="13.5" customHeight="1" x14ac:dyDescent="0.3">
      <c r="A93" s="141"/>
      <c r="B93" s="141"/>
      <c r="C93" s="141"/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</row>
    <row r="94" spans="1:26" ht="13.5" customHeight="1" x14ac:dyDescent="0.3">
      <c r="A94" s="141"/>
      <c r="B94" s="141"/>
      <c r="C94" s="141"/>
      <c r="D94" s="141"/>
      <c r="E94" s="141"/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</row>
    <row r="95" spans="1:26" ht="13.5" customHeight="1" x14ac:dyDescent="0.3">
      <c r="A95" s="141"/>
      <c r="B95" s="141"/>
      <c r="C95" s="141"/>
      <c r="D95" s="141"/>
      <c r="E95" s="141"/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</row>
    <row r="96" spans="1:26" ht="13.5" customHeight="1" x14ac:dyDescent="0.3">
      <c r="A96" s="141"/>
      <c r="B96" s="141"/>
      <c r="C96" s="141"/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</row>
    <row r="97" spans="1:26" ht="13.5" customHeight="1" x14ac:dyDescent="0.3">
      <c r="A97" s="141"/>
      <c r="B97" s="141"/>
      <c r="C97" s="141"/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</row>
    <row r="98" spans="1:26" ht="13.5" customHeight="1" x14ac:dyDescent="0.3">
      <c r="A98" s="141"/>
      <c r="B98" s="141"/>
      <c r="C98" s="141"/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</row>
    <row r="99" spans="1:26" ht="13.5" customHeight="1" x14ac:dyDescent="0.3">
      <c r="A99" s="141"/>
      <c r="B99" s="141"/>
      <c r="C99" s="141"/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</row>
    <row r="100" spans="1:26" ht="13.5" customHeight="1" x14ac:dyDescent="0.3">
      <c r="A100" s="141"/>
      <c r="B100" s="141"/>
      <c r="C100" s="141"/>
      <c r="D100" s="141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</row>
    <row r="101" spans="1:26" ht="13.5" customHeight="1" x14ac:dyDescent="0.3">
      <c r="A101" s="141"/>
      <c r="B101" s="141"/>
      <c r="C101" s="141"/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</row>
    <row r="102" spans="1:26" ht="13.5" customHeight="1" x14ac:dyDescent="0.3">
      <c r="A102" s="141"/>
      <c r="B102" s="141"/>
      <c r="C102" s="141"/>
      <c r="D102" s="141"/>
      <c r="E102" s="141"/>
      <c r="F102" s="141"/>
      <c r="G102" s="141"/>
      <c r="H102" s="141"/>
      <c r="I102" s="141"/>
      <c r="J102" s="141"/>
      <c r="K102" s="141"/>
      <c r="L102" s="141"/>
      <c r="M102" s="141"/>
      <c r="N102" s="141"/>
      <c r="O102" s="141"/>
      <c r="P102" s="141"/>
      <c r="Q102" s="141"/>
      <c r="R102" s="141"/>
      <c r="S102" s="141"/>
      <c r="T102" s="141"/>
      <c r="U102" s="141"/>
      <c r="V102" s="141"/>
      <c r="W102" s="141"/>
      <c r="X102" s="141"/>
      <c r="Y102" s="141"/>
      <c r="Z102" s="141"/>
    </row>
    <row r="103" spans="1:26" ht="13.5" customHeight="1" x14ac:dyDescent="0.3">
      <c r="A103" s="141"/>
      <c r="B103" s="141"/>
      <c r="C103" s="141"/>
      <c r="D103" s="141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</row>
    <row r="104" spans="1:26" ht="13.5" customHeight="1" x14ac:dyDescent="0.3">
      <c r="A104" s="141"/>
      <c r="B104" s="141"/>
      <c r="C104" s="141"/>
      <c r="D104" s="141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</row>
    <row r="105" spans="1:26" ht="13.5" customHeight="1" x14ac:dyDescent="0.3">
      <c r="A105" s="141"/>
      <c r="B105" s="141"/>
      <c r="C105" s="141"/>
      <c r="D105" s="141"/>
      <c r="E105" s="141"/>
      <c r="F105" s="141"/>
      <c r="G105" s="141"/>
      <c r="H105" s="141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</row>
    <row r="106" spans="1:26" ht="13.5" customHeight="1" x14ac:dyDescent="0.3">
      <c r="A106" s="141"/>
      <c r="B106" s="141"/>
      <c r="C106" s="141"/>
      <c r="D106" s="141"/>
      <c r="E106" s="141"/>
      <c r="F106" s="141"/>
      <c r="G106" s="141"/>
      <c r="H106" s="141"/>
      <c r="I106" s="141"/>
      <c r="J106" s="141"/>
      <c r="K106" s="141"/>
      <c r="L106" s="141"/>
      <c r="M106" s="141"/>
      <c r="N106" s="141"/>
      <c r="O106" s="141"/>
      <c r="P106" s="141"/>
      <c r="Q106" s="141"/>
      <c r="R106" s="141"/>
      <c r="S106" s="141"/>
      <c r="T106" s="141"/>
      <c r="U106" s="141"/>
      <c r="V106" s="141"/>
      <c r="W106" s="141"/>
      <c r="X106" s="141"/>
      <c r="Y106" s="141"/>
      <c r="Z106" s="141"/>
    </row>
    <row r="107" spans="1:26" ht="13.5" customHeight="1" x14ac:dyDescent="0.3">
      <c r="A107" s="141"/>
      <c r="B107" s="141"/>
      <c r="C107" s="141"/>
      <c r="D107" s="141"/>
      <c r="E107" s="141"/>
      <c r="F107" s="141"/>
      <c r="G107" s="141"/>
      <c r="H107" s="141"/>
      <c r="I107" s="141"/>
      <c r="J107" s="141"/>
      <c r="K107" s="141"/>
      <c r="L107" s="141"/>
      <c r="M107" s="141"/>
      <c r="N107" s="141"/>
      <c r="O107" s="141"/>
      <c r="P107" s="141"/>
      <c r="Q107" s="141"/>
      <c r="R107" s="141"/>
      <c r="S107" s="141"/>
      <c r="T107" s="141"/>
      <c r="U107" s="141"/>
      <c r="V107" s="141"/>
      <c r="W107" s="141"/>
      <c r="X107" s="141"/>
      <c r="Y107" s="141"/>
      <c r="Z107" s="141"/>
    </row>
    <row r="108" spans="1:26" ht="13.5" customHeight="1" x14ac:dyDescent="0.3">
      <c r="A108" s="141"/>
      <c r="B108" s="141"/>
      <c r="C108" s="141"/>
      <c r="D108" s="141"/>
      <c r="E108" s="141"/>
      <c r="F108" s="141"/>
      <c r="G108" s="141"/>
      <c r="H108" s="141"/>
      <c r="I108" s="141"/>
      <c r="J108" s="141"/>
      <c r="K108" s="14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</row>
    <row r="109" spans="1:26" ht="13.5" customHeight="1" x14ac:dyDescent="0.3">
      <c r="A109" s="141"/>
      <c r="B109" s="141"/>
      <c r="C109" s="141"/>
      <c r="D109" s="141"/>
      <c r="E109" s="141"/>
      <c r="F109" s="141"/>
      <c r="G109" s="141"/>
      <c r="H109" s="141"/>
      <c r="I109" s="141"/>
      <c r="J109" s="141"/>
      <c r="K109" s="141"/>
      <c r="L109" s="141"/>
      <c r="M109" s="141"/>
      <c r="N109" s="141"/>
      <c r="O109" s="141"/>
      <c r="P109" s="141"/>
      <c r="Q109" s="141"/>
      <c r="R109" s="141"/>
      <c r="S109" s="141"/>
      <c r="T109" s="141"/>
      <c r="U109" s="141"/>
      <c r="V109" s="141"/>
      <c r="W109" s="141"/>
      <c r="X109" s="141"/>
      <c r="Y109" s="141"/>
      <c r="Z109" s="141"/>
    </row>
    <row r="110" spans="1:26" ht="13.5" customHeight="1" x14ac:dyDescent="0.3">
      <c r="A110" s="141"/>
      <c r="B110" s="141"/>
      <c r="C110" s="141"/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</row>
    <row r="111" spans="1:26" ht="13.5" customHeight="1" x14ac:dyDescent="0.3">
      <c r="A111" s="141"/>
      <c r="B111" s="141"/>
      <c r="C111" s="141"/>
      <c r="D111" s="141"/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</row>
    <row r="112" spans="1:26" ht="13.5" customHeight="1" x14ac:dyDescent="0.3">
      <c r="A112" s="141"/>
      <c r="B112" s="141"/>
      <c r="C112" s="141"/>
      <c r="D112" s="141"/>
      <c r="E112" s="141"/>
      <c r="F112" s="141"/>
      <c r="G112" s="141"/>
      <c r="H112" s="141"/>
      <c r="I112" s="141"/>
      <c r="J112" s="141"/>
      <c r="K112" s="141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</row>
    <row r="113" spans="1:26" ht="13.5" customHeight="1" x14ac:dyDescent="0.3">
      <c r="A113" s="141"/>
      <c r="B113" s="141"/>
      <c r="C113" s="141"/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</row>
    <row r="114" spans="1:26" ht="13.5" customHeight="1" x14ac:dyDescent="0.3">
      <c r="A114" s="141"/>
      <c r="B114" s="141"/>
      <c r="C114" s="141"/>
      <c r="D114" s="141"/>
      <c r="E114" s="141"/>
      <c r="F114" s="141"/>
      <c r="G114" s="141"/>
      <c r="H114" s="141"/>
      <c r="I114" s="141"/>
      <c r="J114" s="141"/>
      <c r="K114" s="14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</row>
    <row r="115" spans="1:26" ht="13.5" customHeight="1" x14ac:dyDescent="0.3">
      <c r="A115" s="141"/>
      <c r="B115" s="141"/>
      <c r="C115" s="141"/>
      <c r="D115" s="141"/>
      <c r="E115" s="141"/>
      <c r="F115" s="141"/>
      <c r="G115" s="141"/>
      <c r="H115" s="141"/>
      <c r="I115" s="141"/>
      <c r="J115" s="141"/>
      <c r="K115" s="141"/>
      <c r="L115" s="141"/>
      <c r="M115" s="141"/>
      <c r="N115" s="141"/>
      <c r="O115" s="141"/>
      <c r="P115" s="141"/>
      <c r="Q115" s="141"/>
      <c r="R115" s="141"/>
      <c r="S115" s="141"/>
      <c r="T115" s="141"/>
      <c r="U115" s="141"/>
      <c r="V115" s="141"/>
      <c r="W115" s="141"/>
      <c r="X115" s="141"/>
      <c r="Y115" s="141"/>
      <c r="Z115" s="141"/>
    </row>
    <row r="116" spans="1:26" ht="13.5" customHeight="1" x14ac:dyDescent="0.3">
      <c r="A116" s="141"/>
      <c r="B116" s="141"/>
      <c r="C116" s="141"/>
      <c r="D116" s="141"/>
      <c r="E116" s="141"/>
      <c r="F116" s="141"/>
      <c r="G116" s="141"/>
      <c r="H116" s="141"/>
      <c r="I116" s="141"/>
      <c r="J116" s="141"/>
      <c r="K116" s="141"/>
      <c r="L116" s="141"/>
      <c r="M116" s="141"/>
      <c r="N116" s="141"/>
      <c r="O116" s="141"/>
      <c r="P116" s="141"/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</row>
    <row r="117" spans="1:26" ht="13.5" customHeight="1" x14ac:dyDescent="0.3">
      <c r="A117" s="141"/>
      <c r="B117" s="141"/>
      <c r="C117" s="141"/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</row>
    <row r="118" spans="1:26" ht="13.5" customHeight="1" x14ac:dyDescent="0.3">
      <c r="A118" s="141"/>
      <c r="B118" s="141"/>
      <c r="C118" s="141"/>
      <c r="D118" s="141"/>
      <c r="E118" s="141"/>
      <c r="F118" s="141"/>
      <c r="G118" s="141"/>
      <c r="H118" s="141"/>
      <c r="I118" s="141"/>
      <c r="J118" s="141"/>
      <c r="K118" s="141"/>
      <c r="L118" s="141"/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</row>
    <row r="119" spans="1:26" ht="13.5" customHeight="1" x14ac:dyDescent="0.3">
      <c r="A119" s="141"/>
      <c r="B119" s="141"/>
      <c r="C119" s="141"/>
      <c r="D119" s="141"/>
      <c r="E119" s="141"/>
      <c r="F119" s="141"/>
      <c r="G119" s="141"/>
      <c r="H119" s="141"/>
      <c r="I119" s="141"/>
      <c r="J119" s="141"/>
      <c r="K119" s="141"/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</row>
    <row r="120" spans="1:26" ht="13.5" customHeight="1" x14ac:dyDescent="0.3">
      <c r="A120" s="141"/>
      <c r="B120" s="141"/>
      <c r="C120" s="141"/>
      <c r="D120" s="141"/>
      <c r="E120" s="141"/>
      <c r="F120" s="141"/>
      <c r="G120" s="141"/>
      <c r="H120" s="141"/>
      <c r="I120" s="141"/>
      <c r="J120" s="141"/>
      <c r="K120" s="141"/>
      <c r="L120" s="141"/>
      <c r="M120" s="141"/>
      <c r="N120" s="141"/>
      <c r="O120" s="141"/>
      <c r="P120" s="141"/>
      <c r="Q120" s="141"/>
      <c r="R120" s="141"/>
      <c r="S120" s="141"/>
      <c r="T120" s="141"/>
      <c r="U120" s="141"/>
      <c r="V120" s="141"/>
      <c r="W120" s="141"/>
      <c r="X120" s="141"/>
      <c r="Y120" s="141"/>
      <c r="Z120" s="141"/>
    </row>
    <row r="121" spans="1:26" ht="13.5" customHeight="1" x14ac:dyDescent="0.3">
      <c r="A121" s="141"/>
      <c r="B121" s="141"/>
      <c r="C121" s="141"/>
      <c r="D121" s="141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</row>
    <row r="122" spans="1:26" ht="13.5" customHeight="1" x14ac:dyDescent="0.3">
      <c r="A122" s="141"/>
      <c r="B122" s="141"/>
      <c r="C122" s="141"/>
      <c r="D122" s="141"/>
      <c r="E122" s="141"/>
      <c r="F122" s="141"/>
      <c r="G122" s="141"/>
      <c r="H122" s="141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</row>
    <row r="123" spans="1:26" ht="13.5" customHeight="1" x14ac:dyDescent="0.3">
      <c r="A123" s="141"/>
      <c r="B123" s="141"/>
      <c r="C123" s="141"/>
      <c r="D123" s="141"/>
      <c r="E123" s="141"/>
      <c r="F123" s="141"/>
      <c r="G123" s="141"/>
      <c r="H123" s="141"/>
      <c r="I123" s="141"/>
      <c r="J123" s="141"/>
      <c r="K123" s="141"/>
      <c r="L123" s="141"/>
      <c r="M123" s="141"/>
      <c r="N123" s="141"/>
      <c r="O123" s="141"/>
      <c r="P123" s="141"/>
      <c r="Q123" s="141"/>
      <c r="R123" s="141"/>
      <c r="S123" s="141"/>
      <c r="T123" s="141"/>
      <c r="U123" s="141"/>
      <c r="V123" s="141"/>
      <c r="W123" s="141"/>
      <c r="X123" s="141"/>
      <c r="Y123" s="141"/>
      <c r="Z123" s="141"/>
    </row>
    <row r="124" spans="1:26" ht="13.5" customHeight="1" x14ac:dyDescent="0.3">
      <c r="A124" s="141"/>
      <c r="B124" s="141"/>
      <c r="C124" s="141"/>
      <c r="D124" s="141"/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  <c r="Z124" s="141"/>
    </row>
    <row r="125" spans="1:26" ht="13.5" customHeight="1" x14ac:dyDescent="0.3">
      <c r="A125" s="141"/>
      <c r="B125" s="141"/>
      <c r="C125" s="141"/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</row>
    <row r="126" spans="1:26" ht="13.5" customHeight="1" x14ac:dyDescent="0.3">
      <c r="A126" s="141"/>
      <c r="B126" s="141"/>
      <c r="C126" s="141"/>
      <c r="D126" s="141"/>
      <c r="E126" s="141"/>
      <c r="F126" s="141"/>
      <c r="G126" s="141"/>
      <c r="H126" s="141"/>
      <c r="I126" s="141"/>
      <c r="J126" s="141"/>
      <c r="K126" s="141"/>
      <c r="L126" s="141"/>
      <c r="M126" s="141"/>
      <c r="N126" s="141"/>
      <c r="O126" s="141"/>
      <c r="P126" s="141"/>
      <c r="Q126" s="141"/>
      <c r="R126" s="141"/>
      <c r="S126" s="141"/>
      <c r="T126" s="141"/>
      <c r="U126" s="141"/>
      <c r="V126" s="141"/>
      <c r="W126" s="141"/>
      <c r="X126" s="141"/>
      <c r="Y126" s="141"/>
      <c r="Z126" s="141"/>
    </row>
    <row r="127" spans="1:26" ht="13.5" customHeight="1" x14ac:dyDescent="0.3">
      <c r="A127" s="141"/>
      <c r="B127" s="141"/>
      <c r="C127" s="141"/>
      <c r="D127" s="141"/>
      <c r="E127" s="141"/>
      <c r="F127" s="141"/>
      <c r="G127" s="141"/>
      <c r="H127" s="141"/>
      <c r="I127" s="141"/>
      <c r="J127" s="141"/>
      <c r="K127" s="141"/>
      <c r="L127" s="141"/>
      <c r="M127" s="141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</row>
    <row r="128" spans="1:26" ht="13.5" customHeight="1" x14ac:dyDescent="0.3">
      <c r="A128" s="141"/>
      <c r="B128" s="141"/>
      <c r="C128" s="141"/>
      <c r="D128" s="141"/>
      <c r="E128" s="141"/>
      <c r="F128" s="141"/>
      <c r="G128" s="141"/>
      <c r="H128" s="141"/>
      <c r="I128" s="141"/>
      <c r="J128" s="141"/>
      <c r="K128" s="141"/>
      <c r="L128" s="141"/>
      <c r="M128" s="141"/>
      <c r="N128" s="141"/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</row>
    <row r="129" spans="1:26" ht="13.5" customHeight="1" x14ac:dyDescent="0.3">
      <c r="A129" s="141"/>
      <c r="B129" s="141"/>
      <c r="C129" s="141"/>
      <c r="D129" s="141"/>
      <c r="E129" s="141"/>
      <c r="F129" s="141"/>
      <c r="G129" s="141"/>
      <c r="H129" s="141"/>
      <c r="I129" s="141"/>
      <c r="J129" s="141"/>
      <c r="K129" s="141"/>
      <c r="L129" s="141"/>
      <c r="M129" s="141"/>
      <c r="N129" s="141"/>
      <c r="O129" s="141"/>
      <c r="P129" s="141"/>
      <c r="Q129" s="141"/>
      <c r="R129" s="141"/>
      <c r="S129" s="141"/>
      <c r="T129" s="141"/>
      <c r="U129" s="141"/>
      <c r="V129" s="141"/>
      <c r="W129" s="141"/>
      <c r="X129" s="141"/>
      <c r="Y129" s="141"/>
      <c r="Z129" s="141"/>
    </row>
    <row r="130" spans="1:26" ht="13.5" customHeight="1" x14ac:dyDescent="0.3">
      <c r="A130" s="141"/>
      <c r="B130" s="141"/>
      <c r="C130" s="141"/>
      <c r="D130" s="141"/>
      <c r="E130" s="141"/>
      <c r="F130" s="141"/>
      <c r="G130" s="141"/>
      <c r="H130" s="141"/>
      <c r="I130" s="141"/>
      <c r="J130" s="141"/>
      <c r="K130" s="141"/>
      <c r="L130" s="141"/>
      <c r="M130" s="141"/>
      <c r="N130" s="141"/>
      <c r="O130" s="141"/>
      <c r="P130" s="141"/>
      <c r="Q130" s="141"/>
      <c r="R130" s="141"/>
      <c r="S130" s="141"/>
      <c r="T130" s="141"/>
      <c r="U130" s="141"/>
      <c r="V130" s="141"/>
      <c r="W130" s="141"/>
      <c r="X130" s="141"/>
      <c r="Y130" s="141"/>
      <c r="Z130" s="141"/>
    </row>
    <row r="131" spans="1:26" ht="13.5" customHeight="1" x14ac:dyDescent="0.3">
      <c r="A131" s="141"/>
      <c r="B131" s="141"/>
      <c r="C131" s="141"/>
      <c r="D131" s="141"/>
      <c r="E131" s="141"/>
      <c r="F131" s="141"/>
      <c r="G131" s="141"/>
      <c r="H131" s="141"/>
      <c r="I131" s="141"/>
      <c r="J131" s="141"/>
      <c r="K131" s="141"/>
      <c r="L131" s="141"/>
      <c r="M131" s="141"/>
      <c r="N131" s="141"/>
      <c r="O131" s="141"/>
      <c r="P131" s="141"/>
      <c r="Q131" s="141"/>
      <c r="R131" s="141"/>
      <c r="S131" s="141"/>
      <c r="T131" s="141"/>
      <c r="U131" s="141"/>
      <c r="V131" s="141"/>
      <c r="W131" s="141"/>
      <c r="X131" s="141"/>
      <c r="Y131" s="141"/>
      <c r="Z131" s="141"/>
    </row>
    <row r="132" spans="1:26" ht="13.5" customHeight="1" x14ac:dyDescent="0.3">
      <c r="A132" s="141"/>
      <c r="B132" s="141"/>
      <c r="C132" s="141"/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  <c r="O132" s="141"/>
      <c r="P132" s="141"/>
      <c r="Q132" s="141"/>
      <c r="R132" s="141"/>
      <c r="S132" s="141"/>
      <c r="T132" s="141"/>
      <c r="U132" s="141"/>
      <c r="V132" s="141"/>
      <c r="W132" s="141"/>
      <c r="X132" s="141"/>
      <c r="Y132" s="141"/>
      <c r="Z132" s="141"/>
    </row>
    <row r="133" spans="1:26" ht="13.5" customHeight="1" x14ac:dyDescent="0.3">
      <c r="A133" s="141"/>
      <c r="B133" s="141"/>
      <c r="C133" s="141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</row>
    <row r="134" spans="1:26" ht="13.5" customHeight="1" x14ac:dyDescent="0.3">
      <c r="A134" s="141"/>
      <c r="B134" s="141"/>
      <c r="C134" s="141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</row>
    <row r="135" spans="1:26" ht="13.5" customHeight="1" x14ac:dyDescent="0.3">
      <c r="A135" s="141"/>
      <c r="B135" s="141"/>
      <c r="C135" s="141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</row>
    <row r="136" spans="1:26" ht="13.5" customHeight="1" x14ac:dyDescent="0.3">
      <c r="A136" s="141"/>
      <c r="B136" s="141"/>
      <c r="C136" s="141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</row>
    <row r="137" spans="1:26" ht="13.5" customHeight="1" x14ac:dyDescent="0.3">
      <c r="A137" s="141"/>
      <c r="B137" s="141"/>
      <c r="C137" s="141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</row>
    <row r="138" spans="1:26" ht="13.5" customHeight="1" x14ac:dyDescent="0.3">
      <c r="A138" s="141"/>
      <c r="B138" s="141"/>
      <c r="C138" s="141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</row>
    <row r="139" spans="1:26" ht="13.5" customHeight="1" x14ac:dyDescent="0.3">
      <c r="A139" s="141"/>
      <c r="B139" s="141"/>
      <c r="C139" s="141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</row>
    <row r="140" spans="1:26" ht="13.5" customHeight="1" x14ac:dyDescent="0.3">
      <c r="A140" s="141"/>
      <c r="B140" s="141"/>
      <c r="C140" s="141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</row>
    <row r="141" spans="1:26" ht="13.5" customHeight="1" x14ac:dyDescent="0.3">
      <c r="A141" s="141"/>
      <c r="B141" s="141"/>
      <c r="C141" s="141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</row>
    <row r="142" spans="1:26" ht="13.5" customHeight="1" x14ac:dyDescent="0.3">
      <c r="A142" s="141"/>
      <c r="B142" s="141"/>
      <c r="C142" s="141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</row>
    <row r="143" spans="1:26" ht="13.5" customHeight="1" x14ac:dyDescent="0.3">
      <c r="A143" s="141"/>
      <c r="B143" s="141"/>
      <c r="C143" s="141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</row>
    <row r="144" spans="1:26" ht="13.5" customHeight="1" x14ac:dyDescent="0.3">
      <c r="A144" s="141"/>
      <c r="B144" s="141"/>
      <c r="C144" s="141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</row>
    <row r="145" spans="1:26" ht="13.5" customHeight="1" x14ac:dyDescent="0.3">
      <c r="A145" s="141"/>
      <c r="B145" s="141"/>
      <c r="C145" s="141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</row>
    <row r="146" spans="1:26" ht="13.5" customHeight="1" x14ac:dyDescent="0.3">
      <c r="A146" s="141"/>
      <c r="B146" s="141"/>
      <c r="C146" s="141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</row>
    <row r="147" spans="1:26" ht="13.5" customHeight="1" x14ac:dyDescent="0.3">
      <c r="A147" s="141"/>
      <c r="B147" s="141"/>
      <c r="C147" s="141"/>
      <c r="D147" s="141"/>
      <c r="E147" s="141"/>
      <c r="F147" s="141"/>
      <c r="G147" s="141"/>
      <c r="H147" s="141"/>
      <c r="I147" s="141"/>
      <c r="J147" s="141"/>
      <c r="K147" s="141"/>
      <c r="L147" s="141"/>
      <c r="M147" s="141"/>
      <c r="N147" s="141"/>
      <c r="O147" s="141"/>
      <c r="P147" s="141"/>
      <c r="Q147" s="141"/>
      <c r="R147" s="141"/>
      <c r="S147" s="141"/>
      <c r="T147" s="141"/>
      <c r="U147" s="141"/>
      <c r="V147" s="141"/>
      <c r="W147" s="141"/>
      <c r="X147" s="141"/>
      <c r="Y147" s="141"/>
      <c r="Z147" s="141"/>
    </row>
    <row r="148" spans="1:26" ht="13.5" customHeight="1" x14ac:dyDescent="0.3">
      <c r="A148" s="141"/>
      <c r="B148" s="141"/>
      <c r="C148" s="141"/>
      <c r="D148" s="141"/>
      <c r="E148" s="141"/>
      <c r="F148" s="141"/>
      <c r="G148" s="141"/>
      <c r="H148" s="141"/>
      <c r="I148" s="141"/>
      <c r="J148" s="141"/>
      <c r="K148" s="141"/>
      <c r="L148" s="141"/>
      <c r="M148" s="141"/>
      <c r="N148" s="141"/>
      <c r="O148" s="141"/>
      <c r="P148" s="141"/>
      <c r="Q148" s="141"/>
      <c r="R148" s="141"/>
      <c r="S148" s="141"/>
      <c r="T148" s="141"/>
      <c r="U148" s="141"/>
      <c r="V148" s="141"/>
      <c r="W148" s="141"/>
      <c r="X148" s="141"/>
      <c r="Y148" s="141"/>
      <c r="Z148" s="141"/>
    </row>
    <row r="149" spans="1:26" ht="13.5" customHeight="1" x14ac:dyDescent="0.3">
      <c r="A149" s="141"/>
      <c r="B149" s="141"/>
      <c r="C149" s="141"/>
      <c r="D149" s="141"/>
      <c r="E149" s="141"/>
      <c r="F149" s="141"/>
      <c r="G149" s="141"/>
      <c r="H149" s="141"/>
      <c r="I149" s="141"/>
      <c r="J149" s="141"/>
      <c r="K149" s="141"/>
      <c r="L149" s="141"/>
      <c r="M149" s="141"/>
      <c r="N149" s="141"/>
      <c r="O149" s="141"/>
      <c r="P149" s="141"/>
      <c r="Q149" s="141"/>
      <c r="R149" s="141"/>
      <c r="S149" s="141"/>
      <c r="T149" s="141"/>
      <c r="U149" s="141"/>
      <c r="V149" s="141"/>
      <c r="W149" s="141"/>
      <c r="X149" s="141"/>
      <c r="Y149" s="141"/>
      <c r="Z149" s="141"/>
    </row>
    <row r="150" spans="1:26" ht="13.5" customHeight="1" x14ac:dyDescent="0.3">
      <c r="A150" s="141"/>
      <c r="B150" s="141"/>
      <c r="C150" s="141"/>
      <c r="D150" s="141"/>
      <c r="E150" s="141"/>
      <c r="F150" s="141"/>
      <c r="G150" s="141"/>
      <c r="H150" s="141"/>
      <c r="I150" s="141"/>
      <c r="J150" s="141"/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</row>
    <row r="151" spans="1:26" ht="13.5" customHeight="1" x14ac:dyDescent="0.3">
      <c r="A151" s="141"/>
      <c r="B151" s="141"/>
      <c r="C151" s="141"/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</row>
    <row r="152" spans="1:26" ht="13.5" customHeight="1" x14ac:dyDescent="0.3">
      <c r="A152" s="141"/>
      <c r="B152" s="141"/>
      <c r="C152" s="141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</row>
    <row r="153" spans="1:26" ht="13.5" customHeight="1" x14ac:dyDescent="0.3">
      <c r="A153" s="141"/>
      <c r="B153" s="141"/>
      <c r="C153" s="141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</row>
    <row r="154" spans="1:26" ht="13.5" customHeight="1" x14ac:dyDescent="0.3">
      <c r="A154" s="141"/>
      <c r="B154" s="141"/>
      <c r="C154" s="141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</row>
    <row r="155" spans="1:26" ht="13.5" customHeight="1" x14ac:dyDescent="0.3">
      <c r="A155" s="141"/>
      <c r="B155" s="141"/>
      <c r="C155" s="141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</row>
    <row r="156" spans="1:26" ht="13.5" customHeight="1" x14ac:dyDescent="0.3">
      <c r="A156" s="141"/>
      <c r="B156" s="141"/>
      <c r="C156" s="141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</row>
    <row r="157" spans="1:26" ht="13.5" customHeight="1" x14ac:dyDescent="0.3">
      <c r="A157" s="141"/>
      <c r="B157" s="141"/>
      <c r="C157" s="141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</row>
    <row r="158" spans="1:26" ht="13.5" customHeight="1" x14ac:dyDescent="0.3">
      <c r="A158" s="141"/>
      <c r="B158" s="141"/>
      <c r="C158" s="141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</row>
    <row r="159" spans="1:26" ht="13.5" customHeight="1" x14ac:dyDescent="0.3">
      <c r="A159" s="141"/>
      <c r="B159" s="141"/>
      <c r="C159" s="141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</row>
    <row r="160" spans="1:26" ht="13.5" customHeight="1" x14ac:dyDescent="0.3">
      <c r="A160" s="141"/>
      <c r="B160" s="141"/>
      <c r="C160" s="141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</row>
    <row r="161" spans="1:26" ht="13.5" customHeight="1" x14ac:dyDescent="0.3">
      <c r="A161" s="141"/>
      <c r="B161" s="141"/>
      <c r="C161" s="141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</row>
    <row r="162" spans="1:26" ht="13.5" customHeight="1" x14ac:dyDescent="0.3">
      <c r="A162" s="141"/>
      <c r="B162" s="141"/>
      <c r="C162" s="141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</row>
    <row r="163" spans="1:26" ht="13.5" customHeight="1" x14ac:dyDescent="0.3">
      <c r="A163" s="141"/>
      <c r="B163" s="141"/>
      <c r="C163" s="141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</row>
    <row r="164" spans="1:26" ht="13.5" customHeight="1" x14ac:dyDescent="0.3">
      <c r="A164" s="141"/>
      <c r="B164" s="141"/>
      <c r="C164" s="141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</row>
    <row r="165" spans="1:26" ht="13.5" customHeight="1" x14ac:dyDescent="0.3">
      <c r="A165" s="141"/>
      <c r="B165" s="141"/>
      <c r="C165" s="141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</row>
    <row r="166" spans="1:26" ht="13.5" customHeight="1" x14ac:dyDescent="0.3">
      <c r="A166" s="141"/>
      <c r="B166" s="141"/>
      <c r="C166" s="141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</row>
    <row r="167" spans="1:26" ht="13.5" customHeight="1" x14ac:dyDescent="0.3">
      <c r="A167" s="141"/>
      <c r="B167" s="141"/>
      <c r="C167" s="141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</row>
    <row r="168" spans="1:26" ht="13.5" customHeight="1" x14ac:dyDescent="0.3">
      <c r="A168" s="141"/>
      <c r="B168" s="141"/>
      <c r="C168" s="141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</row>
    <row r="169" spans="1:26" ht="13.5" customHeight="1" x14ac:dyDescent="0.3">
      <c r="A169" s="141"/>
      <c r="B169" s="141"/>
      <c r="C169" s="141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</row>
    <row r="170" spans="1:26" ht="13.5" customHeight="1" x14ac:dyDescent="0.3">
      <c r="A170" s="141"/>
      <c r="B170" s="141"/>
      <c r="C170" s="141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</row>
    <row r="171" spans="1:26" ht="13.5" customHeight="1" x14ac:dyDescent="0.3">
      <c r="A171" s="141"/>
      <c r="B171" s="141"/>
      <c r="C171" s="141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</row>
    <row r="172" spans="1:26" ht="13.5" customHeight="1" x14ac:dyDescent="0.3">
      <c r="A172" s="141"/>
      <c r="B172" s="141"/>
      <c r="C172" s="141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</row>
    <row r="173" spans="1:26" ht="13.5" customHeight="1" x14ac:dyDescent="0.3">
      <c r="A173" s="141"/>
      <c r="B173" s="141"/>
      <c r="C173" s="141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</row>
    <row r="174" spans="1:26" ht="13.5" customHeight="1" x14ac:dyDescent="0.3">
      <c r="A174" s="141"/>
      <c r="B174" s="141"/>
      <c r="C174" s="141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</row>
    <row r="175" spans="1:26" ht="13.5" customHeight="1" x14ac:dyDescent="0.3">
      <c r="A175" s="141"/>
      <c r="B175" s="141"/>
      <c r="C175" s="141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</row>
    <row r="176" spans="1:26" ht="13.5" customHeight="1" x14ac:dyDescent="0.3">
      <c r="A176" s="141"/>
      <c r="B176" s="141"/>
      <c r="C176" s="141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</row>
    <row r="177" spans="1:26" ht="13.5" customHeight="1" x14ac:dyDescent="0.3">
      <c r="A177" s="141"/>
      <c r="B177" s="141"/>
      <c r="C177" s="141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</row>
    <row r="178" spans="1:26" ht="13.5" customHeight="1" x14ac:dyDescent="0.3">
      <c r="A178" s="141"/>
      <c r="B178" s="141"/>
      <c r="C178" s="141"/>
      <c r="D178" s="141"/>
      <c r="E178" s="141"/>
      <c r="F178" s="141"/>
      <c r="G178" s="141"/>
      <c r="H178" s="141"/>
      <c r="I178" s="141"/>
      <c r="J178" s="141"/>
      <c r="K178" s="141"/>
      <c r="L178" s="141"/>
      <c r="M178" s="141"/>
      <c r="N178" s="141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1"/>
      <c r="Z178" s="141"/>
    </row>
    <row r="179" spans="1:26" ht="13.5" customHeight="1" x14ac:dyDescent="0.3">
      <c r="A179" s="141"/>
      <c r="B179" s="141"/>
      <c r="C179" s="141"/>
      <c r="D179" s="141"/>
      <c r="E179" s="141"/>
      <c r="F179" s="141"/>
      <c r="G179" s="141"/>
      <c r="H179" s="141"/>
      <c r="I179" s="141"/>
      <c r="J179" s="141"/>
      <c r="K179" s="141"/>
      <c r="L179" s="141"/>
      <c r="M179" s="141"/>
      <c r="N179" s="141"/>
      <c r="O179" s="141"/>
      <c r="P179" s="141"/>
      <c r="Q179" s="141"/>
      <c r="R179" s="141"/>
      <c r="S179" s="141"/>
      <c r="T179" s="141"/>
      <c r="U179" s="141"/>
      <c r="V179" s="141"/>
      <c r="W179" s="141"/>
      <c r="X179" s="141"/>
      <c r="Y179" s="141"/>
      <c r="Z179" s="141"/>
    </row>
    <row r="180" spans="1:26" ht="13.5" customHeight="1" x14ac:dyDescent="0.3">
      <c r="A180" s="141"/>
      <c r="B180" s="141"/>
      <c r="C180" s="141"/>
      <c r="D180" s="141"/>
      <c r="E180" s="141"/>
      <c r="F180" s="141"/>
      <c r="G180" s="141"/>
      <c r="H180" s="141"/>
      <c r="I180" s="141"/>
      <c r="J180" s="141"/>
      <c r="K180" s="141"/>
      <c r="L180" s="141"/>
      <c r="M180" s="141"/>
      <c r="N180" s="141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1"/>
      <c r="Z180" s="141"/>
    </row>
    <row r="181" spans="1:26" ht="13.5" customHeight="1" x14ac:dyDescent="0.3">
      <c r="A181" s="141"/>
      <c r="B181" s="141"/>
      <c r="C181" s="141"/>
      <c r="D181" s="141"/>
      <c r="E181" s="141"/>
      <c r="F181" s="141"/>
      <c r="G181" s="141"/>
      <c r="H181" s="141"/>
      <c r="I181" s="141"/>
      <c r="J181" s="141"/>
      <c r="K181" s="141"/>
      <c r="L181" s="141"/>
      <c r="M181" s="141"/>
      <c r="N181" s="141"/>
      <c r="O181" s="141"/>
      <c r="P181" s="141"/>
      <c r="Q181" s="141"/>
      <c r="R181" s="141"/>
      <c r="S181" s="141"/>
      <c r="T181" s="141"/>
      <c r="U181" s="141"/>
      <c r="V181" s="141"/>
      <c r="W181" s="141"/>
      <c r="X181" s="141"/>
      <c r="Y181" s="141"/>
      <c r="Z181" s="141"/>
    </row>
    <row r="182" spans="1:26" ht="13.5" customHeight="1" x14ac:dyDescent="0.3">
      <c r="A182" s="141"/>
      <c r="B182" s="141"/>
      <c r="C182" s="141"/>
      <c r="D182" s="141"/>
      <c r="E182" s="141"/>
      <c r="F182" s="141"/>
      <c r="G182" s="141"/>
      <c r="H182" s="141"/>
      <c r="I182" s="141"/>
      <c r="J182" s="141"/>
      <c r="K182" s="141"/>
      <c r="L182" s="141"/>
      <c r="M182" s="141"/>
      <c r="N182" s="141"/>
      <c r="O182" s="141"/>
      <c r="P182" s="141"/>
      <c r="Q182" s="141"/>
      <c r="R182" s="141"/>
      <c r="S182" s="141"/>
      <c r="T182" s="141"/>
      <c r="U182" s="141"/>
      <c r="V182" s="141"/>
      <c r="W182" s="141"/>
      <c r="X182" s="141"/>
      <c r="Y182" s="141"/>
      <c r="Z182" s="141"/>
    </row>
    <row r="183" spans="1:26" ht="13.5" customHeight="1" x14ac:dyDescent="0.3">
      <c r="A183" s="141"/>
      <c r="B183" s="141"/>
      <c r="C183" s="141"/>
      <c r="D183" s="141"/>
      <c r="E183" s="141"/>
      <c r="F183" s="141"/>
      <c r="G183" s="141"/>
      <c r="H183" s="141"/>
      <c r="I183" s="141"/>
      <c r="J183" s="141"/>
      <c r="K183" s="141"/>
      <c r="L183" s="141"/>
      <c r="M183" s="141"/>
      <c r="N183" s="141"/>
      <c r="O183" s="141"/>
      <c r="P183" s="141"/>
      <c r="Q183" s="141"/>
      <c r="R183" s="141"/>
      <c r="S183" s="141"/>
      <c r="T183" s="141"/>
      <c r="U183" s="141"/>
      <c r="V183" s="141"/>
      <c r="W183" s="141"/>
      <c r="X183" s="141"/>
      <c r="Y183" s="141"/>
      <c r="Z183" s="141"/>
    </row>
    <row r="184" spans="1:26" ht="13.5" customHeight="1" x14ac:dyDescent="0.3">
      <c r="A184" s="141"/>
      <c r="B184" s="141"/>
      <c r="C184" s="141"/>
      <c r="D184" s="141"/>
      <c r="E184" s="141"/>
      <c r="F184" s="141"/>
      <c r="G184" s="141"/>
      <c r="H184" s="141"/>
      <c r="I184" s="141"/>
      <c r="J184" s="141"/>
      <c r="K184" s="141"/>
      <c r="L184" s="141"/>
      <c r="M184" s="141"/>
      <c r="N184" s="141"/>
      <c r="O184" s="141"/>
      <c r="P184" s="141"/>
      <c r="Q184" s="141"/>
      <c r="R184" s="141"/>
      <c r="S184" s="141"/>
      <c r="T184" s="141"/>
      <c r="U184" s="141"/>
      <c r="V184" s="141"/>
      <c r="W184" s="141"/>
      <c r="X184" s="141"/>
      <c r="Y184" s="141"/>
      <c r="Z184" s="141"/>
    </row>
    <row r="185" spans="1:26" ht="13.5" customHeight="1" x14ac:dyDescent="0.3">
      <c r="A185" s="141"/>
      <c r="B185" s="141"/>
      <c r="C185" s="141"/>
      <c r="D185" s="141"/>
      <c r="E185" s="141"/>
      <c r="F185" s="141"/>
      <c r="G185" s="141"/>
      <c r="H185" s="141"/>
      <c r="I185" s="141"/>
      <c r="J185" s="141"/>
      <c r="K185" s="141"/>
      <c r="L185" s="141"/>
      <c r="M185" s="141"/>
      <c r="N185" s="141"/>
      <c r="O185" s="141"/>
      <c r="P185" s="141"/>
      <c r="Q185" s="141"/>
      <c r="R185" s="141"/>
      <c r="S185" s="141"/>
      <c r="T185" s="141"/>
      <c r="U185" s="141"/>
      <c r="V185" s="141"/>
      <c r="W185" s="141"/>
      <c r="X185" s="141"/>
      <c r="Y185" s="141"/>
      <c r="Z185" s="141"/>
    </row>
    <row r="186" spans="1:26" ht="13.5" customHeight="1" x14ac:dyDescent="0.3">
      <c r="A186" s="141"/>
      <c r="B186" s="141"/>
      <c r="C186" s="141"/>
      <c r="D186" s="141"/>
      <c r="E186" s="141"/>
      <c r="F186" s="141"/>
      <c r="G186" s="141"/>
      <c r="H186" s="141"/>
      <c r="I186" s="141"/>
      <c r="J186" s="141"/>
      <c r="K186" s="141"/>
      <c r="L186" s="141"/>
      <c r="M186" s="141"/>
      <c r="N186" s="141"/>
      <c r="O186" s="141"/>
      <c r="P186" s="141"/>
      <c r="Q186" s="141"/>
      <c r="R186" s="141"/>
      <c r="S186" s="141"/>
      <c r="T186" s="141"/>
      <c r="U186" s="141"/>
      <c r="V186" s="141"/>
      <c r="W186" s="141"/>
      <c r="X186" s="141"/>
      <c r="Y186" s="141"/>
      <c r="Z186" s="141"/>
    </row>
    <row r="187" spans="1:26" ht="13.5" customHeight="1" x14ac:dyDescent="0.3">
      <c r="A187" s="141"/>
      <c r="B187" s="141"/>
      <c r="C187" s="141"/>
      <c r="D187" s="141"/>
      <c r="E187" s="141"/>
      <c r="F187" s="141"/>
      <c r="G187" s="141"/>
      <c r="H187" s="141"/>
      <c r="I187" s="141"/>
      <c r="J187" s="141"/>
      <c r="K187" s="141"/>
      <c r="L187" s="141"/>
      <c r="M187" s="141"/>
      <c r="N187" s="141"/>
      <c r="O187" s="141"/>
      <c r="P187" s="141"/>
      <c r="Q187" s="141"/>
      <c r="R187" s="141"/>
      <c r="S187" s="141"/>
      <c r="T187" s="141"/>
      <c r="U187" s="141"/>
      <c r="V187" s="141"/>
      <c r="W187" s="141"/>
      <c r="X187" s="141"/>
      <c r="Y187" s="141"/>
      <c r="Z187" s="141"/>
    </row>
    <row r="188" spans="1:26" ht="13.5" customHeight="1" x14ac:dyDescent="0.3">
      <c r="A188" s="141"/>
      <c r="B188" s="141"/>
      <c r="C188" s="141"/>
      <c r="D188" s="141"/>
      <c r="E188" s="141"/>
      <c r="F188" s="141"/>
      <c r="G188" s="141"/>
      <c r="H188" s="141"/>
      <c r="I188" s="141"/>
      <c r="J188" s="141"/>
      <c r="K188" s="141"/>
      <c r="L188" s="141"/>
      <c r="M188" s="141"/>
      <c r="N188" s="141"/>
      <c r="O188" s="141"/>
      <c r="P188" s="141"/>
      <c r="Q188" s="141"/>
      <c r="R188" s="141"/>
      <c r="S188" s="141"/>
      <c r="T188" s="141"/>
      <c r="U188" s="141"/>
      <c r="V188" s="141"/>
      <c r="W188" s="141"/>
      <c r="X188" s="141"/>
      <c r="Y188" s="141"/>
      <c r="Z188" s="141"/>
    </row>
    <row r="189" spans="1:26" ht="13.5" customHeight="1" x14ac:dyDescent="0.3">
      <c r="A189" s="141"/>
      <c r="B189" s="141"/>
      <c r="C189" s="141"/>
      <c r="D189" s="141"/>
      <c r="E189" s="141"/>
      <c r="F189" s="141"/>
      <c r="G189" s="141"/>
      <c r="H189" s="141"/>
      <c r="I189" s="141"/>
      <c r="J189" s="141"/>
      <c r="K189" s="141"/>
      <c r="L189" s="141"/>
      <c r="M189" s="141"/>
      <c r="N189" s="141"/>
      <c r="O189" s="141"/>
      <c r="P189" s="141"/>
      <c r="Q189" s="141"/>
      <c r="R189" s="141"/>
      <c r="S189" s="141"/>
      <c r="T189" s="141"/>
      <c r="U189" s="141"/>
      <c r="V189" s="141"/>
      <c r="W189" s="141"/>
      <c r="X189" s="141"/>
      <c r="Y189" s="141"/>
      <c r="Z189" s="141"/>
    </row>
    <row r="190" spans="1:26" ht="13.5" customHeight="1" x14ac:dyDescent="0.3">
      <c r="A190" s="141"/>
      <c r="B190" s="141"/>
      <c r="C190" s="141"/>
      <c r="D190" s="141"/>
      <c r="E190" s="141"/>
      <c r="F190" s="141"/>
      <c r="G190" s="141"/>
      <c r="H190" s="141"/>
      <c r="I190" s="141"/>
      <c r="J190" s="141"/>
      <c r="K190" s="141"/>
      <c r="L190" s="141"/>
      <c r="M190" s="141"/>
      <c r="N190" s="141"/>
      <c r="O190" s="141"/>
      <c r="P190" s="141"/>
      <c r="Q190" s="141"/>
      <c r="R190" s="141"/>
      <c r="S190" s="141"/>
      <c r="T190" s="141"/>
      <c r="U190" s="141"/>
      <c r="V190" s="141"/>
      <c r="W190" s="141"/>
      <c r="X190" s="141"/>
      <c r="Y190" s="141"/>
      <c r="Z190" s="141"/>
    </row>
    <row r="191" spans="1:26" ht="13.5" customHeight="1" x14ac:dyDescent="0.3">
      <c r="A191" s="141"/>
      <c r="B191" s="141"/>
      <c r="C191" s="141"/>
      <c r="D191" s="141"/>
      <c r="E191" s="141"/>
      <c r="F191" s="141"/>
      <c r="G191" s="141"/>
      <c r="H191" s="141"/>
      <c r="I191" s="141"/>
      <c r="J191" s="141"/>
      <c r="K191" s="141"/>
      <c r="L191" s="141"/>
      <c r="M191" s="141"/>
      <c r="N191" s="141"/>
      <c r="O191" s="141"/>
      <c r="P191" s="141"/>
      <c r="Q191" s="141"/>
      <c r="R191" s="141"/>
      <c r="S191" s="141"/>
      <c r="T191" s="141"/>
      <c r="U191" s="141"/>
      <c r="V191" s="141"/>
      <c r="W191" s="141"/>
      <c r="X191" s="141"/>
      <c r="Y191" s="141"/>
      <c r="Z191" s="141"/>
    </row>
    <row r="192" spans="1:26" ht="13.5" customHeight="1" x14ac:dyDescent="0.3">
      <c r="A192" s="141"/>
      <c r="B192" s="141"/>
      <c r="C192" s="141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</row>
    <row r="193" spans="1:26" ht="13.5" customHeight="1" x14ac:dyDescent="0.3">
      <c r="A193" s="141"/>
      <c r="B193" s="141"/>
      <c r="C193" s="141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</row>
    <row r="194" spans="1:26" ht="13.5" customHeight="1" x14ac:dyDescent="0.3">
      <c r="A194" s="141"/>
      <c r="B194" s="141"/>
      <c r="C194" s="141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</row>
    <row r="195" spans="1:26" ht="13.5" customHeight="1" x14ac:dyDescent="0.3">
      <c r="A195" s="141"/>
      <c r="B195" s="141"/>
      <c r="C195" s="141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</row>
    <row r="196" spans="1:26" ht="13.5" customHeight="1" x14ac:dyDescent="0.3">
      <c r="A196" s="141"/>
      <c r="B196" s="141"/>
      <c r="C196" s="141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</row>
    <row r="197" spans="1:26" ht="13.5" customHeight="1" x14ac:dyDescent="0.3">
      <c r="A197" s="141"/>
      <c r="B197" s="141"/>
      <c r="C197" s="141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</row>
    <row r="198" spans="1:26" ht="13.5" customHeight="1" x14ac:dyDescent="0.3">
      <c r="A198" s="141"/>
      <c r="B198" s="141"/>
      <c r="C198" s="141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</row>
    <row r="199" spans="1:26" ht="13.5" customHeight="1" x14ac:dyDescent="0.3">
      <c r="A199" s="141"/>
      <c r="B199" s="141"/>
      <c r="C199" s="141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</row>
    <row r="200" spans="1:26" ht="13.5" customHeight="1" x14ac:dyDescent="0.3">
      <c r="A200" s="141"/>
      <c r="B200" s="141"/>
      <c r="C200" s="141"/>
      <c r="D200" s="141"/>
      <c r="E200" s="141"/>
      <c r="F200" s="141"/>
      <c r="G200" s="141"/>
      <c r="H200" s="141"/>
      <c r="I200" s="141"/>
      <c r="J200" s="141"/>
      <c r="K200" s="141"/>
      <c r="L200" s="141"/>
      <c r="M200" s="141"/>
      <c r="N200" s="141"/>
      <c r="O200" s="141"/>
      <c r="P200" s="141"/>
      <c r="Q200" s="141"/>
      <c r="R200" s="141"/>
      <c r="S200" s="141"/>
      <c r="T200" s="141"/>
      <c r="U200" s="141"/>
      <c r="V200" s="141"/>
      <c r="W200" s="141"/>
      <c r="X200" s="141"/>
      <c r="Y200" s="141"/>
      <c r="Z200" s="141"/>
    </row>
    <row r="201" spans="1:26" ht="13.5" customHeight="1" x14ac:dyDescent="0.3">
      <c r="A201" s="141"/>
      <c r="B201" s="141"/>
      <c r="C201" s="141"/>
      <c r="D201" s="141"/>
      <c r="E201" s="141"/>
      <c r="F201" s="141"/>
      <c r="G201" s="141"/>
      <c r="H201" s="141"/>
      <c r="I201" s="141"/>
      <c r="J201" s="141"/>
      <c r="K201" s="141"/>
      <c r="L201" s="141"/>
      <c r="M201" s="141"/>
      <c r="N201" s="141"/>
      <c r="O201" s="141"/>
      <c r="P201" s="141"/>
      <c r="Q201" s="141"/>
      <c r="R201" s="141"/>
      <c r="S201" s="141"/>
      <c r="T201" s="141"/>
      <c r="U201" s="141"/>
      <c r="V201" s="141"/>
      <c r="W201" s="141"/>
      <c r="X201" s="141"/>
      <c r="Y201" s="141"/>
      <c r="Z201" s="141"/>
    </row>
    <row r="202" spans="1:26" ht="13.5" customHeight="1" x14ac:dyDescent="0.3">
      <c r="A202" s="141"/>
      <c r="B202" s="141"/>
      <c r="C202" s="141"/>
      <c r="D202" s="141"/>
      <c r="E202" s="141"/>
      <c r="F202" s="141"/>
      <c r="G202" s="141"/>
      <c r="H202" s="141"/>
      <c r="I202" s="141"/>
      <c r="J202" s="141"/>
      <c r="K202" s="141"/>
      <c r="L202" s="141"/>
      <c r="M202" s="141"/>
      <c r="N202" s="141"/>
      <c r="O202" s="141"/>
      <c r="P202" s="141"/>
      <c r="Q202" s="141"/>
      <c r="R202" s="141"/>
      <c r="S202" s="141"/>
      <c r="T202" s="141"/>
      <c r="U202" s="141"/>
      <c r="V202" s="141"/>
      <c r="W202" s="141"/>
      <c r="X202" s="141"/>
      <c r="Y202" s="141"/>
      <c r="Z202" s="141"/>
    </row>
    <row r="203" spans="1:26" ht="13.5" customHeight="1" x14ac:dyDescent="0.3">
      <c r="A203" s="141"/>
      <c r="B203" s="141"/>
      <c r="C203" s="141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</row>
    <row r="204" spans="1:26" ht="13.5" customHeight="1" x14ac:dyDescent="0.3">
      <c r="A204" s="141"/>
      <c r="B204" s="141"/>
      <c r="C204" s="141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</row>
    <row r="205" spans="1:26" ht="13.5" customHeight="1" x14ac:dyDescent="0.3">
      <c r="A205" s="141"/>
      <c r="B205" s="141"/>
      <c r="C205" s="141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</row>
    <row r="206" spans="1:26" ht="13.5" customHeight="1" x14ac:dyDescent="0.3">
      <c r="A206" s="141"/>
      <c r="B206" s="141"/>
      <c r="C206" s="141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</row>
    <row r="207" spans="1:26" ht="13.5" customHeight="1" x14ac:dyDescent="0.3">
      <c r="A207" s="141"/>
      <c r="B207" s="141"/>
      <c r="C207" s="141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</row>
    <row r="208" spans="1:26" ht="13.5" customHeight="1" x14ac:dyDescent="0.3">
      <c r="A208" s="141"/>
      <c r="B208" s="141"/>
      <c r="C208" s="141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</row>
    <row r="209" spans="1:26" ht="13.5" customHeight="1" x14ac:dyDescent="0.3">
      <c r="A209" s="141"/>
      <c r="B209" s="141"/>
      <c r="C209" s="141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</row>
    <row r="210" spans="1:26" ht="13.5" customHeight="1" x14ac:dyDescent="0.3">
      <c r="A210" s="141"/>
      <c r="B210" s="141"/>
      <c r="C210" s="141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</row>
    <row r="211" spans="1:26" ht="13.5" customHeight="1" x14ac:dyDescent="0.3">
      <c r="A211" s="141"/>
      <c r="B211" s="141"/>
      <c r="C211" s="141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</row>
    <row r="212" spans="1:26" ht="13.5" customHeight="1" x14ac:dyDescent="0.3">
      <c r="A212" s="141"/>
      <c r="B212" s="141"/>
      <c r="C212" s="141"/>
      <c r="D212" s="141"/>
      <c r="E212" s="141"/>
      <c r="F212" s="141"/>
      <c r="G212" s="141"/>
      <c r="H212" s="141"/>
      <c r="I212" s="141"/>
      <c r="J212" s="141"/>
      <c r="K212" s="141"/>
      <c r="L212" s="141"/>
      <c r="M212" s="141"/>
      <c r="N212" s="141"/>
      <c r="O212" s="141"/>
      <c r="P212" s="141"/>
      <c r="Q212" s="141"/>
      <c r="R212" s="141"/>
      <c r="S212" s="141"/>
      <c r="T212" s="141"/>
      <c r="U212" s="141"/>
      <c r="V212" s="141"/>
      <c r="W212" s="141"/>
      <c r="X212" s="141"/>
      <c r="Y212" s="141"/>
      <c r="Z212" s="141"/>
    </row>
    <row r="213" spans="1:26" ht="13.5" customHeight="1" x14ac:dyDescent="0.3">
      <c r="A213" s="141"/>
      <c r="B213" s="141"/>
      <c r="C213" s="141"/>
      <c r="D213" s="141"/>
      <c r="E213" s="141"/>
      <c r="F213" s="141"/>
      <c r="G213" s="141"/>
      <c r="H213" s="141"/>
      <c r="I213" s="141"/>
      <c r="J213" s="141"/>
      <c r="K213" s="141"/>
      <c r="L213" s="141"/>
      <c r="M213" s="141"/>
      <c r="N213" s="141"/>
      <c r="O213" s="141"/>
      <c r="P213" s="141"/>
      <c r="Q213" s="141"/>
      <c r="R213" s="141"/>
      <c r="S213" s="141"/>
      <c r="T213" s="141"/>
      <c r="U213" s="141"/>
      <c r="V213" s="141"/>
      <c r="W213" s="141"/>
      <c r="X213" s="141"/>
      <c r="Y213" s="141"/>
      <c r="Z213" s="141"/>
    </row>
    <row r="214" spans="1:26" ht="13.5" customHeight="1" x14ac:dyDescent="0.3">
      <c r="A214" s="141"/>
      <c r="B214" s="141"/>
      <c r="C214" s="141"/>
      <c r="D214" s="141"/>
      <c r="E214" s="141"/>
      <c r="F214" s="141"/>
      <c r="G214" s="141"/>
      <c r="H214" s="141"/>
      <c r="I214" s="141"/>
      <c r="J214" s="141"/>
      <c r="K214" s="141"/>
      <c r="L214" s="141"/>
      <c r="M214" s="141"/>
      <c r="N214" s="141"/>
      <c r="O214" s="141"/>
      <c r="P214" s="141"/>
      <c r="Q214" s="141"/>
      <c r="R214" s="141"/>
      <c r="S214" s="141"/>
      <c r="T214" s="141"/>
      <c r="U214" s="141"/>
      <c r="V214" s="141"/>
      <c r="W214" s="141"/>
      <c r="X214" s="141"/>
      <c r="Y214" s="141"/>
      <c r="Z214" s="141"/>
    </row>
    <row r="215" spans="1:26" ht="13.5" customHeight="1" x14ac:dyDescent="0.3">
      <c r="A215" s="141"/>
      <c r="B215" s="141"/>
      <c r="C215" s="141"/>
      <c r="D215" s="141"/>
      <c r="E215" s="141"/>
      <c r="F215" s="141"/>
      <c r="G215" s="141"/>
      <c r="H215" s="141"/>
      <c r="I215" s="141"/>
      <c r="J215" s="141"/>
      <c r="K215" s="141"/>
      <c r="L215" s="141"/>
      <c r="M215" s="141"/>
      <c r="N215" s="141"/>
      <c r="O215" s="141"/>
      <c r="P215" s="141"/>
      <c r="Q215" s="141"/>
      <c r="R215" s="141"/>
      <c r="S215" s="141"/>
      <c r="T215" s="141"/>
      <c r="U215" s="141"/>
      <c r="V215" s="141"/>
      <c r="W215" s="141"/>
      <c r="X215" s="141"/>
      <c r="Y215" s="141"/>
      <c r="Z215" s="141"/>
    </row>
    <row r="216" spans="1:26" ht="13.5" customHeight="1" x14ac:dyDescent="0.3">
      <c r="A216" s="141"/>
      <c r="B216" s="141"/>
      <c r="C216" s="141"/>
      <c r="D216" s="141"/>
      <c r="E216" s="141"/>
      <c r="F216" s="141"/>
      <c r="G216" s="141"/>
      <c r="H216" s="141"/>
      <c r="I216" s="141"/>
      <c r="J216" s="141"/>
      <c r="K216" s="141"/>
      <c r="L216" s="141"/>
      <c r="M216" s="141"/>
      <c r="N216" s="141"/>
      <c r="O216" s="141"/>
      <c r="P216" s="141"/>
      <c r="Q216" s="141"/>
      <c r="R216" s="141"/>
      <c r="S216" s="141"/>
      <c r="T216" s="141"/>
      <c r="U216" s="141"/>
      <c r="V216" s="141"/>
      <c r="W216" s="141"/>
      <c r="X216" s="141"/>
      <c r="Y216" s="141"/>
      <c r="Z216" s="141"/>
    </row>
    <row r="217" spans="1:26" ht="13.5" customHeight="1" x14ac:dyDescent="0.3">
      <c r="A217" s="141"/>
      <c r="B217" s="141"/>
      <c r="C217" s="141"/>
      <c r="D217" s="141"/>
      <c r="E217" s="141"/>
      <c r="F217" s="141"/>
      <c r="G217" s="141"/>
      <c r="H217" s="141"/>
      <c r="I217" s="141"/>
      <c r="J217" s="141"/>
      <c r="K217" s="141"/>
      <c r="L217" s="141"/>
      <c r="M217" s="141"/>
      <c r="N217" s="141"/>
      <c r="O217" s="141"/>
      <c r="P217" s="141"/>
      <c r="Q217" s="141"/>
      <c r="R217" s="141"/>
      <c r="S217" s="141"/>
      <c r="T217" s="141"/>
      <c r="U217" s="141"/>
      <c r="V217" s="141"/>
      <c r="W217" s="141"/>
      <c r="X217" s="141"/>
      <c r="Y217" s="141"/>
      <c r="Z217" s="141"/>
    </row>
    <row r="218" spans="1:26" ht="13.5" customHeight="1" x14ac:dyDescent="0.3">
      <c r="A218" s="141"/>
      <c r="B218" s="141"/>
      <c r="C218" s="141"/>
      <c r="D218" s="141"/>
      <c r="E218" s="141"/>
      <c r="F218" s="141"/>
      <c r="G218" s="141"/>
      <c r="H218" s="141"/>
      <c r="I218" s="141"/>
      <c r="J218" s="141"/>
      <c r="K218" s="141"/>
      <c r="L218" s="141"/>
      <c r="M218" s="141"/>
      <c r="N218" s="141"/>
      <c r="O218" s="141"/>
      <c r="P218" s="141"/>
      <c r="Q218" s="141"/>
      <c r="R218" s="141"/>
      <c r="S218" s="141"/>
      <c r="T218" s="141"/>
      <c r="U218" s="141"/>
      <c r="V218" s="141"/>
      <c r="W218" s="141"/>
      <c r="X218" s="141"/>
      <c r="Y218" s="141"/>
      <c r="Z218" s="141"/>
    </row>
    <row r="219" spans="1:26" ht="13.5" customHeight="1" x14ac:dyDescent="0.3">
      <c r="A219" s="141"/>
      <c r="B219" s="141"/>
      <c r="C219" s="141"/>
      <c r="D219" s="141"/>
      <c r="E219" s="141"/>
      <c r="F219" s="141"/>
      <c r="G219" s="141"/>
      <c r="H219" s="141"/>
      <c r="I219" s="141"/>
      <c r="J219" s="141"/>
      <c r="K219" s="141"/>
      <c r="L219" s="141"/>
      <c r="M219" s="141"/>
      <c r="N219" s="141"/>
      <c r="O219" s="141"/>
      <c r="P219" s="141"/>
      <c r="Q219" s="141"/>
      <c r="R219" s="141"/>
      <c r="S219" s="141"/>
      <c r="T219" s="141"/>
      <c r="U219" s="141"/>
      <c r="V219" s="141"/>
      <c r="W219" s="141"/>
      <c r="X219" s="141"/>
      <c r="Y219" s="141"/>
      <c r="Z219" s="141"/>
    </row>
    <row r="220" spans="1:26" ht="13.5" customHeight="1" x14ac:dyDescent="0.3">
      <c r="A220" s="141"/>
      <c r="B220" s="141"/>
      <c r="C220" s="141"/>
      <c r="D220" s="141"/>
      <c r="E220" s="141"/>
      <c r="F220" s="141"/>
      <c r="G220" s="141"/>
      <c r="H220" s="141"/>
      <c r="I220" s="141"/>
      <c r="J220" s="141"/>
      <c r="K220" s="141"/>
      <c r="L220" s="141"/>
      <c r="M220" s="141"/>
      <c r="N220" s="141"/>
      <c r="O220" s="141"/>
      <c r="P220" s="141"/>
      <c r="Q220" s="141"/>
      <c r="R220" s="141"/>
      <c r="S220" s="141"/>
      <c r="T220" s="141"/>
      <c r="U220" s="141"/>
      <c r="V220" s="141"/>
      <c r="W220" s="141"/>
      <c r="X220" s="141"/>
      <c r="Y220" s="141"/>
      <c r="Z220" s="141"/>
    </row>
    <row r="221" spans="1:26" ht="13.5" customHeight="1" x14ac:dyDescent="0.3">
      <c r="A221" s="141"/>
      <c r="B221" s="141"/>
      <c r="C221" s="141"/>
      <c r="D221" s="141"/>
      <c r="E221" s="141"/>
      <c r="F221" s="141"/>
      <c r="G221" s="141"/>
      <c r="H221" s="141"/>
      <c r="I221" s="141"/>
      <c r="J221" s="141"/>
      <c r="K221" s="141"/>
      <c r="L221" s="141"/>
      <c r="M221" s="141"/>
      <c r="N221" s="141"/>
      <c r="O221" s="141"/>
      <c r="P221" s="141"/>
      <c r="Q221" s="141"/>
      <c r="R221" s="141"/>
      <c r="S221" s="141"/>
      <c r="T221" s="141"/>
      <c r="U221" s="141"/>
      <c r="V221" s="141"/>
      <c r="W221" s="141"/>
      <c r="X221" s="141"/>
      <c r="Y221" s="141"/>
      <c r="Z221" s="141"/>
    </row>
    <row r="222" spans="1:26" ht="13.5" customHeight="1" x14ac:dyDescent="0.3">
      <c r="A222" s="141"/>
      <c r="B222" s="141"/>
      <c r="C222" s="141"/>
      <c r="D222" s="141"/>
      <c r="E222" s="141"/>
      <c r="F222" s="141"/>
      <c r="G222" s="141"/>
      <c r="H222" s="141"/>
      <c r="I222" s="141"/>
      <c r="J222" s="141"/>
      <c r="K222" s="141"/>
      <c r="L222" s="141"/>
      <c r="M222" s="141"/>
      <c r="N222" s="141"/>
      <c r="O222" s="141"/>
      <c r="P222" s="141"/>
      <c r="Q222" s="141"/>
      <c r="R222" s="141"/>
      <c r="S222" s="141"/>
      <c r="T222" s="141"/>
      <c r="U222" s="141"/>
      <c r="V222" s="141"/>
      <c r="W222" s="141"/>
      <c r="X222" s="141"/>
      <c r="Y222" s="141"/>
      <c r="Z222" s="141"/>
    </row>
    <row r="223" spans="1:26" ht="13.5" customHeight="1" x14ac:dyDescent="0.3">
      <c r="A223" s="141"/>
      <c r="B223" s="141"/>
      <c r="C223" s="141"/>
      <c r="D223" s="141"/>
      <c r="E223" s="141"/>
      <c r="F223" s="141"/>
      <c r="G223" s="141"/>
      <c r="H223" s="141"/>
      <c r="I223" s="141"/>
      <c r="J223" s="141"/>
      <c r="K223" s="141"/>
      <c r="L223" s="141"/>
      <c r="M223" s="141"/>
      <c r="N223" s="141"/>
      <c r="O223" s="141"/>
      <c r="P223" s="141"/>
      <c r="Q223" s="141"/>
      <c r="R223" s="141"/>
      <c r="S223" s="141"/>
      <c r="T223" s="141"/>
      <c r="U223" s="141"/>
      <c r="V223" s="141"/>
      <c r="W223" s="141"/>
      <c r="X223" s="141"/>
      <c r="Y223" s="141"/>
      <c r="Z223" s="141"/>
    </row>
    <row r="224" spans="1:26" ht="13.5" customHeight="1" x14ac:dyDescent="0.3">
      <c r="A224" s="141"/>
      <c r="B224" s="141"/>
      <c r="C224" s="141"/>
      <c r="D224" s="141"/>
      <c r="E224" s="141"/>
      <c r="F224" s="141"/>
      <c r="G224" s="141"/>
      <c r="H224" s="141"/>
      <c r="I224" s="141"/>
      <c r="J224" s="141"/>
      <c r="K224" s="141"/>
      <c r="L224" s="141"/>
      <c r="M224" s="141"/>
      <c r="N224" s="141"/>
      <c r="O224" s="141"/>
      <c r="P224" s="141"/>
      <c r="Q224" s="141"/>
      <c r="R224" s="141"/>
      <c r="S224" s="141"/>
      <c r="T224" s="141"/>
      <c r="U224" s="141"/>
      <c r="V224" s="141"/>
      <c r="W224" s="141"/>
      <c r="X224" s="141"/>
      <c r="Y224" s="141"/>
      <c r="Z224" s="141"/>
    </row>
    <row r="225" spans="1:26" ht="13.5" customHeight="1" x14ac:dyDescent="0.3">
      <c r="A225" s="141"/>
      <c r="B225" s="141"/>
      <c r="C225" s="141"/>
      <c r="D225" s="141"/>
      <c r="E225" s="141"/>
      <c r="F225" s="141"/>
      <c r="G225" s="141"/>
      <c r="H225" s="141"/>
      <c r="I225" s="141"/>
      <c r="J225" s="141"/>
      <c r="K225" s="141"/>
      <c r="L225" s="141"/>
      <c r="M225" s="141"/>
      <c r="N225" s="141"/>
      <c r="O225" s="141"/>
      <c r="P225" s="141"/>
      <c r="Q225" s="141"/>
      <c r="R225" s="141"/>
      <c r="S225" s="141"/>
      <c r="T225" s="141"/>
      <c r="U225" s="141"/>
      <c r="V225" s="141"/>
      <c r="W225" s="141"/>
      <c r="X225" s="141"/>
      <c r="Y225" s="141"/>
      <c r="Z225" s="141"/>
    </row>
    <row r="226" spans="1:26" ht="13.5" customHeight="1" x14ac:dyDescent="0.3">
      <c r="A226" s="141"/>
      <c r="B226" s="141"/>
      <c r="C226" s="141"/>
      <c r="D226" s="141"/>
      <c r="E226" s="141"/>
      <c r="F226" s="141"/>
      <c r="G226" s="141"/>
      <c r="H226" s="141"/>
      <c r="I226" s="141"/>
      <c r="J226" s="141"/>
      <c r="K226" s="141"/>
      <c r="L226" s="141"/>
      <c r="M226" s="141"/>
      <c r="N226" s="141"/>
      <c r="O226" s="141"/>
      <c r="P226" s="141"/>
      <c r="Q226" s="141"/>
      <c r="R226" s="141"/>
      <c r="S226" s="141"/>
      <c r="T226" s="141"/>
      <c r="U226" s="141"/>
      <c r="V226" s="141"/>
      <c r="W226" s="141"/>
      <c r="X226" s="141"/>
      <c r="Y226" s="141"/>
      <c r="Z226" s="141"/>
    </row>
    <row r="227" spans="1:26" ht="13.5" customHeight="1" x14ac:dyDescent="0.3">
      <c r="A227" s="141"/>
      <c r="B227" s="141"/>
      <c r="C227" s="141"/>
      <c r="D227" s="141"/>
      <c r="E227" s="141"/>
      <c r="F227" s="141"/>
      <c r="G227" s="141"/>
      <c r="H227" s="141"/>
      <c r="I227" s="141"/>
      <c r="J227" s="141"/>
      <c r="K227" s="141"/>
      <c r="L227" s="141"/>
      <c r="M227" s="141"/>
      <c r="N227" s="141"/>
      <c r="O227" s="141"/>
      <c r="P227" s="141"/>
      <c r="Q227" s="141"/>
      <c r="R227" s="141"/>
      <c r="S227" s="141"/>
      <c r="T227" s="141"/>
      <c r="U227" s="141"/>
      <c r="V227" s="141"/>
      <c r="W227" s="141"/>
      <c r="X227" s="141"/>
      <c r="Y227" s="141"/>
      <c r="Z227" s="141"/>
    </row>
    <row r="228" spans="1:26" ht="13.5" customHeight="1" x14ac:dyDescent="0.3">
      <c r="A228" s="141"/>
      <c r="B228" s="141"/>
      <c r="C228" s="141"/>
      <c r="D228" s="141"/>
      <c r="E228" s="141"/>
      <c r="F228" s="141"/>
      <c r="G228" s="141"/>
      <c r="H228" s="141"/>
      <c r="I228" s="141"/>
      <c r="J228" s="141"/>
      <c r="K228" s="141"/>
      <c r="L228" s="141"/>
      <c r="M228" s="141"/>
      <c r="N228" s="141"/>
      <c r="O228" s="141"/>
      <c r="P228" s="141"/>
      <c r="Q228" s="141"/>
      <c r="R228" s="141"/>
      <c r="S228" s="141"/>
      <c r="T228" s="141"/>
      <c r="U228" s="141"/>
      <c r="V228" s="141"/>
      <c r="W228" s="141"/>
      <c r="X228" s="141"/>
      <c r="Y228" s="141"/>
      <c r="Z228" s="141"/>
    </row>
    <row r="229" spans="1:26" ht="13.5" customHeight="1" x14ac:dyDescent="0.3">
      <c r="A229" s="141"/>
      <c r="B229" s="141"/>
      <c r="C229" s="141"/>
      <c r="D229" s="141"/>
      <c r="E229" s="141"/>
      <c r="F229" s="141"/>
      <c r="G229" s="141"/>
      <c r="H229" s="141"/>
      <c r="I229" s="141"/>
      <c r="J229" s="141"/>
      <c r="K229" s="141"/>
      <c r="L229" s="141"/>
      <c r="M229" s="141"/>
      <c r="N229" s="141"/>
      <c r="O229" s="141"/>
      <c r="P229" s="141"/>
      <c r="Q229" s="141"/>
      <c r="R229" s="141"/>
      <c r="S229" s="141"/>
      <c r="T229" s="141"/>
      <c r="U229" s="141"/>
      <c r="V229" s="141"/>
      <c r="W229" s="141"/>
      <c r="X229" s="141"/>
      <c r="Y229" s="141"/>
      <c r="Z229" s="141"/>
    </row>
    <row r="230" spans="1:26" ht="13.5" customHeight="1" x14ac:dyDescent="0.3">
      <c r="A230" s="141"/>
      <c r="B230" s="141"/>
      <c r="C230" s="141"/>
      <c r="D230" s="141"/>
      <c r="E230" s="141"/>
      <c r="F230" s="141"/>
      <c r="G230" s="141"/>
      <c r="H230" s="141"/>
      <c r="I230" s="141"/>
      <c r="J230" s="141"/>
      <c r="K230" s="141"/>
      <c r="L230" s="141"/>
      <c r="M230" s="141"/>
      <c r="N230" s="141"/>
      <c r="O230" s="141"/>
      <c r="P230" s="141"/>
      <c r="Q230" s="141"/>
      <c r="R230" s="141"/>
      <c r="S230" s="141"/>
      <c r="T230" s="141"/>
      <c r="U230" s="141"/>
      <c r="V230" s="141"/>
      <c r="W230" s="141"/>
      <c r="X230" s="141"/>
      <c r="Y230" s="141"/>
      <c r="Z230" s="141"/>
    </row>
    <row r="231" spans="1:26" ht="13.5" customHeight="1" x14ac:dyDescent="0.3">
      <c r="A231" s="141"/>
      <c r="B231" s="141"/>
      <c r="C231" s="141"/>
      <c r="D231" s="141"/>
      <c r="E231" s="141"/>
      <c r="F231" s="141"/>
      <c r="G231" s="141"/>
      <c r="H231" s="141"/>
      <c r="I231" s="141"/>
      <c r="J231" s="141"/>
      <c r="K231" s="141"/>
      <c r="L231" s="141"/>
      <c r="M231" s="141"/>
      <c r="N231" s="141"/>
      <c r="O231" s="141"/>
      <c r="P231" s="141"/>
      <c r="Q231" s="141"/>
      <c r="R231" s="141"/>
      <c r="S231" s="141"/>
      <c r="T231" s="141"/>
      <c r="U231" s="141"/>
      <c r="V231" s="141"/>
      <c r="W231" s="141"/>
      <c r="X231" s="141"/>
      <c r="Y231" s="141"/>
      <c r="Z231" s="141"/>
    </row>
    <row r="232" spans="1:26" ht="13.5" customHeight="1" x14ac:dyDescent="0.3">
      <c r="A232" s="141"/>
      <c r="B232" s="141"/>
      <c r="C232" s="141"/>
      <c r="D232" s="141"/>
      <c r="E232" s="141"/>
      <c r="F232" s="141"/>
      <c r="G232" s="141"/>
      <c r="H232" s="141"/>
      <c r="I232" s="141"/>
      <c r="J232" s="141"/>
      <c r="K232" s="141"/>
      <c r="L232" s="141"/>
      <c r="M232" s="141"/>
      <c r="N232" s="141"/>
      <c r="O232" s="141"/>
      <c r="P232" s="141"/>
      <c r="Q232" s="141"/>
      <c r="R232" s="141"/>
      <c r="S232" s="141"/>
      <c r="T232" s="141"/>
      <c r="U232" s="141"/>
      <c r="V232" s="141"/>
      <c r="W232" s="141"/>
      <c r="X232" s="141"/>
      <c r="Y232" s="141"/>
      <c r="Z232" s="141"/>
    </row>
    <row r="233" spans="1:26" ht="13.5" customHeight="1" x14ac:dyDescent="0.3">
      <c r="A233" s="141"/>
      <c r="B233" s="141"/>
      <c r="C233" s="141"/>
      <c r="D233" s="141"/>
      <c r="E233" s="141"/>
      <c r="F233" s="141"/>
      <c r="G233" s="141"/>
      <c r="H233" s="141"/>
      <c r="I233" s="141"/>
      <c r="J233" s="141"/>
      <c r="K233" s="141"/>
      <c r="L233" s="141"/>
      <c r="M233" s="141"/>
      <c r="N233" s="141"/>
      <c r="O233" s="141"/>
      <c r="P233" s="141"/>
      <c r="Q233" s="141"/>
      <c r="R233" s="141"/>
      <c r="S233" s="141"/>
      <c r="T233" s="141"/>
      <c r="U233" s="141"/>
      <c r="V233" s="141"/>
      <c r="W233" s="141"/>
      <c r="X233" s="141"/>
      <c r="Y233" s="141"/>
      <c r="Z233" s="141"/>
    </row>
    <row r="234" spans="1:26" ht="13.5" customHeight="1" x14ac:dyDescent="0.3">
      <c r="A234" s="141"/>
      <c r="B234" s="141"/>
      <c r="C234" s="141"/>
      <c r="D234" s="141"/>
      <c r="E234" s="141"/>
      <c r="F234" s="141"/>
      <c r="G234" s="141"/>
      <c r="H234" s="141"/>
      <c r="I234" s="141"/>
      <c r="J234" s="141"/>
      <c r="K234" s="141"/>
      <c r="L234" s="141"/>
      <c r="M234" s="141"/>
      <c r="N234" s="141"/>
      <c r="O234" s="141"/>
      <c r="P234" s="141"/>
      <c r="Q234" s="141"/>
      <c r="R234" s="141"/>
      <c r="S234" s="141"/>
      <c r="T234" s="141"/>
      <c r="U234" s="141"/>
      <c r="V234" s="141"/>
      <c r="W234" s="141"/>
      <c r="X234" s="141"/>
      <c r="Y234" s="141"/>
      <c r="Z234" s="141"/>
    </row>
    <row r="235" spans="1:26" ht="13.5" customHeight="1" x14ac:dyDescent="0.3">
      <c r="A235" s="141"/>
      <c r="B235" s="141"/>
      <c r="C235" s="141"/>
      <c r="D235" s="141"/>
      <c r="E235" s="141"/>
      <c r="F235" s="141"/>
      <c r="G235" s="141"/>
      <c r="H235" s="141"/>
      <c r="I235" s="141"/>
      <c r="J235" s="141"/>
      <c r="K235" s="141"/>
      <c r="L235" s="141"/>
      <c r="M235" s="141"/>
      <c r="N235" s="141"/>
      <c r="O235" s="141"/>
      <c r="P235" s="141"/>
      <c r="Q235" s="141"/>
      <c r="R235" s="141"/>
      <c r="S235" s="141"/>
      <c r="T235" s="141"/>
      <c r="U235" s="141"/>
      <c r="V235" s="141"/>
      <c r="W235" s="141"/>
      <c r="X235" s="141"/>
      <c r="Y235" s="141"/>
      <c r="Z235" s="141"/>
    </row>
    <row r="236" spans="1:26" ht="13.5" customHeight="1" x14ac:dyDescent="0.3">
      <c r="A236" s="141"/>
      <c r="B236" s="141"/>
      <c r="C236" s="141"/>
      <c r="D236" s="141"/>
      <c r="E236" s="141"/>
      <c r="F236" s="141"/>
      <c r="G236" s="141"/>
      <c r="H236" s="141"/>
      <c r="I236" s="141"/>
      <c r="J236" s="141"/>
      <c r="K236" s="141"/>
      <c r="L236" s="141"/>
      <c r="M236" s="141"/>
      <c r="N236" s="141"/>
      <c r="O236" s="141"/>
      <c r="P236" s="141"/>
      <c r="Q236" s="141"/>
      <c r="R236" s="141"/>
      <c r="S236" s="141"/>
      <c r="T236" s="141"/>
      <c r="U236" s="141"/>
      <c r="V236" s="141"/>
      <c r="W236" s="141"/>
      <c r="X236" s="141"/>
      <c r="Y236" s="141"/>
      <c r="Z236" s="141"/>
    </row>
    <row r="237" spans="1:26" ht="13.5" customHeight="1" x14ac:dyDescent="0.3">
      <c r="A237" s="141"/>
      <c r="B237" s="141"/>
      <c r="C237" s="141"/>
      <c r="D237" s="141"/>
      <c r="E237" s="141"/>
      <c r="F237" s="141"/>
      <c r="G237" s="141"/>
      <c r="H237" s="141"/>
      <c r="I237" s="141"/>
      <c r="J237" s="141"/>
      <c r="K237" s="141"/>
      <c r="L237" s="141"/>
      <c r="M237" s="141"/>
      <c r="N237" s="141"/>
      <c r="O237" s="141"/>
      <c r="P237" s="141"/>
      <c r="Q237" s="141"/>
      <c r="R237" s="141"/>
      <c r="S237" s="141"/>
      <c r="T237" s="141"/>
      <c r="U237" s="141"/>
      <c r="V237" s="141"/>
      <c r="W237" s="141"/>
      <c r="X237" s="141"/>
      <c r="Y237" s="141"/>
      <c r="Z237" s="141"/>
    </row>
    <row r="238" spans="1:26" ht="13.5" customHeight="1" x14ac:dyDescent="0.3">
      <c r="A238" s="141"/>
      <c r="B238" s="141"/>
      <c r="C238" s="141"/>
      <c r="D238" s="141"/>
      <c r="E238" s="141"/>
      <c r="F238" s="141"/>
      <c r="G238" s="141"/>
      <c r="H238" s="141"/>
      <c r="I238" s="141"/>
      <c r="J238" s="141"/>
      <c r="K238" s="141"/>
      <c r="L238" s="141"/>
      <c r="M238" s="141"/>
      <c r="N238" s="141"/>
      <c r="O238" s="141"/>
      <c r="P238" s="141"/>
      <c r="Q238" s="141"/>
      <c r="R238" s="141"/>
      <c r="S238" s="141"/>
      <c r="T238" s="141"/>
      <c r="U238" s="141"/>
      <c r="V238" s="141"/>
      <c r="W238" s="141"/>
      <c r="X238" s="141"/>
      <c r="Y238" s="141"/>
      <c r="Z238" s="141"/>
    </row>
    <row r="239" spans="1:26" ht="13.5" customHeight="1" x14ac:dyDescent="0.3">
      <c r="A239" s="141"/>
      <c r="B239" s="141"/>
      <c r="C239" s="141"/>
      <c r="D239" s="141"/>
      <c r="E239" s="141"/>
      <c r="F239" s="141"/>
      <c r="G239" s="141"/>
      <c r="H239" s="141"/>
      <c r="I239" s="141"/>
      <c r="J239" s="141"/>
      <c r="K239" s="141"/>
      <c r="L239" s="141"/>
      <c r="M239" s="141"/>
      <c r="N239" s="141"/>
      <c r="O239" s="141"/>
      <c r="P239" s="141"/>
      <c r="Q239" s="141"/>
      <c r="R239" s="141"/>
      <c r="S239" s="141"/>
      <c r="T239" s="141"/>
      <c r="U239" s="141"/>
      <c r="V239" s="141"/>
      <c r="W239" s="141"/>
      <c r="X239" s="141"/>
      <c r="Y239" s="141"/>
      <c r="Z239" s="141"/>
    </row>
    <row r="240" spans="1:26" ht="13.5" customHeight="1" x14ac:dyDescent="0.3">
      <c r="A240" s="141"/>
      <c r="B240" s="141"/>
      <c r="C240" s="141"/>
      <c r="D240" s="141"/>
      <c r="E240" s="141"/>
      <c r="F240" s="141"/>
      <c r="G240" s="141"/>
      <c r="H240" s="141"/>
      <c r="I240" s="141"/>
      <c r="J240" s="141"/>
      <c r="K240" s="141"/>
      <c r="L240" s="141"/>
      <c r="M240" s="141"/>
      <c r="N240" s="141"/>
      <c r="O240" s="141"/>
      <c r="P240" s="141"/>
      <c r="Q240" s="141"/>
      <c r="R240" s="141"/>
      <c r="S240" s="141"/>
      <c r="T240" s="141"/>
      <c r="U240" s="141"/>
      <c r="V240" s="141"/>
      <c r="W240" s="141"/>
      <c r="X240" s="141"/>
      <c r="Y240" s="141"/>
      <c r="Z240" s="141"/>
    </row>
    <row r="241" spans="1:26" ht="13.5" customHeight="1" x14ac:dyDescent="0.3">
      <c r="A241" s="141"/>
      <c r="B241" s="141"/>
      <c r="C241" s="141"/>
      <c r="D241" s="141"/>
      <c r="E241" s="141"/>
      <c r="F241" s="141"/>
      <c r="G241" s="141"/>
      <c r="H241" s="141"/>
      <c r="I241" s="141"/>
      <c r="J241" s="141"/>
      <c r="K241" s="141"/>
      <c r="L241" s="141"/>
      <c r="M241" s="141"/>
      <c r="N241" s="141"/>
      <c r="O241" s="141"/>
      <c r="P241" s="141"/>
      <c r="Q241" s="141"/>
      <c r="R241" s="141"/>
      <c r="S241" s="141"/>
      <c r="T241" s="141"/>
      <c r="U241" s="141"/>
      <c r="V241" s="141"/>
      <c r="W241" s="141"/>
      <c r="X241" s="141"/>
      <c r="Y241" s="141"/>
      <c r="Z241" s="141"/>
    </row>
    <row r="242" spans="1:26" ht="13.5" customHeight="1" x14ac:dyDescent="0.3">
      <c r="A242" s="141"/>
      <c r="B242" s="141"/>
      <c r="C242" s="141"/>
      <c r="D242" s="141"/>
      <c r="E242" s="141"/>
      <c r="F242" s="141"/>
      <c r="G242" s="141"/>
      <c r="H242" s="141"/>
      <c r="I242" s="141"/>
      <c r="J242" s="141"/>
      <c r="K242" s="141"/>
      <c r="L242" s="141"/>
      <c r="M242" s="141"/>
      <c r="N242" s="141"/>
      <c r="O242" s="141"/>
      <c r="P242" s="141"/>
      <c r="Q242" s="141"/>
      <c r="R242" s="141"/>
      <c r="S242" s="141"/>
      <c r="T242" s="141"/>
      <c r="U242" s="141"/>
      <c r="V242" s="141"/>
      <c r="W242" s="141"/>
      <c r="X242" s="141"/>
      <c r="Y242" s="141"/>
      <c r="Z242" s="141"/>
    </row>
    <row r="243" spans="1:26" ht="13.5" customHeight="1" x14ac:dyDescent="0.3">
      <c r="A243" s="141"/>
      <c r="B243" s="141"/>
      <c r="C243" s="141"/>
      <c r="D243" s="141"/>
      <c r="E243" s="141"/>
      <c r="F243" s="141"/>
      <c r="G243" s="141"/>
      <c r="H243" s="141"/>
      <c r="I243" s="141"/>
      <c r="J243" s="141"/>
      <c r="K243" s="141"/>
      <c r="L243" s="141"/>
      <c r="M243" s="141"/>
      <c r="N243" s="141"/>
      <c r="O243" s="141"/>
      <c r="P243" s="141"/>
      <c r="Q243" s="141"/>
      <c r="R243" s="141"/>
      <c r="S243" s="141"/>
      <c r="T243" s="141"/>
      <c r="U243" s="141"/>
      <c r="V243" s="141"/>
      <c r="W243" s="141"/>
      <c r="X243" s="141"/>
      <c r="Y243" s="141"/>
      <c r="Z243" s="141"/>
    </row>
    <row r="244" spans="1:26" ht="13.5" customHeight="1" x14ac:dyDescent="0.3">
      <c r="A244" s="141"/>
      <c r="B244" s="141"/>
      <c r="C244" s="141"/>
      <c r="D244" s="141"/>
      <c r="E244" s="141"/>
      <c r="F244" s="141"/>
      <c r="G244" s="141"/>
      <c r="H244" s="141"/>
      <c r="I244" s="141"/>
      <c r="J244" s="141"/>
      <c r="K244" s="141"/>
      <c r="L244" s="141"/>
      <c r="M244" s="141"/>
      <c r="N244" s="141"/>
      <c r="O244" s="141"/>
      <c r="P244" s="141"/>
      <c r="Q244" s="141"/>
      <c r="R244" s="141"/>
      <c r="S244" s="141"/>
      <c r="T244" s="141"/>
      <c r="U244" s="141"/>
      <c r="V244" s="141"/>
      <c r="W244" s="141"/>
      <c r="X244" s="141"/>
      <c r="Y244" s="141"/>
      <c r="Z244" s="141"/>
    </row>
    <row r="245" spans="1:26" ht="13.5" customHeight="1" x14ac:dyDescent="0.3">
      <c r="A245" s="141"/>
      <c r="B245" s="141"/>
      <c r="C245" s="141"/>
      <c r="D245" s="141"/>
      <c r="E245" s="141"/>
      <c r="F245" s="141"/>
      <c r="G245" s="141"/>
      <c r="H245" s="141"/>
      <c r="I245" s="141"/>
      <c r="J245" s="141"/>
      <c r="K245" s="141"/>
      <c r="L245" s="141"/>
      <c r="M245" s="141"/>
      <c r="N245" s="141"/>
      <c r="O245" s="141"/>
      <c r="P245" s="141"/>
      <c r="Q245" s="141"/>
      <c r="R245" s="141"/>
      <c r="S245" s="141"/>
      <c r="T245" s="141"/>
      <c r="U245" s="141"/>
      <c r="V245" s="141"/>
      <c r="W245" s="141"/>
      <c r="X245" s="141"/>
      <c r="Y245" s="141"/>
      <c r="Z245" s="141"/>
    </row>
    <row r="246" spans="1:26" ht="13.5" customHeight="1" x14ac:dyDescent="0.3">
      <c r="A246" s="141"/>
      <c r="B246" s="141"/>
      <c r="C246" s="141"/>
      <c r="D246" s="141"/>
      <c r="E246" s="141"/>
      <c r="F246" s="141"/>
      <c r="G246" s="141"/>
      <c r="H246" s="141"/>
      <c r="I246" s="141"/>
      <c r="J246" s="141"/>
      <c r="K246" s="141"/>
      <c r="L246" s="141"/>
      <c r="M246" s="141"/>
      <c r="N246" s="141"/>
      <c r="O246" s="141"/>
      <c r="P246" s="141"/>
      <c r="Q246" s="141"/>
      <c r="R246" s="141"/>
      <c r="S246" s="141"/>
      <c r="T246" s="141"/>
      <c r="U246" s="141"/>
      <c r="V246" s="141"/>
      <c r="W246" s="141"/>
      <c r="X246" s="141"/>
      <c r="Y246" s="141"/>
      <c r="Z246" s="141"/>
    </row>
    <row r="247" spans="1:26" ht="13.5" customHeight="1" x14ac:dyDescent="0.3">
      <c r="A247" s="141"/>
      <c r="B247" s="141"/>
      <c r="C247" s="141"/>
      <c r="D247" s="141"/>
      <c r="E247" s="141"/>
      <c r="F247" s="141"/>
      <c r="G247" s="141"/>
      <c r="H247" s="141"/>
      <c r="I247" s="141"/>
      <c r="J247" s="141"/>
      <c r="K247" s="141"/>
      <c r="L247" s="141"/>
      <c r="M247" s="141"/>
      <c r="N247" s="141"/>
      <c r="O247" s="141"/>
      <c r="P247" s="141"/>
      <c r="Q247" s="141"/>
      <c r="R247" s="141"/>
      <c r="S247" s="141"/>
      <c r="T247" s="141"/>
      <c r="U247" s="141"/>
      <c r="V247" s="141"/>
      <c r="W247" s="141"/>
      <c r="X247" s="141"/>
      <c r="Y247" s="141"/>
      <c r="Z247" s="141"/>
    </row>
    <row r="248" spans="1:26" ht="13.5" customHeight="1" x14ac:dyDescent="0.3">
      <c r="A248" s="141"/>
      <c r="B248" s="141"/>
      <c r="C248" s="141"/>
      <c r="D248" s="141"/>
      <c r="E248" s="141"/>
      <c r="F248" s="141"/>
      <c r="G248" s="141"/>
      <c r="H248" s="141"/>
      <c r="I248" s="141"/>
      <c r="J248" s="141"/>
      <c r="K248" s="141"/>
      <c r="L248" s="141"/>
      <c r="M248" s="141"/>
      <c r="N248" s="141"/>
      <c r="O248" s="141"/>
      <c r="P248" s="141"/>
      <c r="Q248" s="141"/>
      <c r="R248" s="141"/>
      <c r="S248" s="141"/>
      <c r="T248" s="141"/>
      <c r="U248" s="141"/>
      <c r="V248" s="141"/>
      <c r="W248" s="141"/>
      <c r="X248" s="141"/>
      <c r="Y248" s="141"/>
      <c r="Z248" s="141"/>
    </row>
    <row r="249" spans="1:26" ht="13.5" customHeight="1" x14ac:dyDescent="0.3">
      <c r="A249" s="141"/>
      <c r="B249" s="141"/>
      <c r="C249" s="141"/>
      <c r="D249" s="141"/>
      <c r="E249" s="141"/>
      <c r="F249" s="141"/>
      <c r="G249" s="141"/>
      <c r="H249" s="141"/>
      <c r="I249" s="141"/>
      <c r="J249" s="141"/>
      <c r="K249" s="141"/>
      <c r="L249" s="141"/>
      <c r="M249" s="141"/>
      <c r="N249" s="141"/>
      <c r="O249" s="141"/>
      <c r="P249" s="141"/>
      <c r="Q249" s="141"/>
      <c r="R249" s="141"/>
      <c r="S249" s="141"/>
      <c r="T249" s="141"/>
      <c r="U249" s="141"/>
      <c r="V249" s="141"/>
      <c r="W249" s="141"/>
      <c r="X249" s="141"/>
      <c r="Y249" s="141"/>
      <c r="Z249" s="141"/>
    </row>
    <row r="250" spans="1:26" ht="13.5" customHeight="1" x14ac:dyDescent="0.3">
      <c r="A250" s="141"/>
      <c r="B250" s="141"/>
      <c r="C250" s="141"/>
      <c r="D250" s="141"/>
      <c r="E250" s="141"/>
      <c r="F250" s="141"/>
      <c r="G250" s="141"/>
      <c r="H250" s="141"/>
      <c r="I250" s="141"/>
      <c r="J250" s="141"/>
      <c r="K250" s="141"/>
      <c r="L250" s="141"/>
      <c r="M250" s="141"/>
      <c r="N250" s="141"/>
      <c r="O250" s="141"/>
      <c r="P250" s="141"/>
      <c r="Q250" s="141"/>
      <c r="R250" s="141"/>
      <c r="S250" s="141"/>
      <c r="T250" s="141"/>
      <c r="U250" s="141"/>
      <c r="V250" s="141"/>
      <c r="W250" s="141"/>
      <c r="X250" s="141"/>
      <c r="Y250" s="141"/>
      <c r="Z250" s="141"/>
    </row>
    <row r="251" spans="1:26" ht="13.5" customHeight="1" x14ac:dyDescent="0.3">
      <c r="A251" s="141"/>
      <c r="B251" s="141"/>
      <c r="C251" s="141"/>
      <c r="D251" s="141"/>
      <c r="E251" s="141"/>
      <c r="F251" s="141"/>
      <c r="G251" s="141"/>
      <c r="H251" s="141"/>
      <c r="I251" s="141"/>
      <c r="J251" s="141"/>
      <c r="K251" s="141"/>
      <c r="L251" s="141"/>
      <c r="M251" s="141"/>
      <c r="N251" s="141"/>
      <c r="O251" s="141"/>
      <c r="P251" s="141"/>
      <c r="Q251" s="141"/>
      <c r="R251" s="141"/>
      <c r="S251" s="141"/>
      <c r="T251" s="141"/>
      <c r="U251" s="141"/>
      <c r="V251" s="141"/>
      <c r="W251" s="141"/>
      <c r="X251" s="141"/>
      <c r="Y251" s="141"/>
      <c r="Z251" s="141"/>
    </row>
    <row r="252" spans="1:26" ht="13.5" customHeight="1" x14ac:dyDescent="0.3">
      <c r="A252" s="141"/>
      <c r="B252" s="141"/>
      <c r="C252" s="141"/>
      <c r="D252" s="141"/>
      <c r="E252" s="141"/>
      <c r="F252" s="141"/>
      <c r="G252" s="141"/>
      <c r="H252" s="141"/>
      <c r="I252" s="141"/>
      <c r="J252" s="141"/>
      <c r="K252" s="141"/>
      <c r="L252" s="141"/>
      <c r="M252" s="141"/>
      <c r="N252" s="141"/>
      <c r="O252" s="141"/>
      <c r="P252" s="141"/>
      <c r="Q252" s="141"/>
      <c r="R252" s="141"/>
      <c r="S252" s="141"/>
      <c r="T252" s="141"/>
      <c r="U252" s="141"/>
      <c r="V252" s="141"/>
      <c r="W252" s="141"/>
      <c r="X252" s="141"/>
      <c r="Y252" s="141"/>
      <c r="Z252" s="141"/>
    </row>
    <row r="253" spans="1:26" ht="13.5" customHeight="1" x14ac:dyDescent="0.3">
      <c r="A253" s="141"/>
      <c r="B253" s="141"/>
      <c r="C253" s="141"/>
      <c r="D253" s="141"/>
      <c r="E253" s="141"/>
      <c r="F253" s="141"/>
      <c r="G253" s="141"/>
      <c r="H253" s="141"/>
      <c r="I253" s="141"/>
      <c r="J253" s="141"/>
      <c r="K253" s="141"/>
      <c r="L253" s="141"/>
      <c r="M253" s="141"/>
      <c r="N253" s="141"/>
      <c r="O253" s="141"/>
      <c r="P253" s="141"/>
      <c r="Q253" s="141"/>
      <c r="R253" s="141"/>
      <c r="S253" s="141"/>
      <c r="T253" s="141"/>
      <c r="U253" s="141"/>
      <c r="V253" s="141"/>
      <c r="W253" s="141"/>
      <c r="X253" s="141"/>
      <c r="Y253" s="141"/>
      <c r="Z253" s="141"/>
    </row>
    <row r="254" spans="1:26" ht="13.5" customHeight="1" x14ac:dyDescent="0.3">
      <c r="A254" s="141"/>
      <c r="B254" s="141"/>
      <c r="C254" s="141"/>
      <c r="D254" s="141"/>
      <c r="E254" s="141"/>
      <c r="F254" s="141"/>
      <c r="G254" s="141"/>
      <c r="H254" s="141"/>
      <c r="I254" s="141"/>
      <c r="J254" s="141"/>
      <c r="K254" s="141"/>
      <c r="L254" s="141"/>
      <c r="M254" s="141"/>
      <c r="N254" s="141"/>
      <c r="O254" s="141"/>
      <c r="P254" s="141"/>
      <c r="Q254" s="141"/>
      <c r="R254" s="141"/>
      <c r="S254" s="141"/>
      <c r="T254" s="141"/>
      <c r="U254" s="141"/>
      <c r="V254" s="141"/>
      <c r="W254" s="141"/>
      <c r="X254" s="141"/>
      <c r="Y254" s="141"/>
      <c r="Z254" s="141"/>
    </row>
    <row r="255" spans="1:26" ht="13.5" customHeight="1" x14ac:dyDescent="0.3">
      <c r="A255" s="141"/>
      <c r="B255" s="141"/>
      <c r="C255" s="141"/>
      <c r="D255" s="141"/>
      <c r="E255" s="141"/>
      <c r="F255" s="141"/>
      <c r="G255" s="141"/>
      <c r="H255" s="141"/>
      <c r="I255" s="141"/>
      <c r="J255" s="141"/>
      <c r="K255" s="141"/>
      <c r="L255" s="141"/>
      <c r="M255" s="141"/>
      <c r="N255" s="141"/>
      <c r="O255" s="141"/>
      <c r="P255" s="141"/>
      <c r="Q255" s="141"/>
      <c r="R255" s="141"/>
      <c r="S255" s="141"/>
      <c r="T255" s="141"/>
      <c r="U255" s="141"/>
      <c r="V255" s="141"/>
      <c r="W255" s="141"/>
      <c r="X255" s="141"/>
      <c r="Y255" s="141"/>
      <c r="Z255" s="141"/>
    </row>
    <row r="256" spans="1:26" ht="13.5" customHeight="1" x14ac:dyDescent="0.3">
      <c r="A256" s="141"/>
      <c r="B256" s="141"/>
      <c r="C256" s="141"/>
      <c r="D256" s="141"/>
      <c r="E256" s="141"/>
      <c r="F256" s="141"/>
      <c r="G256" s="141"/>
      <c r="H256" s="141"/>
      <c r="I256" s="141"/>
      <c r="J256" s="141"/>
      <c r="K256" s="141"/>
      <c r="L256" s="141"/>
      <c r="M256" s="141"/>
      <c r="N256" s="141"/>
      <c r="O256" s="141"/>
      <c r="P256" s="141"/>
      <c r="Q256" s="141"/>
      <c r="R256" s="141"/>
      <c r="S256" s="141"/>
      <c r="T256" s="141"/>
      <c r="U256" s="141"/>
      <c r="V256" s="141"/>
      <c r="W256" s="141"/>
      <c r="X256" s="141"/>
      <c r="Y256" s="141"/>
      <c r="Z256" s="141"/>
    </row>
    <row r="257" spans="1:26" ht="13.5" customHeight="1" x14ac:dyDescent="0.3">
      <c r="A257" s="141"/>
      <c r="B257" s="141"/>
      <c r="C257" s="141"/>
      <c r="D257" s="141"/>
      <c r="E257" s="141"/>
      <c r="F257" s="141"/>
      <c r="G257" s="141"/>
      <c r="H257" s="141"/>
      <c r="I257" s="141"/>
      <c r="J257" s="141"/>
      <c r="K257" s="141"/>
      <c r="L257" s="141"/>
      <c r="M257" s="141"/>
      <c r="N257" s="141"/>
      <c r="O257" s="141"/>
      <c r="P257" s="141"/>
      <c r="Q257" s="141"/>
      <c r="R257" s="141"/>
      <c r="S257" s="141"/>
      <c r="T257" s="141"/>
      <c r="U257" s="141"/>
      <c r="V257" s="141"/>
      <c r="W257" s="141"/>
      <c r="X257" s="141"/>
      <c r="Y257" s="141"/>
      <c r="Z257" s="141"/>
    </row>
    <row r="258" spans="1:26" ht="13.5" customHeight="1" x14ac:dyDescent="0.3">
      <c r="A258" s="141"/>
      <c r="B258" s="141"/>
      <c r="C258" s="141"/>
      <c r="D258" s="141"/>
      <c r="E258" s="141"/>
      <c r="F258" s="141"/>
      <c r="G258" s="141"/>
      <c r="H258" s="141"/>
      <c r="I258" s="141"/>
      <c r="J258" s="141"/>
      <c r="K258" s="141"/>
      <c r="L258" s="141"/>
      <c r="M258" s="141"/>
      <c r="N258" s="141"/>
      <c r="O258" s="141"/>
      <c r="P258" s="141"/>
      <c r="Q258" s="141"/>
      <c r="R258" s="141"/>
      <c r="S258" s="141"/>
      <c r="T258" s="141"/>
      <c r="U258" s="141"/>
      <c r="V258" s="141"/>
      <c r="W258" s="141"/>
      <c r="X258" s="141"/>
      <c r="Y258" s="141"/>
      <c r="Z258" s="141"/>
    </row>
    <row r="259" spans="1:26" ht="13.5" customHeight="1" x14ac:dyDescent="0.3">
      <c r="A259" s="141"/>
      <c r="B259" s="141"/>
      <c r="C259" s="141"/>
      <c r="D259" s="141"/>
      <c r="E259" s="141"/>
      <c r="F259" s="141"/>
      <c r="G259" s="141"/>
      <c r="H259" s="141"/>
      <c r="I259" s="141"/>
      <c r="J259" s="141"/>
      <c r="K259" s="141"/>
      <c r="L259" s="141"/>
      <c r="M259" s="141"/>
      <c r="N259" s="141"/>
      <c r="O259" s="141"/>
      <c r="P259" s="141"/>
      <c r="Q259" s="141"/>
      <c r="R259" s="141"/>
      <c r="S259" s="141"/>
      <c r="T259" s="141"/>
      <c r="U259" s="141"/>
      <c r="V259" s="141"/>
      <c r="W259" s="141"/>
      <c r="X259" s="141"/>
      <c r="Y259" s="141"/>
      <c r="Z259" s="141"/>
    </row>
    <row r="260" spans="1:26" ht="13.5" customHeight="1" x14ac:dyDescent="0.3">
      <c r="A260" s="141"/>
      <c r="B260" s="141"/>
      <c r="C260" s="141"/>
      <c r="D260" s="141"/>
      <c r="E260" s="141"/>
      <c r="F260" s="141"/>
      <c r="G260" s="141"/>
      <c r="H260" s="141"/>
      <c r="I260" s="141"/>
      <c r="J260" s="141"/>
      <c r="K260" s="141"/>
      <c r="L260" s="141"/>
      <c r="M260" s="141"/>
      <c r="N260" s="141"/>
      <c r="O260" s="141"/>
      <c r="P260" s="141"/>
      <c r="Q260" s="141"/>
      <c r="R260" s="141"/>
      <c r="S260" s="141"/>
      <c r="T260" s="141"/>
      <c r="U260" s="141"/>
      <c r="V260" s="141"/>
      <c r="W260" s="141"/>
      <c r="X260" s="141"/>
      <c r="Y260" s="141"/>
      <c r="Z260" s="141"/>
    </row>
    <row r="261" spans="1:26" ht="13.5" customHeight="1" x14ac:dyDescent="0.3">
      <c r="A261" s="141"/>
      <c r="B261" s="141"/>
      <c r="C261" s="141"/>
      <c r="D261" s="141"/>
      <c r="E261" s="141"/>
      <c r="F261" s="141"/>
      <c r="G261" s="141"/>
      <c r="H261" s="141"/>
      <c r="I261" s="141"/>
      <c r="J261" s="141"/>
      <c r="K261" s="141"/>
      <c r="L261" s="141"/>
      <c r="M261" s="141"/>
      <c r="N261" s="141"/>
      <c r="O261" s="141"/>
      <c r="P261" s="141"/>
      <c r="Q261" s="141"/>
      <c r="R261" s="141"/>
      <c r="S261" s="141"/>
      <c r="T261" s="141"/>
      <c r="U261" s="141"/>
      <c r="V261" s="141"/>
      <c r="W261" s="141"/>
      <c r="X261" s="141"/>
      <c r="Y261" s="141"/>
      <c r="Z261" s="141"/>
    </row>
    <row r="262" spans="1:26" ht="13.5" customHeight="1" x14ac:dyDescent="0.3">
      <c r="A262" s="141"/>
      <c r="B262" s="141"/>
      <c r="C262" s="141"/>
      <c r="D262" s="141"/>
      <c r="E262" s="141"/>
      <c r="F262" s="141"/>
      <c r="G262" s="141"/>
      <c r="H262" s="141"/>
      <c r="I262" s="141"/>
      <c r="J262" s="141"/>
      <c r="K262" s="141"/>
      <c r="L262" s="141"/>
      <c r="M262" s="141"/>
      <c r="N262" s="141"/>
      <c r="O262" s="141"/>
      <c r="P262" s="141"/>
      <c r="Q262" s="141"/>
      <c r="R262" s="141"/>
      <c r="S262" s="141"/>
      <c r="T262" s="141"/>
      <c r="U262" s="141"/>
      <c r="V262" s="141"/>
      <c r="W262" s="141"/>
      <c r="X262" s="141"/>
      <c r="Y262" s="141"/>
      <c r="Z262" s="141"/>
    </row>
    <row r="263" spans="1:26" ht="13.5" customHeight="1" x14ac:dyDescent="0.3">
      <c r="A263" s="141"/>
      <c r="B263" s="141"/>
      <c r="C263" s="141"/>
      <c r="D263" s="141"/>
      <c r="E263" s="141"/>
      <c r="F263" s="141"/>
      <c r="G263" s="141"/>
      <c r="H263" s="141"/>
      <c r="I263" s="141"/>
      <c r="J263" s="141"/>
      <c r="K263" s="141"/>
      <c r="L263" s="141"/>
      <c r="M263" s="141"/>
      <c r="N263" s="141"/>
      <c r="O263" s="141"/>
      <c r="P263" s="141"/>
      <c r="Q263" s="141"/>
      <c r="R263" s="141"/>
      <c r="S263" s="141"/>
      <c r="T263" s="141"/>
      <c r="U263" s="141"/>
      <c r="V263" s="141"/>
      <c r="W263" s="141"/>
      <c r="X263" s="141"/>
      <c r="Y263" s="141"/>
      <c r="Z263" s="141"/>
    </row>
    <row r="264" spans="1:26" ht="15.75" customHeight="1" x14ac:dyDescent="0.3"/>
    <row r="265" spans="1:26" ht="15.75" customHeight="1" x14ac:dyDescent="0.3"/>
    <row r="266" spans="1:26" ht="15.75" customHeight="1" x14ac:dyDescent="0.3"/>
    <row r="267" spans="1:26" ht="15.75" customHeight="1" x14ac:dyDescent="0.3"/>
    <row r="268" spans="1:26" ht="15.75" customHeight="1" x14ac:dyDescent="0.3"/>
    <row r="269" spans="1:26" ht="15.75" customHeight="1" x14ac:dyDescent="0.3"/>
    <row r="270" spans="1:26" ht="15.75" customHeight="1" x14ac:dyDescent="0.3"/>
    <row r="271" spans="1:26" ht="15.75" customHeight="1" x14ac:dyDescent="0.3"/>
    <row r="272" spans="1:26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9">
    <mergeCell ref="C5:C7"/>
    <mergeCell ref="A57:C57"/>
    <mergeCell ref="A1:E1"/>
    <mergeCell ref="A2:E2"/>
    <mergeCell ref="A3:E3"/>
    <mergeCell ref="A5:A7"/>
    <mergeCell ref="B5:B7"/>
    <mergeCell ref="D5:D7"/>
    <mergeCell ref="E5:E7"/>
  </mergeCells>
  <pageMargins left="0.7" right="0.7" top="0.75" bottom="0.75" header="0" footer="0"/>
  <pageSetup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Z1000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14.44140625" defaultRowHeight="15" customHeight="1" x14ac:dyDescent="0.3"/>
  <cols>
    <col min="1" max="1" width="4.88671875" customWidth="1"/>
    <col min="2" max="2" width="7.109375" customWidth="1"/>
    <col min="3" max="3" width="37.5546875" customWidth="1"/>
    <col min="4" max="6" width="6.33203125" customWidth="1"/>
    <col min="7" max="16" width="7.6640625" customWidth="1"/>
    <col min="17" max="18" width="9.109375" hidden="1" customWidth="1"/>
    <col min="19" max="26" width="8.6640625" customWidth="1"/>
  </cols>
  <sheetData>
    <row r="1" spans="1:26" ht="14.25" customHeight="1" x14ac:dyDescent="0.3">
      <c r="A1" s="351" t="s">
        <v>109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14.25" customHeight="1" x14ac:dyDescent="0.3">
      <c r="A2" s="351" t="s">
        <v>110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ht="13.5" customHeight="1" x14ac:dyDescent="0.3">
      <c r="A3" s="353" t="s">
        <v>111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352"/>
      <c r="O3" s="352"/>
      <c r="P3" s="352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ht="6" customHeight="1" x14ac:dyDescent="0.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ht="13.5" customHeight="1" x14ac:dyDescent="0.3">
      <c r="A5" s="354" t="s">
        <v>112</v>
      </c>
      <c r="B5" s="354" t="s">
        <v>113</v>
      </c>
      <c r="C5" s="360" t="s">
        <v>114</v>
      </c>
      <c r="D5" s="357" t="s">
        <v>115</v>
      </c>
      <c r="E5" s="358"/>
      <c r="F5" s="359"/>
      <c r="G5" s="357" t="s">
        <v>116</v>
      </c>
      <c r="H5" s="358"/>
      <c r="I5" s="359"/>
      <c r="J5" s="357" t="s">
        <v>117</v>
      </c>
      <c r="K5" s="358"/>
      <c r="L5" s="359"/>
      <c r="M5" s="362" t="s">
        <v>118</v>
      </c>
      <c r="N5" s="363"/>
      <c r="O5" s="354" t="s">
        <v>119</v>
      </c>
      <c r="P5" s="354" t="s">
        <v>120</v>
      </c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6" ht="13.5" customHeight="1" x14ac:dyDescent="0.3">
      <c r="A6" s="355"/>
      <c r="B6" s="355"/>
      <c r="C6" s="355"/>
      <c r="D6" s="354" t="s">
        <v>121</v>
      </c>
      <c r="E6" s="354" t="s">
        <v>122</v>
      </c>
      <c r="F6" s="354" t="s">
        <v>123</v>
      </c>
      <c r="G6" s="354" t="s">
        <v>124</v>
      </c>
      <c r="H6" s="354" t="s">
        <v>125</v>
      </c>
      <c r="I6" s="354" t="s">
        <v>126</v>
      </c>
      <c r="J6" s="354" t="s">
        <v>124</v>
      </c>
      <c r="K6" s="354" t="s">
        <v>125</v>
      </c>
      <c r="L6" s="354" t="s">
        <v>126</v>
      </c>
      <c r="M6" s="354" t="s">
        <v>122</v>
      </c>
      <c r="N6" s="354" t="s">
        <v>123</v>
      </c>
      <c r="O6" s="355"/>
      <c r="P6" s="355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13.5" customHeight="1" x14ac:dyDescent="0.3">
      <c r="A7" s="356"/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6"/>
      <c r="M7" s="356"/>
      <c r="N7" s="356"/>
      <c r="O7" s="356"/>
      <c r="P7" s="356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13.5" customHeight="1" x14ac:dyDescent="0.3">
      <c r="A8" s="16" t="s">
        <v>127</v>
      </c>
      <c r="B8" s="17" t="s">
        <v>128</v>
      </c>
      <c r="C8" s="15" t="s">
        <v>129</v>
      </c>
      <c r="D8" s="15" t="s">
        <v>130</v>
      </c>
      <c r="E8" s="15" t="s">
        <v>131</v>
      </c>
      <c r="F8" s="15" t="s">
        <v>132</v>
      </c>
      <c r="G8" s="15" t="s">
        <v>133</v>
      </c>
      <c r="H8" s="15" t="s">
        <v>134</v>
      </c>
      <c r="I8" s="15" t="s">
        <v>135</v>
      </c>
      <c r="J8" s="15" t="s">
        <v>136</v>
      </c>
      <c r="K8" s="15" t="s">
        <v>137</v>
      </c>
      <c r="L8" s="15" t="s">
        <v>138</v>
      </c>
      <c r="M8" s="15" t="s">
        <v>139</v>
      </c>
      <c r="N8" s="15" t="s">
        <v>140</v>
      </c>
      <c r="O8" s="15" t="s">
        <v>141</v>
      </c>
      <c r="P8" s="17" t="s">
        <v>142</v>
      </c>
      <c r="Q8" s="18"/>
      <c r="R8" s="13"/>
      <c r="S8" s="13"/>
      <c r="T8" s="13"/>
      <c r="U8" s="13"/>
      <c r="V8" s="13"/>
      <c r="W8" s="13"/>
      <c r="X8" s="13"/>
      <c r="Y8" s="13"/>
      <c r="Z8" s="13"/>
    </row>
    <row r="9" spans="1:26" ht="13.5" customHeight="1" x14ac:dyDescent="0.3">
      <c r="A9" s="17">
        <v>1</v>
      </c>
      <c r="B9" s="17" t="s">
        <v>143</v>
      </c>
      <c r="C9" s="19" t="s">
        <v>144</v>
      </c>
      <c r="D9" s="20" t="e">
        <f t="shared" ref="D9:I9" si="0">SUM(#REF!)</f>
        <v>#REF!</v>
      </c>
      <c r="E9" s="20" t="e">
        <f t="shared" si="0"/>
        <v>#REF!</v>
      </c>
      <c r="F9" s="20" t="e">
        <f t="shared" si="0"/>
        <v>#REF!</v>
      </c>
      <c r="G9" s="20" t="e">
        <f t="shared" si="0"/>
        <v>#REF!</v>
      </c>
      <c r="H9" s="20" t="e">
        <f t="shared" si="0"/>
        <v>#REF!</v>
      </c>
      <c r="I9" s="20" t="e">
        <f t="shared" si="0"/>
        <v>#REF!</v>
      </c>
      <c r="J9" s="20" t="e">
        <f t="shared" ref="J9:K9" si="1">(D9-G9)+(E9-G9)</f>
        <v>#REF!</v>
      </c>
      <c r="K9" s="20" t="e">
        <f t="shared" si="1"/>
        <v>#REF!</v>
      </c>
      <c r="L9" s="20" t="e">
        <f t="shared" ref="L9:L55" si="2">(D9-I9)+(F9-I9)</f>
        <v>#REF!</v>
      </c>
      <c r="M9" s="20" t="e">
        <f t="shared" ref="M9:O9" si="3">SUM(#REF!)</f>
        <v>#REF!</v>
      </c>
      <c r="N9" s="20" t="e">
        <f t="shared" si="3"/>
        <v>#REF!</v>
      </c>
      <c r="O9" s="20" t="e">
        <f t="shared" si="3"/>
        <v>#REF!</v>
      </c>
      <c r="P9" s="20" t="e">
        <f t="shared" ref="P9:P20" si="4">(M9-O9)+(N9-O9)</f>
        <v>#REF!</v>
      </c>
      <c r="Q9" s="18" t="e">
        <f t="shared" ref="Q9:Q55" si="5">D9-I9</f>
        <v>#REF!</v>
      </c>
      <c r="R9" s="18" t="e">
        <f t="shared" ref="R9:R55" si="6">F9-H9</f>
        <v>#REF!</v>
      </c>
      <c r="S9" s="13"/>
      <c r="T9" s="13"/>
      <c r="U9" s="13"/>
      <c r="V9" s="13"/>
      <c r="W9" s="13"/>
      <c r="X9" s="13"/>
      <c r="Y9" s="13"/>
      <c r="Z9" s="13"/>
    </row>
    <row r="10" spans="1:26" ht="13.5" customHeight="1" x14ac:dyDescent="0.3">
      <c r="A10" s="17">
        <v>2</v>
      </c>
      <c r="B10" s="17" t="s">
        <v>145</v>
      </c>
      <c r="C10" s="19" t="s">
        <v>60</v>
      </c>
      <c r="D10" s="20" t="e">
        <f t="shared" ref="D10:I10" si="7">SUM(#REF!)</f>
        <v>#REF!</v>
      </c>
      <c r="E10" s="20" t="e">
        <f t="shared" si="7"/>
        <v>#REF!</v>
      </c>
      <c r="F10" s="20" t="e">
        <f t="shared" si="7"/>
        <v>#REF!</v>
      </c>
      <c r="G10" s="20" t="e">
        <f t="shared" si="7"/>
        <v>#REF!</v>
      </c>
      <c r="H10" s="20" t="e">
        <f t="shared" si="7"/>
        <v>#REF!</v>
      </c>
      <c r="I10" s="20" t="e">
        <f t="shared" si="7"/>
        <v>#REF!</v>
      </c>
      <c r="J10" s="20" t="e">
        <f t="shared" ref="J10:K10" si="8">(D10-G10)+(E10-G10)</f>
        <v>#REF!</v>
      </c>
      <c r="K10" s="20" t="e">
        <f t="shared" si="8"/>
        <v>#REF!</v>
      </c>
      <c r="L10" s="20" t="e">
        <f t="shared" si="2"/>
        <v>#REF!</v>
      </c>
      <c r="M10" s="20" t="e">
        <f t="shared" ref="M10:O10" si="9">SUM(#REF!)</f>
        <v>#REF!</v>
      </c>
      <c r="N10" s="20" t="e">
        <f t="shared" si="9"/>
        <v>#REF!</v>
      </c>
      <c r="O10" s="20" t="e">
        <f t="shared" si="9"/>
        <v>#REF!</v>
      </c>
      <c r="P10" s="20" t="e">
        <f t="shared" si="4"/>
        <v>#REF!</v>
      </c>
      <c r="Q10" s="18" t="e">
        <f t="shared" si="5"/>
        <v>#REF!</v>
      </c>
      <c r="R10" s="18" t="e">
        <f t="shared" si="6"/>
        <v>#REF!</v>
      </c>
      <c r="S10" s="13"/>
      <c r="T10" s="13"/>
      <c r="U10" s="13"/>
      <c r="V10" s="13"/>
      <c r="W10" s="13"/>
      <c r="X10" s="13"/>
      <c r="Y10" s="13"/>
      <c r="Z10" s="13"/>
    </row>
    <row r="11" spans="1:26" ht="13.5" customHeight="1" x14ac:dyDescent="0.3">
      <c r="A11" s="17">
        <v>3</v>
      </c>
      <c r="B11" s="17" t="s">
        <v>146</v>
      </c>
      <c r="C11" s="19" t="s">
        <v>147</v>
      </c>
      <c r="D11" s="20" t="e">
        <f t="shared" ref="D11:I11" si="10">SUM(#REF!)</f>
        <v>#REF!</v>
      </c>
      <c r="E11" s="20" t="e">
        <f t="shared" si="10"/>
        <v>#REF!</v>
      </c>
      <c r="F11" s="20" t="e">
        <f t="shared" si="10"/>
        <v>#REF!</v>
      </c>
      <c r="G11" s="20" t="e">
        <f t="shared" si="10"/>
        <v>#REF!</v>
      </c>
      <c r="H11" s="20" t="e">
        <f t="shared" si="10"/>
        <v>#REF!</v>
      </c>
      <c r="I11" s="20" t="e">
        <f t="shared" si="10"/>
        <v>#REF!</v>
      </c>
      <c r="J11" s="20" t="e">
        <f t="shared" ref="J11:K11" si="11">(D11-G11)+(E11-G11)</f>
        <v>#REF!</v>
      </c>
      <c r="K11" s="20" t="e">
        <f t="shared" si="11"/>
        <v>#REF!</v>
      </c>
      <c r="L11" s="20" t="e">
        <f t="shared" si="2"/>
        <v>#REF!</v>
      </c>
      <c r="M11" s="20" t="e">
        <f t="shared" ref="M11:O11" si="12">SUM(#REF!)</f>
        <v>#REF!</v>
      </c>
      <c r="N11" s="20" t="e">
        <f t="shared" si="12"/>
        <v>#REF!</v>
      </c>
      <c r="O11" s="20" t="e">
        <f t="shared" si="12"/>
        <v>#REF!</v>
      </c>
      <c r="P11" s="20" t="e">
        <f t="shared" si="4"/>
        <v>#REF!</v>
      </c>
      <c r="Q11" s="18" t="e">
        <f t="shared" si="5"/>
        <v>#REF!</v>
      </c>
      <c r="R11" s="18" t="e">
        <f t="shared" si="6"/>
        <v>#REF!</v>
      </c>
      <c r="S11" s="13"/>
      <c r="T11" s="13"/>
      <c r="U11" s="13"/>
      <c r="V11" s="13"/>
      <c r="W11" s="13"/>
      <c r="X11" s="13"/>
      <c r="Y11" s="13"/>
      <c r="Z11" s="13"/>
    </row>
    <row r="12" spans="1:26" ht="13.5" customHeight="1" x14ac:dyDescent="0.3">
      <c r="A12" s="17">
        <v>4</v>
      </c>
      <c r="B12" s="17" t="s">
        <v>148</v>
      </c>
      <c r="C12" s="19" t="s">
        <v>149</v>
      </c>
      <c r="D12" s="20" t="e">
        <f t="shared" ref="D12:I12" si="13">SUM(#REF!)</f>
        <v>#REF!</v>
      </c>
      <c r="E12" s="20" t="e">
        <f t="shared" si="13"/>
        <v>#REF!</v>
      </c>
      <c r="F12" s="20" t="e">
        <f t="shared" si="13"/>
        <v>#REF!</v>
      </c>
      <c r="G12" s="20" t="e">
        <f t="shared" si="13"/>
        <v>#REF!</v>
      </c>
      <c r="H12" s="20" t="e">
        <f t="shared" si="13"/>
        <v>#REF!</v>
      </c>
      <c r="I12" s="20" t="e">
        <f t="shared" si="13"/>
        <v>#REF!</v>
      </c>
      <c r="J12" s="20" t="e">
        <f t="shared" ref="J12:K12" si="14">(D12-G12)+(E12-G12)</f>
        <v>#REF!</v>
      </c>
      <c r="K12" s="20" t="e">
        <f t="shared" si="14"/>
        <v>#REF!</v>
      </c>
      <c r="L12" s="20" t="e">
        <f t="shared" si="2"/>
        <v>#REF!</v>
      </c>
      <c r="M12" s="20" t="e">
        <f t="shared" ref="M12:O12" si="15">SUM(#REF!)</f>
        <v>#REF!</v>
      </c>
      <c r="N12" s="20" t="e">
        <f t="shared" si="15"/>
        <v>#REF!</v>
      </c>
      <c r="O12" s="20" t="e">
        <f t="shared" si="15"/>
        <v>#REF!</v>
      </c>
      <c r="P12" s="20" t="e">
        <f t="shared" si="4"/>
        <v>#REF!</v>
      </c>
      <c r="Q12" s="18" t="e">
        <f t="shared" si="5"/>
        <v>#REF!</v>
      </c>
      <c r="R12" s="18" t="e">
        <f t="shared" si="6"/>
        <v>#REF!</v>
      </c>
      <c r="S12" s="13"/>
      <c r="T12" s="13"/>
      <c r="U12" s="13"/>
      <c r="V12" s="13"/>
      <c r="W12" s="13"/>
      <c r="X12" s="13"/>
      <c r="Y12" s="13"/>
      <c r="Z12" s="13"/>
    </row>
    <row r="13" spans="1:26" ht="13.5" customHeight="1" x14ac:dyDescent="0.3">
      <c r="A13" s="17">
        <v>5</v>
      </c>
      <c r="B13" s="17" t="s">
        <v>150</v>
      </c>
      <c r="C13" s="19" t="s">
        <v>77</v>
      </c>
      <c r="D13" s="20" t="e">
        <f t="shared" ref="D13:I13" si="16">SUM(#REF!)</f>
        <v>#REF!</v>
      </c>
      <c r="E13" s="20" t="e">
        <f t="shared" si="16"/>
        <v>#REF!</v>
      </c>
      <c r="F13" s="20" t="e">
        <f t="shared" si="16"/>
        <v>#REF!</v>
      </c>
      <c r="G13" s="20" t="e">
        <f t="shared" si="16"/>
        <v>#REF!</v>
      </c>
      <c r="H13" s="20" t="e">
        <f t="shared" si="16"/>
        <v>#REF!</v>
      </c>
      <c r="I13" s="20" t="e">
        <f t="shared" si="16"/>
        <v>#REF!</v>
      </c>
      <c r="J13" s="20" t="e">
        <f t="shared" ref="J13:K13" si="17">(D13-G13)+(E13-G13)</f>
        <v>#REF!</v>
      </c>
      <c r="K13" s="20" t="e">
        <f t="shared" si="17"/>
        <v>#REF!</v>
      </c>
      <c r="L13" s="20" t="e">
        <f t="shared" si="2"/>
        <v>#REF!</v>
      </c>
      <c r="M13" s="20" t="e">
        <f t="shared" ref="M13:O13" si="18">SUM(#REF!)</f>
        <v>#REF!</v>
      </c>
      <c r="N13" s="20" t="e">
        <f t="shared" si="18"/>
        <v>#REF!</v>
      </c>
      <c r="O13" s="20" t="e">
        <f t="shared" si="18"/>
        <v>#REF!</v>
      </c>
      <c r="P13" s="20" t="e">
        <f t="shared" si="4"/>
        <v>#REF!</v>
      </c>
      <c r="Q13" s="18" t="e">
        <f t="shared" si="5"/>
        <v>#REF!</v>
      </c>
      <c r="R13" s="18" t="e">
        <f t="shared" si="6"/>
        <v>#REF!</v>
      </c>
      <c r="S13" s="13"/>
      <c r="T13" s="13"/>
      <c r="U13" s="13"/>
      <c r="V13" s="13"/>
      <c r="W13" s="13"/>
      <c r="X13" s="13"/>
      <c r="Y13" s="13"/>
      <c r="Z13" s="13"/>
    </row>
    <row r="14" spans="1:26" ht="13.5" customHeight="1" x14ac:dyDescent="0.3">
      <c r="A14" s="17">
        <v>6</v>
      </c>
      <c r="B14" s="17" t="s">
        <v>151</v>
      </c>
      <c r="C14" s="19" t="e">
        <f>#REF!</f>
        <v>#REF!</v>
      </c>
      <c r="D14" s="20" t="e">
        <f t="shared" ref="D14:I14" si="19">SUM(#REF!)</f>
        <v>#REF!</v>
      </c>
      <c r="E14" s="20" t="e">
        <f t="shared" si="19"/>
        <v>#REF!</v>
      </c>
      <c r="F14" s="20" t="e">
        <f t="shared" si="19"/>
        <v>#REF!</v>
      </c>
      <c r="G14" s="20" t="e">
        <f t="shared" si="19"/>
        <v>#REF!</v>
      </c>
      <c r="H14" s="20" t="e">
        <f t="shared" si="19"/>
        <v>#REF!</v>
      </c>
      <c r="I14" s="20" t="e">
        <f t="shared" si="19"/>
        <v>#REF!</v>
      </c>
      <c r="J14" s="20" t="e">
        <f t="shared" ref="J14:K14" si="20">(D14-G14)+(E14-G14)</f>
        <v>#REF!</v>
      </c>
      <c r="K14" s="20" t="e">
        <f t="shared" si="20"/>
        <v>#REF!</v>
      </c>
      <c r="L14" s="20" t="e">
        <f t="shared" si="2"/>
        <v>#REF!</v>
      </c>
      <c r="M14" s="20" t="e">
        <f t="shared" ref="M14:O14" si="21">SUM(#REF!)</f>
        <v>#REF!</v>
      </c>
      <c r="N14" s="20" t="e">
        <f t="shared" si="21"/>
        <v>#REF!</v>
      </c>
      <c r="O14" s="20" t="e">
        <f t="shared" si="21"/>
        <v>#REF!</v>
      </c>
      <c r="P14" s="20" t="e">
        <f t="shared" si="4"/>
        <v>#REF!</v>
      </c>
      <c r="Q14" s="18" t="e">
        <f t="shared" si="5"/>
        <v>#REF!</v>
      </c>
      <c r="R14" s="18" t="e">
        <f t="shared" si="6"/>
        <v>#REF!</v>
      </c>
      <c r="S14" s="13"/>
      <c r="T14" s="13"/>
      <c r="U14" s="13"/>
      <c r="V14" s="13"/>
      <c r="W14" s="13"/>
      <c r="X14" s="13"/>
      <c r="Y14" s="13"/>
      <c r="Z14" s="13"/>
    </row>
    <row r="15" spans="1:26" ht="13.5" customHeight="1" x14ac:dyDescent="0.3">
      <c r="A15" s="17">
        <v>7</v>
      </c>
      <c r="B15" s="17" t="s">
        <v>152</v>
      </c>
      <c r="C15" s="19" t="s">
        <v>153</v>
      </c>
      <c r="D15" s="20" t="e">
        <f t="shared" ref="D15:I15" si="22">SUM(#REF!,#REF!)</f>
        <v>#REF!</v>
      </c>
      <c r="E15" s="20" t="e">
        <f t="shared" si="22"/>
        <v>#REF!</v>
      </c>
      <c r="F15" s="20" t="e">
        <f t="shared" si="22"/>
        <v>#REF!</v>
      </c>
      <c r="G15" s="20" t="e">
        <f t="shared" si="22"/>
        <v>#REF!</v>
      </c>
      <c r="H15" s="20" t="e">
        <f t="shared" si="22"/>
        <v>#REF!</v>
      </c>
      <c r="I15" s="20" t="e">
        <f t="shared" si="22"/>
        <v>#REF!</v>
      </c>
      <c r="J15" s="20" t="e">
        <f t="shared" ref="J15:K15" si="23">(D15-G15)+(E15-G15)</f>
        <v>#REF!</v>
      </c>
      <c r="K15" s="20" t="e">
        <f t="shared" si="23"/>
        <v>#REF!</v>
      </c>
      <c r="L15" s="20" t="e">
        <f t="shared" si="2"/>
        <v>#REF!</v>
      </c>
      <c r="M15" s="20" t="e">
        <f t="shared" ref="M15:O15" si="24">SUM(#REF!,#REF!)</f>
        <v>#REF!</v>
      </c>
      <c r="N15" s="20" t="e">
        <f t="shared" si="24"/>
        <v>#REF!</v>
      </c>
      <c r="O15" s="20" t="e">
        <f t="shared" si="24"/>
        <v>#REF!</v>
      </c>
      <c r="P15" s="20" t="e">
        <f t="shared" si="4"/>
        <v>#REF!</v>
      </c>
      <c r="Q15" s="18" t="e">
        <f t="shared" si="5"/>
        <v>#REF!</v>
      </c>
      <c r="R15" s="18" t="e">
        <f t="shared" si="6"/>
        <v>#REF!</v>
      </c>
      <c r="S15" s="13"/>
      <c r="T15" s="13"/>
      <c r="U15" s="13"/>
      <c r="V15" s="13"/>
      <c r="W15" s="13"/>
      <c r="X15" s="13"/>
      <c r="Y15" s="13"/>
      <c r="Z15" s="13"/>
    </row>
    <row r="16" spans="1:26" ht="13.5" customHeight="1" x14ac:dyDescent="0.3">
      <c r="A16" s="17">
        <v>8</v>
      </c>
      <c r="B16" s="17" t="s">
        <v>154</v>
      </c>
      <c r="C16" s="19" t="s">
        <v>155</v>
      </c>
      <c r="D16" s="20" t="e">
        <f t="shared" ref="D16:I16" si="25">SUM(#REF!)</f>
        <v>#REF!</v>
      </c>
      <c r="E16" s="20" t="e">
        <f t="shared" si="25"/>
        <v>#REF!</v>
      </c>
      <c r="F16" s="20" t="e">
        <f t="shared" si="25"/>
        <v>#REF!</v>
      </c>
      <c r="G16" s="20" t="e">
        <f t="shared" si="25"/>
        <v>#REF!</v>
      </c>
      <c r="H16" s="20" t="e">
        <f t="shared" si="25"/>
        <v>#REF!</v>
      </c>
      <c r="I16" s="20" t="e">
        <f t="shared" si="25"/>
        <v>#REF!</v>
      </c>
      <c r="J16" s="20" t="e">
        <f t="shared" ref="J16:K16" si="26">(D16-G16)+(E16-G16)</f>
        <v>#REF!</v>
      </c>
      <c r="K16" s="20" t="e">
        <f t="shared" si="26"/>
        <v>#REF!</v>
      </c>
      <c r="L16" s="20" t="e">
        <f t="shared" si="2"/>
        <v>#REF!</v>
      </c>
      <c r="M16" s="20" t="e">
        <f t="shared" ref="M16:O16" si="27">SUM(#REF!)</f>
        <v>#REF!</v>
      </c>
      <c r="N16" s="20" t="e">
        <f t="shared" si="27"/>
        <v>#REF!</v>
      </c>
      <c r="O16" s="20" t="e">
        <f t="shared" si="27"/>
        <v>#REF!</v>
      </c>
      <c r="P16" s="20" t="e">
        <f t="shared" si="4"/>
        <v>#REF!</v>
      </c>
      <c r="Q16" s="18" t="e">
        <f t="shared" si="5"/>
        <v>#REF!</v>
      </c>
      <c r="R16" s="18" t="e">
        <f t="shared" si="6"/>
        <v>#REF!</v>
      </c>
      <c r="S16" s="13"/>
      <c r="T16" s="13"/>
      <c r="U16" s="13"/>
      <c r="V16" s="13"/>
      <c r="W16" s="13"/>
      <c r="X16" s="13"/>
      <c r="Y16" s="13"/>
      <c r="Z16" s="13"/>
    </row>
    <row r="17" spans="1:26" ht="13.5" customHeight="1" x14ac:dyDescent="0.3">
      <c r="A17" s="17">
        <v>9</v>
      </c>
      <c r="B17" s="17" t="s">
        <v>156</v>
      </c>
      <c r="C17" s="19" t="s">
        <v>157</v>
      </c>
      <c r="D17" s="20" t="e">
        <f t="shared" ref="D17:I17" si="28">SUM(#REF!)</f>
        <v>#REF!</v>
      </c>
      <c r="E17" s="20" t="e">
        <f t="shared" si="28"/>
        <v>#REF!</v>
      </c>
      <c r="F17" s="20" t="e">
        <f t="shared" si="28"/>
        <v>#REF!</v>
      </c>
      <c r="G17" s="20" t="e">
        <f t="shared" si="28"/>
        <v>#REF!</v>
      </c>
      <c r="H17" s="20" t="e">
        <f t="shared" si="28"/>
        <v>#REF!</v>
      </c>
      <c r="I17" s="20" t="e">
        <f t="shared" si="28"/>
        <v>#REF!</v>
      </c>
      <c r="J17" s="20" t="e">
        <f t="shared" ref="J17:K17" si="29">(D17-G17)+(E17-G17)</f>
        <v>#REF!</v>
      </c>
      <c r="K17" s="20" t="e">
        <f t="shared" si="29"/>
        <v>#REF!</v>
      </c>
      <c r="L17" s="20" t="e">
        <f t="shared" si="2"/>
        <v>#REF!</v>
      </c>
      <c r="M17" s="20" t="e">
        <f t="shared" ref="M17:O17" si="30">SUM(#REF!)</f>
        <v>#REF!</v>
      </c>
      <c r="N17" s="20" t="e">
        <f t="shared" si="30"/>
        <v>#REF!</v>
      </c>
      <c r="O17" s="20" t="e">
        <f t="shared" si="30"/>
        <v>#REF!</v>
      </c>
      <c r="P17" s="20" t="e">
        <f t="shared" si="4"/>
        <v>#REF!</v>
      </c>
      <c r="Q17" s="18" t="e">
        <f t="shared" si="5"/>
        <v>#REF!</v>
      </c>
      <c r="R17" s="18" t="e">
        <f t="shared" si="6"/>
        <v>#REF!</v>
      </c>
      <c r="S17" s="13"/>
      <c r="T17" s="13"/>
      <c r="U17" s="13"/>
      <c r="V17" s="13"/>
      <c r="W17" s="13"/>
      <c r="X17" s="13"/>
      <c r="Y17" s="13"/>
      <c r="Z17" s="13"/>
    </row>
    <row r="18" spans="1:26" ht="13.5" customHeight="1" x14ac:dyDescent="0.3">
      <c r="A18" s="17">
        <v>10</v>
      </c>
      <c r="B18" s="17" t="s">
        <v>158</v>
      </c>
      <c r="C18" s="19" t="s">
        <v>159</v>
      </c>
      <c r="D18" s="20" t="e">
        <f t="shared" ref="D18:I18" si="31">SUM(#REF!,#REF!)</f>
        <v>#REF!</v>
      </c>
      <c r="E18" s="20" t="e">
        <f t="shared" si="31"/>
        <v>#REF!</v>
      </c>
      <c r="F18" s="20" t="e">
        <f t="shared" si="31"/>
        <v>#REF!</v>
      </c>
      <c r="G18" s="20" t="e">
        <f t="shared" si="31"/>
        <v>#REF!</v>
      </c>
      <c r="H18" s="20" t="e">
        <f t="shared" si="31"/>
        <v>#REF!</v>
      </c>
      <c r="I18" s="20" t="e">
        <f t="shared" si="31"/>
        <v>#REF!</v>
      </c>
      <c r="J18" s="20" t="e">
        <f t="shared" ref="J18:K18" si="32">(D18-G18)+(E18-G18)</f>
        <v>#REF!</v>
      </c>
      <c r="K18" s="20" t="e">
        <f t="shared" si="32"/>
        <v>#REF!</v>
      </c>
      <c r="L18" s="20" t="e">
        <f t="shared" si="2"/>
        <v>#REF!</v>
      </c>
      <c r="M18" s="20" t="e">
        <f t="shared" ref="M18:O18" si="33">SUM(#REF!,#REF!)</f>
        <v>#REF!</v>
      </c>
      <c r="N18" s="20" t="e">
        <f t="shared" si="33"/>
        <v>#REF!</v>
      </c>
      <c r="O18" s="20" t="e">
        <f t="shared" si="33"/>
        <v>#REF!</v>
      </c>
      <c r="P18" s="20" t="e">
        <f t="shared" si="4"/>
        <v>#REF!</v>
      </c>
      <c r="Q18" s="18" t="e">
        <f t="shared" si="5"/>
        <v>#REF!</v>
      </c>
      <c r="R18" s="18" t="e">
        <f t="shared" si="6"/>
        <v>#REF!</v>
      </c>
      <c r="S18" s="13"/>
      <c r="T18" s="13"/>
      <c r="U18" s="13"/>
      <c r="V18" s="13"/>
      <c r="W18" s="13"/>
      <c r="X18" s="13"/>
      <c r="Y18" s="13"/>
      <c r="Z18" s="13"/>
    </row>
    <row r="19" spans="1:26" ht="29.25" customHeight="1" x14ac:dyDescent="0.3">
      <c r="A19" s="17">
        <v>11</v>
      </c>
      <c r="B19" s="17" t="s">
        <v>160</v>
      </c>
      <c r="C19" s="19" t="e">
        <f t="shared" ref="C19:C26" si="34">#REF!</f>
        <v>#REF!</v>
      </c>
      <c r="D19" s="20" t="e">
        <f t="shared" ref="D19:I19" si="35">SUM(#REF!,#REF!)</f>
        <v>#REF!</v>
      </c>
      <c r="E19" s="20" t="e">
        <f t="shared" si="35"/>
        <v>#REF!</v>
      </c>
      <c r="F19" s="20" t="e">
        <f t="shared" si="35"/>
        <v>#REF!</v>
      </c>
      <c r="G19" s="20" t="e">
        <f t="shared" si="35"/>
        <v>#REF!</v>
      </c>
      <c r="H19" s="20" t="e">
        <f t="shared" si="35"/>
        <v>#REF!</v>
      </c>
      <c r="I19" s="20" t="e">
        <f t="shared" si="35"/>
        <v>#REF!</v>
      </c>
      <c r="J19" s="20" t="e">
        <f t="shared" ref="J19:K19" si="36">(D19-G19)+(E19-G19)</f>
        <v>#REF!</v>
      </c>
      <c r="K19" s="20" t="e">
        <f t="shared" si="36"/>
        <v>#REF!</v>
      </c>
      <c r="L19" s="20" t="e">
        <f t="shared" si="2"/>
        <v>#REF!</v>
      </c>
      <c r="M19" s="20" t="e">
        <f t="shared" ref="M19:O19" si="37">SUM(#REF!,#REF!)</f>
        <v>#REF!</v>
      </c>
      <c r="N19" s="20" t="e">
        <f t="shared" si="37"/>
        <v>#REF!</v>
      </c>
      <c r="O19" s="20" t="e">
        <f t="shared" si="37"/>
        <v>#REF!</v>
      </c>
      <c r="P19" s="20" t="e">
        <f t="shared" si="4"/>
        <v>#REF!</v>
      </c>
      <c r="Q19" s="18" t="e">
        <f t="shared" si="5"/>
        <v>#REF!</v>
      </c>
      <c r="R19" s="18" t="e">
        <f t="shared" si="6"/>
        <v>#REF!</v>
      </c>
      <c r="S19" s="13"/>
      <c r="T19" s="13"/>
      <c r="U19" s="13"/>
      <c r="V19" s="13"/>
      <c r="W19" s="13"/>
      <c r="X19" s="13"/>
      <c r="Y19" s="13"/>
      <c r="Z19" s="13"/>
    </row>
    <row r="20" spans="1:26" ht="13.5" customHeight="1" x14ac:dyDescent="0.3">
      <c r="A20" s="17">
        <v>12</v>
      </c>
      <c r="B20" s="17" t="s">
        <v>161</v>
      </c>
      <c r="C20" s="19" t="e">
        <f t="shared" si="34"/>
        <v>#REF!</v>
      </c>
      <c r="D20" s="20" t="e">
        <f t="shared" ref="D20:I20" si="38">SUM(#REF!)</f>
        <v>#REF!</v>
      </c>
      <c r="E20" s="20" t="e">
        <f t="shared" si="38"/>
        <v>#REF!</v>
      </c>
      <c r="F20" s="20" t="e">
        <f t="shared" si="38"/>
        <v>#REF!</v>
      </c>
      <c r="G20" s="20" t="e">
        <f t="shared" si="38"/>
        <v>#REF!</v>
      </c>
      <c r="H20" s="20" t="e">
        <f t="shared" si="38"/>
        <v>#REF!</v>
      </c>
      <c r="I20" s="20" t="e">
        <f t="shared" si="38"/>
        <v>#REF!</v>
      </c>
      <c r="J20" s="20" t="e">
        <f t="shared" ref="J20:K20" si="39">(D20-G20)+(E20-G20)</f>
        <v>#REF!</v>
      </c>
      <c r="K20" s="20" t="e">
        <f t="shared" si="39"/>
        <v>#REF!</v>
      </c>
      <c r="L20" s="20" t="e">
        <f t="shared" si="2"/>
        <v>#REF!</v>
      </c>
      <c r="M20" s="20" t="e">
        <f t="shared" ref="M20:O20" si="40">SUM(#REF!)</f>
        <v>#REF!</v>
      </c>
      <c r="N20" s="20" t="e">
        <f t="shared" si="40"/>
        <v>#REF!</v>
      </c>
      <c r="O20" s="20" t="e">
        <f t="shared" si="40"/>
        <v>#REF!</v>
      </c>
      <c r="P20" s="20" t="e">
        <f t="shared" si="4"/>
        <v>#REF!</v>
      </c>
      <c r="Q20" s="18" t="e">
        <f t="shared" si="5"/>
        <v>#REF!</v>
      </c>
      <c r="R20" s="18" t="e">
        <f t="shared" si="6"/>
        <v>#REF!</v>
      </c>
      <c r="S20" s="13"/>
      <c r="T20" s="13"/>
      <c r="U20" s="13"/>
      <c r="V20" s="13"/>
      <c r="W20" s="13"/>
      <c r="X20" s="13"/>
      <c r="Y20" s="13"/>
      <c r="Z20" s="13"/>
    </row>
    <row r="21" spans="1:26" ht="13.5" customHeight="1" x14ac:dyDescent="0.3">
      <c r="A21" s="17">
        <v>13</v>
      </c>
      <c r="B21" s="17" t="s">
        <v>162</v>
      </c>
      <c r="C21" s="19" t="e">
        <f t="shared" si="34"/>
        <v>#REF!</v>
      </c>
      <c r="D21" s="20" t="e">
        <f t="shared" ref="D21:I21" si="41">SUM(#REF!)</f>
        <v>#REF!</v>
      </c>
      <c r="E21" s="20" t="e">
        <f t="shared" si="41"/>
        <v>#REF!</v>
      </c>
      <c r="F21" s="20" t="e">
        <f t="shared" si="41"/>
        <v>#REF!</v>
      </c>
      <c r="G21" s="20" t="e">
        <f t="shared" si="41"/>
        <v>#REF!</v>
      </c>
      <c r="H21" s="20" t="e">
        <f t="shared" si="41"/>
        <v>#REF!</v>
      </c>
      <c r="I21" s="20" t="e">
        <f t="shared" si="41"/>
        <v>#REF!</v>
      </c>
      <c r="J21" s="20"/>
      <c r="K21" s="20" t="e">
        <f>(E21-H21)+(F21-H21)</f>
        <v>#REF!</v>
      </c>
      <c r="L21" s="20" t="e">
        <f t="shared" si="2"/>
        <v>#REF!</v>
      </c>
      <c r="M21" s="20" t="e">
        <f t="shared" ref="M21:O21" si="42">SUM(#REF!)</f>
        <v>#REF!</v>
      </c>
      <c r="N21" s="20" t="e">
        <f t="shared" si="42"/>
        <v>#REF!</v>
      </c>
      <c r="O21" s="20" t="e">
        <f t="shared" si="42"/>
        <v>#REF!</v>
      </c>
      <c r="P21" s="20"/>
      <c r="Q21" s="18" t="e">
        <f t="shared" si="5"/>
        <v>#REF!</v>
      </c>
      <c r="R21" s="18" t="e">
        <f t="shared" si="6"/>
        <v>#REF!</v>
      </c>
      <c r="S21" s="13"/>
      <c r="T21" s="13"/>
      <c r="U21" s="13"/>
      <c r="V21" s="13"/>
      <c r="W21" s="13"/>
      <c r="X21" s="13"/>
      <c r="Y21" s="13"/>
      <c r="Z21" s="13"/>
    </row>
    <row r="22" spans="1:26" ht="13.5" customHeight="1" x14ac:dyDescent="0.3">
      <c r="A22" s="17">
        <v>14</v>
      </c>
      <c r="B22" s="17" t="s">
        <v>163</v>
      </c>
      <c r="C22" s="19" t="e">
        <f t="shared" si="34"/>
        <v>#REF!</v>
      </c>
      <c r="D22" s="20" t="e">
        <f t="shared" ref="D22:I22" si="43">SUM(#REF!)</f>
        <v>#REF!</v>
      </c>
      <c r="E22" s="20" t="e">
        <f t="shared" si="43"/>
        <v>#REF!</v>
      </c>
      <c r="F22" s="20" t="e">
        <f t="shared" si="43"/>
        <v>#REF!</v>
      </c>
      <c r="G22" s="20" t="e">
        <f t="shared" si="43"/>
        <v>#REF!</v>
      </c>
      <c r="H22" s="20" t="e">
        <f t="shared" si="43"/>
        <v>#REF!</v>
      </c>
      <c r="I22" s="20" t="e">
        <f t="shared" si="43"/>
        <v>#REF!</v>
      </c>
      <c r="J22" s="20" t="e">
        <f t="shared" ref="J22:K22" si="44">(D22-G22)+(E22-G22)</f>
        <v>#REF!</v>
      </c>
      <c r="K22" s="20" t="e">
        <f t="shared" si="44"/>
        <v>#REF!</v>
      </c>
      <c r="L22" s="20" t="e">
        <f t="shared" si="2"/>
        <v>#REF!</v>
      </c>
      <c r="M22" s="20" t="e">
        <f t="shared" ref="M22:O22" si="45">SUM(#REF!)</f>
        <v>#REF!</v>
      </c>
      <c r="N22" s="20" t="e">
        <f t="shared" si="45"/>
        <v>#REF!</v>
      </c>
      <c r="O22" s="20" t="e">
        <f t="shared" si="45"/>
        <v>#REF!</v>
      </c>
      <c r="P22" s="20" t="e">
        <f t="shared" ref="P22:P34" si="46">(M22-O22)+(N22-O22)</f>
        <v>#REF!</v>
      </c>
      <c r="Q22" s="18" t="e">
        <f t="shared" si="5"/>
        <v>#REF!</v>
      </c>
      <c r="R22" s="18" t="e">
        <f t="shared" si="6"/>
        <v>#REF!</v>
      </c>
      <c r="S22" s="13"/>
      <c r="T22" s="13"/>
      <c r="U22" s="13"/>
      <c r="V22" s="13"/>
      <c r="W22" s="13"/>
      <c r="X22" s="13"/>
      <c r="Y22" s="13"/>
      <c r="Z22" s="13"/>
    </row>
    <row r="23" spans="1:26" ht="13.5" customHeight="1" x14ac:dyDescent="0.3">
      <c r="A23" s="17">
        <v>15</v>
      </c>
      <c r="B23" s="17" t="s">
        <v>164</v>
      </c>
      <c r="C23" s="19" t="e">
        <f t="shared" si="34"/>
        <v>#REF!</v>
      </c>
      <c r="D23" s="20" t="e">
        <f t="shared" ref="D23:I23" si="47">SUM(#REF!)</f>
        <v>#REF!</v>
      </c>
      <c r="E23" s="20" t="e">
        <f t="shared" si="47"/>
        <v>#REF!</v>
      </c>
      <c r="F23" s="20" t="e">
        <f t="shared" si="47"/>
        <v>#REF!</v>
      </c>
      <c r="G23" s="20" t="e">
        <f t="shared" si="47"/>
        <v>#REF!</v>
      </c>
      <c r="H23" s="20" t="e">
        <f t="shared" si="47"/>
        <v>#REF!</v>
      </c>
      <c r="I23" s="20" t="e">
        <f t="shared" si="47"/>
        <v>#REF!</v>
      </c>
      <c r="J23" s="20" t="e">
        <f t="shared" ref="J23:K23" si="48">(D23-G23)+(E23-G23)</f>
        <v>#REF!</v>
      </c>
      <c r="K23" s="20" t="e">
        <f t="shared" si="48"/>
        <v>#REF!</v>
      </c>
      <c r="L23" s="20" t="e">
        <f t="shared" si="2"/>
        <v>#REF!</v>
      </c>
      <c r="M23" s="20" t="e">
        <f t="shared" ref="M23:O23" si="49">SUM(#REF!)</f>
        <v>#REF!</v>
      </c>
      <c r="N23" s="20" t="e">
        <f t="shared" si="49"/>
        <v>#REF!</v>
      </c>
      <c r="O23" s="20" t="e">
        <f t="shared" si="49"/>
        <v>#REF!</v>
      </c>
      <c r="P23" s="20" t="e">
        <f t="shared" si="46"/>
        <v>#REF!</v>
      </c>
      <c r="Q23" s="18" t="e">
        <f t="shared" si="5"/>
        <v>#REF!</v>
      </c>
      <c r="R23" s="18" t="e">
        <f t="shared" si="6"/>
        <v>#REF!</v>
      </c>
      <c r="S23" s="13"/>
      <c r="T23" s="13"/>
      <c r="U23" s="13"/>
      <c r="V23" s="13"/>
      <c r="W23" s="13"/>
      <c r="X23" s="13"/>
      <c r="Y23" s="13"/>
      <c r="Z23" s="13"/>
    </row>
    <row r="24" spans="1:26" ht="13.5" customHeight="1" x14ac:dyDescent="0.3">
      <c r="A24" s="17">
        <v>16</v>
      </c>
      <c r="B24" s="17" t="s">
        <v>165</v>
      </c>
      <c r="C24" s="19" t="e">
        <f t="shared" si="34"/>
        <v>#REF!</v>
      </c>
      <c r="D24" s="20" t="e">
        <f t="shared" ref="D24:I24" si="50">SUM(#REF!)</f>
        <v>#REF!</v>
      </c>
      <c r="E24" s="20" t="e">
        <f t="shared" si="50"/>
        <v>#REF!</v>
      </c>
      <c r="F24" s="20" t="e">
        <f t="shared" si="50"/>
        <v>#REF!</v>
      </c>
      <c r="G24" s="20" t="e">
        <f t="shared" si="50"/>
        <v>#REF!</v>
      </c>
      <c r="H24" s="20" t="e">
        <f t="shared" si="50"/>
        <v>#REF!</v>
      </c>
      <c r="I24" s="20" t="e">
        <f t="shared" si="50"/>
        <v>#REF!</v>
      </c>
      <c r="J24" s="20" t="e">
        <f t="shared" ref="J24:K24" si="51">(D24-G24)+(E24-G24)</f>
        <v>#REF!</v>
      </c>
      <c r="K24" s="20" t="e">
        <f t="shared" si="51"/>
        <v>#REF!</v>
      </c>
      <c r="L24" s="20" t="e">
        <f t="shared" si="2"/>
        <v>#REF!</v>
      </c>
      <c r="M24" s="20" t="e">
        <f t="shared" ref="M24:O24" si="52">SUM(#REF!)</f>
        <v>#REF!</v>
      </c>
      <c r="N24" s="20" t="e">
        <f t="shared" si="52"/>
        <v>#REF!</v>
      </c>
      <c r="O24" s="20" t="e">
        <f t="shared" si="52"/>
        <v>#REF!</v>
      </c>
      <c r="P24" s="20" t="e">
        <f t="shared" si="46"/>
        <v>#REF!</v>
      </c>
      <c r="Q24" s="18" t="e">
        <f t="shared" si="5"/>
        <v>#REF!</v>
      </c>
      <c r="R24" s="18" t="e">
        <f t="shared" si="6"/>
        <v>#REF!</v>
      </c>
      <c r="S24" s="13"/>
      <c r="T24" s="13"/>
      <c r="U24" s="13"/>
      <c r="V24" s="13"/>
      <c r="W24" s="13"/>
      <c r="X24" s="13"/>
      <c r="Y24" s="13"/>
      <c r="Z24" s="13"/>
    </row>
    <row r="25" spans="1:26" ht="13.5" customHeight="1" x14ac:dyDescent="0.3">
      <c r="A25" s="17">
        <v>17</v>
      </c>
      <c r="B25" s="17" t="s">
        <v>166</v>
      </c>
      <c r="C25" s="19" t="e">
        <f t="shared" si="34"/>
        <v>#REF!</v>
      </c>
      <c r="D25" s="20" t="e">
        <f t="shared" ref="D25:I25" si="53">SUM(#REF!)</f>
        <v>#REF!</v>
      </c>
      <c r="E25" s="20" t="e">
        <f t="shared" si="53"/>
        <v>#REF!</v>
      </c>
      <c r="F25" s="20" t="e">
        <f t="shared" si="53"/>
        <v>#REF!</v>
      </c>
      <c r="G25" s="20" t="e">
        <f t="shared" si="53"/>
        <v>#REF!</v>
      </c>
      <c r="H25" s="20" t="e">
        <f t="shared" si="53"/>
        <v>#REF!</v>
      </c>
      <c r="I25" s="20" t="e">
        <f t="shared" si="53"/>
        <v>#REF!</v>
      </c>
      <c r="J25" s="20" t="e">
        <f t="shared" ref="J25:K25" si="54">(D25-G25)+(E25-G25)</f>
        <v>#REF!</v>
      </c>
      <c r="K25" s="20" t="e">
        <f t="shared" si="54"/>
        <v>#REF!</v>
      </c>
      <c r="L25" s="20" t="e">
        <f t="shared" si="2"/>
        <v>#REF!</v>
      </c>
      <c r="M25" s="20" t="e">
        <f t="shared" ref="M25:O25" si="55">SUM(#REF!)</f>
        <v>#REF!</v>
      </c>
      <c r="N25" s="20" t="e">
        <f t="shared" si="55"/>
        <v>#REF!</v>
      </c>
      <c r="O25" s="20" t="e">
        <f t="shared" si="55"/>
        <v>#REF!</v>
      </c>
      <c r="P25" s="20" t="e">
        <f t="shared" si="46"/>
        <v>#REF!</v>
      </c>
      <c r="Q25" s="18" t="e">
        <f t="shared" si="5"/>
        <v>#REF!</v>
      </c>
      <c r="R25" s="18" t="e">
        <f t="shared" si="6"/>
        <v>#REF!</v>
      </c>
      <c r="S25" s="13"/>
      <c r="T25" s="13"/>
      <c r="U25" s="13"/>
      <c r="V25" s="13"/>
      <c r="W25" s="13"/>
      <c r="X25" s="13"/>
      <c r="Y25" s="13"/>
      <c r="Z25" s="13"/>
    </row>
    <row r="26" spans="1:26" ht="13.5" customHeight="1" x14ac:dyDescent="0.3">
      <c r="A26" s="17">
        <v>18</v>
      </c>
      <c r="B26" s="17" t="s">
        <v>167</v>
      </c>
      <c r="C26" s="19" t="e">
        <f t="shared" si="34"/>
        <v>#REF!</v>
      </c>
      <c r="D26" s="20" t="e">
        <f t="shared" ref="D26:I26" si="56">SUM(#REF!)</f>
        <v>#REF!</v>
      </c>
      <c r="E26" s="20" t="e">
        <f t="shared" si="56"/>
        <v>#REF!</v>
      </c>
      <c r="F26" s="20" t="e">
        <f t="shared" si="56"/>
        <v>#REF!</v>
      </c>
      <c r="G26" s="20" t="e">
        <f t="shared" si="56"/>
        <v>#REF!</v>
      </c>
      <c r="H26" s="20" t="e">
        <f t="shared" si="56"/>
        <v>#REF!</v>
      </c>
      <c r="I26" s="20" t="e">
        <f t="shared" si="56"/>
        <v>#REF!</v>
      </c>
      <c r="J26" s="20" t="e">
        <f t="shared" ref="J26:K26" si="57">(D26-G26)+(E26-G26)</f>
        <v>#REF!</v>
      </c>
      <c r="K26" s="20" t="e">
        <f t="shared" si="57"/>
        <v>#REF!</v>
      </c>
      <c r="L26" s="20" t="e">
        <f t="shared" si="2"/>
        <v>#REF!</v>
      </c>
      <c r="M26" s="20" t="e">
        <f t="shared" ref="M26:O26" si="58">SUM(#REF!)</f>
        <v>#REF!</v>
      </c>
      <c r="N26" s="20" t="e">
        <f t="shared" si="58"/>
        <v>#REF!</v>
      </c>
      <c r="O26" s="20" t="e">
        <f t="shared" si="58"/>
        <v>#REF!</v>
      </c>
      <c r="P26" s="20" t="e">
        <f t="shared" si="46"/>
        <v>#REF!</v>
      </c>
      <c r="Q26" s="18" t="e">
        <f t="shared" si="5"/>
        <v>#REF!</v>
      </c>
      <c r="R26" s="18" t="e">
        <f t="shared" si="6"/>
        <v>#REF!</v>
      </c>
      <c r="S26" s="13"/>
      <c r="T26" s="13"/>
      <c r="U26" s="13"/>
      <c r="V26" s="13"/>
      <c r="W26" s="13"/>
      <c r="X26" s="13"/>
      <c r="Y26" s="13"/>
      <c r="Z26" s="13"/>
    </row>
    <row r="27" spans="1:26" ht="13.5" customHeight="1" x14ac:dyDescent="0.3">
      <c r="A27" s="17">
        <v>19</v>
      </c>
      <c r="B27" s="17" t="s">
        <v>168</v>
      </c>
      <c r="C27" s="19" t="s">
        <v>169</v>
      </c>
      <c r="D27" s="20" t="e">
        <f t="shared" ref="D27:I27" si="59">SUM(#REF!,#REF!)</f>
        <v>#REF!</v>
      </c>
      <c r="E27" s="20" t="e">
        <f t="shared" si="59"/>
        <v>#REF!</v>
      </c>
      <c r="F27" s="20" t="e">
        <f t="shared" si="59"/>
        <v>#REF!</v>
      </c>
      <c r="G27" s="20" t="e">
        <f t="shared" si="59"/>
        <v>#REF!</v>
      </c>
      <c r="H27" s="20" t="e">
        <f t="shared" si="59"/>
        <v>#REF!</v>
      </c>
      <c r="I27" s="20" t="e">
        <f t="shared" si="59"/>
        <v>#REF!</v>
      </c>
      <c r="J27" s="20" t="e">
        <f t="shared" ref="J27:K27" si="60">(D27-G27)+(E27-G27)</f>
        <v>#REF!</v>
      </c>
      <c r="K27" s="20" t="e">
        <f t="shared" si="60"/>
        <v>#REF!</v>
      </c>
      <c r="L27" s="20" t="e">
        <f t="shared" si="2"/>
        <v>#REF!</v>
      </c>
      <c r="M27" s="20" t="e">
        <f t="shared" ref="M27:O27" si="61">SUM(#REF!,#REF!)</f>
        <v>#REF!</v>
      </c>
      <c r="N27" s="20" t="e">
        <f t="shared" si="61"/>
        <v>#REF!</v>
      </c>
      <c r="O27" s="20" t="e">
        <f t="shared" si="61"/>
        <v>#REF!</v>
      </c>
      <c r="P27" s="20" t="e">
        <f t="shared" si="46"/>
        <v>#REF!</v>
      </c>
      <c r="Q27" s="18" t="e">
        <f t="shared" si="5"/>
        <v>#REF!</v>
      </c>
      <c r="R27" s="18" t="e">
        <f t="shared" si="6"/>
        <v>#REF!</v>
      </c>
      <c r="S27" s="13"/>
      <c r="T27" s="13"/>
      <c r="U27" s="13"/>
      <c r="V27" s="13"/>
      <c r="W27" s="13"/>
      <c r="X27" s="13"/>
      <c r="Y27" s="13"/>
      <c r="Z27" s="13"/>
    </row>
    <row r="28" spans="1:26" ht="13.5" customHeight="1" x14ac:dyDescent="0.3">
      <c r="A28" s="17">
        <v>20</v>
      </c>
      <c r="B28" s="17" t="s">
        <v>170</v>
      </c>
      <c r="C28" s="19" t="e">
        <f t="shared" ref="C28:C29" si="62">#REF!</f>
        <v>#REF!</v>
      </c>
      <c r="D28" s="20" t="e">
        <f t="shared" ref="D28:I28" si="63">SUM(#REF!)</f>
        <v>#REF!</v>
      </c>
      <c r="E28" s="20" t="e">
        <f t="shared" si="63"/>
        <v>#REF!</v>
      </c>
      <c r="F28" s="20" t="e">
        <f t="shared" si="63"/>
        <v>#REF!</v>
      </c>
      <c r="G28" s="20" t="e">
        <f t="shared" si="63"/>
        <v>#REF!</v>
      </c>
      <c r="H28" s="20" t="e">
        <f t="shared" si="63"/>
        <v>#REF!</v>
      </c>
      <c r="I28" s="20" t="e">
        <f t="shared" si="63"/>
        <v>#REF!</v>
      </c>
      <c r="J28" s="20" t="e">
        <f t="shared" ref="J28:K28" si="64">(D28-G28)+(E28-G28)</f>
        <v>#REF!</v>
      </c>
      <c r="K28" s="20" t="e">
        <f t="shared" si="64"/>
        <v>#REF!</v>
      </c>
      <c r="L28" s="20" t="e">
        <f t="shared" si="2"/>
        <v>#REF!</v>
      </c>
      <c r="M28" s="20" t="e">
        <f t="shared" ref="M28:O28" si="65">SUM(#REF!)</f>
        <v>#REF!</v>
      </c>
      <c r="N28" s="20" t="e">
        <f t="shared" si="65"/>
        <v>#REF!</v>
      </c>
      <c r="O28" s="20" t="e">
        <f t="shared" si="65"/>
        <v>#REF!</v>
      </c>
      <c r="P28" s="20" t="e">
        <f t="shared" si="46"/>
        <v>#REF!</v>
      </c>
      <c r="Q28" s="18" t="e">
        <f t="shared" si="5"/>
        <v>#REF!</v>
      </c>
      <c r="R28" s="18" t="e">
        <f t="shared" si="6"/>
        <v>#REF!</v>
      </c>
      <c r="S28" s="13"/>
      <c r="T28" s="13"/>
      <c r="U28" s="13"/>
      <c r="V28" s="13"/>
      <c r="W28" s="13"/>
      <c r="X28" s="13"/>
      <c r="Y28" s="13"/>
      <c r="Z28" s="13"/>
    </row>
    <row r="29" spans="1:26" ht="13.5" customHeight="1" x14ac:dyDescent="0.3">
      <c r="A29" s="17">
        <v>21</v>
      </c>
      <c r="B29" s="17" t="s">
        <v>171</v>
      </c>
      <c r="C29" s="19" t="e">
        <f t="shared" si="62"/>
        <v>#REF!</v>
      </c>
      <c r="D29" s="20" t="e">
        <f t="shared" ref="D29:I29" si="66">SUM(#REF!)</f>
        <v>#REF!</v>
      </c>
      <c r="E29" s="20" t="e">
        <f t="shared" si="66"/>
        <v>#REF!</v>
      </c>
      <c r="F29" s="20" t="e">
        <f t="shared" si="66"/>
        <v>#REF!</v>
      </c>
      <c r="G29" s="20" t="e">
        <f t="shared" si="66"/>
        <v>#REF!</v>
      </c>
      <c r="H29" s="20" t="e">
        <f t="shared" si="66"/>
        <v>#REF!</v>
      </c>
      <c r="I29" s="20" t="e">
        <f t="shared" si="66"/>
        <v>#REF!</v>
      </c>
      <c r="J29" s="20" t="e">
        <f t="shared" ref="J29:K29" si="67">(D29-G29)+(E29-G29)</f>
        <v>#REF!</v>
      </c>
      <c r="K29" s="20" t="e">
        <f t="shared" si="67"/>
        <v>#REF!</v>
      </c>
      <c r="L29" s="20" t="e">
        <f t="shared" si="2"/>
        <v>#REF!</v>
      </c>
      <c r="M29" s="20" t="e">
        <f t="shared" ref="M29:O29" si="68">SUM(#REF!)</f>
        <v>#REF!</v>
      </c>
      <c r="N29" s="20" t="e">
        <f t="shared" si="68"/>
        <v>#REF!</v>
      </c>
      <c r="O29" s="20" t="e">
        <f t="shared" si="68"/>
        <v>#REF!</v>
      </c>
      <c r="P29" s="20" t="e">
        <f t="shared" si="46"/>
        <v>#REF!</v>
      </c>
      <c r="Q29" s="18" t="e">
        <f t="shared" si="5"/>
        <v>#REF!</v>
      </c>
      <c r="R29" s="18" t="e">
        <f t="shared" si="6"/>
        <v>#REF!</v>
      </c>
      <c r="S29" s="13"/>
      <c r="T29" s="13"/>
      <c r="U29" s="13"/>
      <c r="V29" s="13"/>
      <c r="W29" s="13"/>
      <c r="X29" s="13"/>
      <c r="Y29" s="13"/>
      <c r="Z29" s="13"/>
    </row>
    <row r="30" spans="1:26" ht="13.5" customHeight="1" x14ac:dyDescent="0.3">
      <c r="A30" s="17">
        <v>22</v>
      </c>
      <c r="B30" s="17" t="s">
        <v>172</v>
      </c>
      <c r="C30" s="19" t="s">
        <v>48</v>
      </c>
      <c r="D30" s="20" t="e">
        <f t="shared" ref="D30:I30" si="69">SUM(#REF!,#REF!)</f>
        <v>#REF!</v>
      </c>
      <c r="E30" s="20" t="e">
        <f t="shared" si="69"/>
        <v>#REF!</v>
      </c>
      <c r="F30" s="20" t="e">
        <f t="shared" si="69"/>
        <v>#REF!</v>
      </c>
      <c r="G30" s="20" t="e">
        <f t="shared" si="69"/>
        <v>#REF!</v>
      </c>
      <c r="H30" s="20" t="e">
        <f t="shared" si="69"/>
        <v>#REF!</v>
      </c>
      <c r="I30" s="20" t="e">
        <f t="shared" si="69"/>
        <v>#REF!</v>
      </c>
      <c r="J30" s="20" t="e">
        <f t="shared" ref="J30:K30" si="70">(D30-G30)+(E30-G30)</f>
        <v>#REF!</v>
      </c>
      <c r="K30" s="20" t="e">
        <f t="shared" si="70"/>
        <v>#REF!</v>
      </c>
      <c r="L30" s="20" t="e">
        <f t="shared" si="2"/>
        <v>#REF!</v>
      </c>
      <c r="M30" s="20" t="e">
        <f t="shared" ref="M30:O30" si="71">SUM(#REF!,#REF!)</f>
        <v>#REF!</v>
      </c>
      <c r="N30" s="20" t="e">
        <f t="shared" si="71"/>
        <v>#REF!</v>
      </c>
      <c r="O30" s="20" t="e">
        <f t="shared" si="71"/>
        <v>#REF!</v>
      </c>
      <c r="P30" s="20" t="e">
        <f t="shared" si="46"/>
        <v>#REF!</v>
      </c>
      <c r="Q30" s="18" t="e">
        <f t="shared" si="5"/>
        <v>#REF!</v>
      </c>
      <c r="R30" s="18" t="e">
        <f t="shared" si="6"/>
        <v>#REF!</v>
      </c>
      <c r="S30" s="13"/>
      <c r="T30" s="13"/>
      <c r="U30" s="13"/>
      <c r="V30" s="13"/>
      <c r="W30" s="13"/>
      <c r="X30" s="13"/>
      <c r="Y30" s="13"/>
      <c r="Z30" s="13"/>
    </row>
    <row r="31" spans="1:26" ht="13.5" customHeight="1" x14ac:dyDescent="0.3">
      <c r="A31" s="17">
        <v>23</v>
      </c>
      <c r="B31" s="17" t="s">
        <v>65</v>
      </c>
      <c r="C31" s="19" t="e">
        <f t="shared" ref="C31:C33" si="72">#REF!</f>
        <v>#REF!</v>
      </c>
      <c r="D31" s="20" t="e">
        <f t="shared" ref="D31:I31" si="73">SUM(#REF!)</f>
        <v>#REF!</v>
      </c>
      <c r="E31" s="20" t="e">
        <f t="shared" si="73"/>
        <v>#REF!</v>
      </c>
      <c r="F31" s="20" t="e">
        <f t="shared" si="73"/>
        <v>#REF!</v>
      </c>
      <c r="G31" s="20" t="e">
        <f t="shared" si="73"/>
        <v>#REF!</v>
      </c>
      <c r="H31" s="20" t="e">
        <f t="shared" si="73"/>
        <v>#REF!</v>
      </c>
      <c r="I31" s="20" t="e">
        <f t="shared" si="73"/>
        <v>#REF!</v>
      </c>
      <c r="J31" s="20" t="e">
        <f t="shared" ref="J31:K31" si="74">(D31-G31)+(E31-G31)</f>
        <v>#REF!</v>
      </c>
      <c r="K31" s="20" t="e">
        <f t="shared" si="74"/>
        <v>#REF!</v>
      </c>
      <c r="L31" s="20" t="e">
        <f t="shared" si="2"/>
        <v>#REF!</v>
      </c>
      <c r="M31" s="20" t="e">
        <f t="shared" ref="M31:O31" si="75">SUM(#REF!)</f>
        <v>#REF!</v>
      </c>
      <c r="N31" s="20" t="e">
        <f t="shared" si="75"/>
        <v>#REF!</v>
      </c>
      <c r="O31" s="20" t="e">
        <f t="shared" si="75"/>
        <v>#REF!</v>
      </c>
      <c r="P31" s="20" t="e">
        <f t="shared" si="46"/>
        <v>#REF!</v>
      </c>
      <c r="Q31" s="18" t="e">
        <f t="shared" si="5"/>
        <v>#REF!</v>
      </c>
      <c r="R31" s="18" t="e">
        <f t="shared" si="6"/>
        <v>#REF!</v>
      </c>
      <c r="S31" s="13"/>
      <c r="T31" s="13"/>
      <c r="U31" s="13"/>
      <c r="V31" s="13"/>
      <c r="W31" s="13"/>
      <c r="X31" s="13"/>
      <c r="Y31" s="13"/>
      <c r="Z31" s="13"/>
    </row>
    <row r="32" spans="1:26" ht="13.5" customHeight="1" x14ac:dyDescent="0.3">
      <c r="A32" s="17">
        <v>24</v>
      </c>
      <c r="B32" s="17" t="s">
        <v>173</v>
      </c>
      <c r="C32" s="19" t="e">
        <f t="shared" si="72"/>
        <v>#REF!</v>
      </c>
      <c r="D32" s="20" t="e">
        <f t="shared" ref="D32:I32" si="76">SUM(#REF!)</f>
        <v>#REF!</v>
      </c>
      <c r="E32" s="20" t="e">
        <f t="shared" si="76"/>
        <v>#REF!</v>
      </c>
      <c r="F32" s="20" t="e">
        <f t="shared" si="76"/>
        <v>#REF!</v>
      </c>
      <c r="G32" s="20" t="e">
        <f t="shared" si="76"/>
        <v>#REF!</v>
      </c>
      <c r="H32" s="20" t="e">
        <f t="shared" si="76"/>
        <v>#REF!</v>
      </c>
      <c r="I32" s="20" t="e">
        <f t="shared" si="76"/>
        <v>#REF!</v>
      </c>
      <c r="J32" s="20" t="e">
        <f t="shared" ref="J32:K32" si="77">(D32-G32)+(E32-G32)</f>
        <v>#REF!</v>
      </c>
      <c r="K32" s="20" t="e">
        <f t="shared" si="77"/>
        <v>#REF!</v>
      </c>
      <c r="L32" s="20" t="e">
        <f t="shared" si="2"/>
        <v>#REF!</v>
      </c>
      <c r="M32" s="20" t="e">
        <f t="shared" ref="M32:O32" si="78">SUM(#REF!)</f>
        <v>#REF!</v>
      </c>
      <c r="N32" s="20" t="e">
        <f t="shared" si="78"/>
        <v>#REF!</v>
      </c>
      <c r="O32" s="20" t="e">
        <f t="shared" si="78"/>
        <v>#REF!</v>
      </c>
      <c r="P32" s="20" t="e">
        <f t="shared" si="46"/>
        <v>#REF!</v>
      </c>
      <c r="Q32" s="18" t="e">
        <f t="shared" si="5"/>
        <v>#REF!</v>
      </c>
      <c r="R32" s="18" t="e">
        <f t="shared" si="6"/>
        <v>#REF!</v>
      </c>
      <c r="S32" s="13"/>
      <c r="T32" s="13"/>
      <c r="U32" s="13"/>
      <c r="V32" s="13"/>
      <c r="W32" s="13"/>
      <c r="X32" s="13"/>
      <c r="Y32" s="13"/>
      <c r="Z32" s="13"/>
    </row>
    <row r="33" spans="1:26" ht="13.5" customHeight="1" x14ac:dyDescent="0.3">
      <c r="A33" s="17">
        <v>25</v>
      </c>
      <c r="B33" s="17" t="s">
        <v>174</v>
      </c>
      <c r="C33" s="19" t="e">
        <f t="shared" si="72"/>
        <v>#REF!</v>
      </c>
      <c r="D33" s="20" t="e">
        <f t="shared" ref="D33:I33" si="79">SUM(#REF!)</f>
        <v>#REF!</v>
      </c>
      <c r="E33" s="20" t="e">
        <f t="shared" si="79"/>
        <v>#REF!</v>
      </c>
      <c r="F33" s="20" t="e">
        <f t="shared" si="79"/>
        <v>#REF!</v>
      </c>
      <c r="G33" s="20" t="e">
        <f t="shared" si="79"/>
        <v>#REF!</v>
      </c>
      <c r="H33" s="20" t="e">
        <f t="shared" si="79"/>
        <v>#REF!</v>
      </c>
      <c r="I33" s="20" t="e">
        <f t="shared" si="79"/>
        <v>#REF!</v>
      </c>
      <c r="J33" s="20" t="e">
        <f t="shared" ref="J33:K33" si="80">(D33-G33)+(E33-G33)</f>
        <v>#REF!</v>
      </c>
      <c r="K33" s="20" t="e">
        <f t="shared" si="80"/>
        <v>#REF!</v>
      </c>
      <c r="L33" s="20" t="e">
        <f t="shared" si="2"/>
        <v>#REF!</v>
      </c>
      <c r="M33" s="20" t="e">
        <f t="shared" ref="M33:O33" si="81">SUM(#REF!)</f>
        <v>#REF!</v>
      </c>
      <c r="N33" s="20" t="e">
        <f t="shared" si="81"/>
        <v>#REF!</v>
      </c>
      <c r="O33" s="20" t="e">
        <f t="shared" si="81"/>
        <v>#REF!</v>
      </c>
      <c r="P33" s="20" t="e">
        <f t="shared" si="46"/>
        <v>#REF!</v>
      </c>
      <c r="Q33" s="18" t="e">
        <f t="shared" si="5"/>
        <v>#REF!</v>
      </c>
      <c r="R33" s="18" t="e">
        <f t="shared" si="6"/>
        <v>#REF!</v>
      </c>
      <c r="S33" s="13"/>
      <c r="T33" s="13"/>
      <c r="U33" s="13"/>
      <c r="V33" s="13"/>
      <c r="W33" s="13"/>
      <c r="X33" s="13"/>
      <c r="Y33" s="13"/>
      <c r="Z33" s="13"/>
    </row>
    <row r="34" spans="1:26" ht="13.5" customHeight="1" x14ac:dyDescent="0.3">
      <c r="A34" s="17">
        <v>26</v>
      </c>
      <c r="B34" s="17" t="s">
        <v>175</v>
      </c>
      <c r="C34" s="19" t="s">
        <v>176</v>
      </c>
      <c r="D34" s="20" t="e">
        <f t="shared" ref="D34:I34" si="82">SUM(#REF!)</f>
        <v>#REF!</v>
      </c>
      <c r="E34" s="20" t="e">
        <f t="shared" si="82"/>
        <v>#REF!</v>
      </c>
      <c r="F34" s="20" t="e">
        <f t="shared" si="82"/>
        <v>#REF!</v>
      </c>
      <c r="G34" s="20" t="e">
        <f t="shared" si="82"/>
        <v>#REF!</v>
      </c>
      <c r="H34" s="20" t="e">
        <f t="shared" si="82"/>
        <v>#REF!</v>
      </c>
      <c r="I34" s="20" t="e">
        <f t="shared" si="82"/>
        <v>#REF!</v>
      </c>
      <c r="J34" s="20" t="e">
        <f t="shared" ref="J34:K34" si="83">(D34-G34)+(E34-G34)</f>
        <v>#REF!</v>
      </c>
      <c r="K34" s="20" t="e">
        <f t="shared" si="83"/>
        <v>#REF!</v>
      </c>
      <c r="L34" s="20" t="e">
        <f t="shared" si="2"/>
        <v>#REF!</v>
      </c>
      <c r="M34" s="20" t="e">
        <f t="shared" ref="M34:O34" si="84">SUM(#REF!)</f>
        <v>#REF!</v>
      </c>
      <c r="N34" s="20" t="e">
        <f t="shared" si="84"/>
        <v>#REF!</v>
      </c>
      <c r="O34" s="20" t="e">
        <f t="shared" si="84"/>
        <v>#REF!</v>
      </c>
      <c r="P34" s="20" t="e">
        <f t="shared" si="46"/>
        <v>#REF!</v>
      </c>
      <c r="Q34" s="18" t="e">
        <f t="shared" si="5"/>
        <v>#REF!</v>
      </c>
      <c r="R34" s="18" t="e">
        <f t="shared" si="6"/>
        <v>#REF!</v>
      </c>
      <c r="S34" s="13"/>
      <c r="T34" s="13"/>
      <c r="U34" s="13"/>
      <c r="V34" s="13"/>
      <c r="W34" s="13"/>
      <c r="X34" s="13"/>
      <c r="Y34" s="13"/>
      <c r="Z34" s="13"/>
    </row>
    <row r="35" spans="1:26" ht="13.5" customHeight="1" x14ac:dyDescent="0.3">
      <c r="A35" s="17">
        <v>27</v>
      </c>
      <c r="B35" s="17" t="s">
        <v>177</v>
      </c>
      <c r="C35" s="19" t="s">
        <v>106</v>
      </c>
      <c r="D35" s="20" t="e">
        <f t="shared" ref="D35:I35" si="85">SUM(#REF!,#REF!,#REF!,#REF!)</f>
        <v>#REF!</v>
      </c>
      <c r="E35" s="20" t="e">
        <f t="shared" si="85"/>
        <v>#REF!</v>
      </c>
      <c r="F35" s="20" t="e">
        <f t="shared" si="85"/>
        <v>#REF!</v>
      </c>
      <c r="G35" s="20" t="e">
        <f t="shared" si="85"/>
        <v>#REF!</v>
      </c>
      <c r="H35" s="20" t="e">
        <f t="shared" si="85"/>
        <v>#REF!</v>
      </c>
      <c r="I35" s="20" t="e">
        <f t="shared" si="85"/>
        <v>#REF!</v>
      </c>
      <c r="J35" s="20" t="e">
        <f t="shared" ref="J35:K35" si="86">(D35-G35)+(E35-G35)</f>
        <v>#REF!</v>
      </c>
      <c r="K35" s="20" t="e">
        <f t="shared" si="86"/>
        <v>#REF!</v>
      </c>
      <c r="L35" s="20" t="e">
        <f t="shared" si="2"/>
        <v>#REF!</v>
      </c>
      <c r="M35" s="20" t="e">
        <f t="shared" ref="M35:O35" si="87">SUM(#REF!,#REF!,#REF!,#REF!)</f>
        <v>#REF!</v>
      </c>
      <c r="N35" s="20" t="e">
        <f t="shared" si="87"/>
        <v>#REF!</v>
      </c>
      <c r="O35" s="20" t="e">
        <f t="shared" si="87"/>
        <v>#REF!</v>
      </c>
      <c r="P35" s="20"/>
      <c r="Q35" s="18" t="e">
        <f t="shared" si="5"/>
        <v>#REF!</v>
      </c>
      <c r="R35" s="18" t="e">
        <f t="shared" si="6"/>
        <v>#REF!</v>
      </c>
      <c r="S35" s="13"/>
      <c r="T35" s="13"/>
      <c r="U35" s="13"/>
      <c r="V35" s="13"/>
      <c r="W35" s="13"/>
      <c r="X35" s="13"/>
      <c r="Y35" s="13"/>
      <c r="Z35" s="13"/>
    </row>
    <row r="36" spans="1:26" ht="13.5" customHeight="1" x14ac:dyDescent="0.3">
      <c r="A36" s="17">
        <v>28</v>
      </c>
      <c r="B36" s="17" t="s">
        <v>178</v>
      </c>
      <c r="C36" s="19" t="s">
        <v>179</v>
      </c>
      <c r="D36" s="20" t="e">
        <f t="shared" ref="D36:I36" si="88">SUM(#REF!)</f>
        <v>#REF!</v>
      </c>
      <c r="E36" s="20" t="e">
        <f t="shared" si="88"/>
        <v>#REF!</v>
      </c>
      <c r="F36" s="20" t="e">
        <f t="shared" si="88"/>
        <v>#REF!</v>
      </c>
      <c r="G36" s="20" t="e">
        <f t="shared" si="88"/>
        <v>#REF!</v>
      </c>
      <c r="H36" s="20" t="e">
        <f t="shared" si="88"/>
        <v>#REF!</v>
      </c>
      <c r="I36" s="20" t="e">
        <f t="shared" si="88"/>
        <v>#REF!</v>
      </c>
      <c r="J36" s="20" t="e">
        <f t="shared" ref="J36:K36" si="89">(D36-G36)+(E36-G36)</f>
        <v>#REF!</v>
      </c>
      <c r="K36" s="20" t="e">
        <f t="shared" si="89"/>
        <v>#REF!</v>
      </c>
      <c r="L36" s="20" t="e">
        <f t="shared" si="2"/>
        <v>#REF!</v>
      </c>
      <c r="M36" s="20" t="e">
        <f t="shared" ref="M36:O36" si="90">SUM(#REF!)</f>
        <v>#REF!</v>
      </c>
      <c r="N36" s="20" t="e">
        <f t="shared" si="90"/>
        <v>#REF!</v>
      </c>
      <c r="O36" s="20" t="e">
        <f t="shared" si="90"/>
        <v>#REF!</v>
      </c>
      <c r="P36" s="20" t="e">
        <f t="shared" ref="P36:P55" si="91">(M36-O36)+(N36-O36)</f>
        <v>#REF!</v>
      </c>
      <c r="Q36" s="18" t="e">
        <f t="shared" si="5"/>
        <v>#REF!</v>
      </c>
      <c r="R36" s="18" t="e">
        <f t="shared" si="6"/>
        <v>#REF!</v>
      </c>
      <c r="S36" s="13"/>
      <c r="T36" s="13"/>
      <c r="U36" s="13"/>
      <c r="V36" s="13"/>
      <c r="W36" s="13"/>
      <c r="X36" s="13"/>
      <c r="Y36" s="13"/>
      <c r="Z36" s="13"/>
    </row>
    <row r="37" spans="1:26" ht="13.5" customHeight="1" x14ac:dyDescent="0.3">
      <c r="A37" s="17">
        <v>29</v>
      </c>
      <c r="B37" s="17" t="s">
        <v>180</v>
      </c>
      <c r="C37" s="19" t="s">
        <v>181</v>
      </c>
      <c r="D37" s="20" t="e">
        <f t="shared" ref="D37:I37" si="92">SUM(#REF!)</f>
        <v>#REF!</v>
      </c>
      <c r="E37" s="20" t="e">
        <f t="shared" si="92"/>
        <v>#REF!</v>
      </c>
      <c r="F37" s="20" t="e">
        <f t="shared" si="92"/>
        <v>#REF!</v>
      </c>
      <c r="G37" s="20" t="e">
        <f t="shared" si="92"/>
        <v>#REF!</v>
      </c>
      <c r="H37" s="20" t="e">
        <f t="shared" si="92"/>
        <v>#REF!</v>
      </c>
      <c r="I37" s="20" t="e">
        <f t="shared" si="92"/>
        <v>#REF!</v>
      </c>
      <c r="J37" s="20" t="e">
        <f t="shared" ref="J37:K37" si="93">(D37-G37)+(E37-G37)</f>
        <v>#REF!</v>
      </c>
      <c r="K37" s="20" t="e">
        <f t="shared" si="93"/>
        <v>#REF!</v>
      </c>
      <c r="L37" s="20" t="e">
        <f t="shared" si="2"/>
        <v>#REF!</v>
      </c>
      <c r="M37" s="20" t="e">
        <f t="shared" ref="M37:O37" si="94">SUM(#REF!)</f>
        <v>#REF!</v>
      </c>
      <c r="N37" s="20" t="e">
        <f t="shared" si="94"/>
        <v>#REF!</v>
      </c>
      <c r="O37" s="20" t="e">
        <f t="shared" si="94"/>
        <v>#REF!</v>
      </c>
      <c r="P37" s="20" t="e">
        <f t="shared" si="91"/>
        <v>#REF!</v>
      </c>
      <c r="Q37" s="18" t="e">
        <f t="shared" si="5"/>
        <v>#REF!</v>
      </c>
      <c r="R37" s="18" t="e">
        <f t="shared" si="6"/>
        <v>#REF!</v>
      </c>
      <c r="S37" s="13"/>
      <c r="T37" s="13"/>
      <c r="U37" s="13"/>
      <c r="V37" s="13"/>
      <c r="W37" s="13"/>
      <c r="X37" s="13"/>
      <c r="Y37" s="13"/>
      <c r="Z37" s="13"/>
    </row>
    <row r="38" spans="1:26" ht="13.5" customHeight="1" x14ac:dyDescent="0.3">
      <c r="A38" s="17">
        <v>30</v>
      </c>
      <c r="B38" s="17" t="s">
        <v>180</v>
      </c>
      <c r="C38" s="19" t="s">
        <v>182</v>
      </c>
      <c r="D38" s="20" t="e">
        <f t="shared" ref="D38:I38" si="95">SUM(#REF!)</f>
        <v>#REF!</v>
      </c>
      <c r="E38" s="20" t="e">
        <f t="shared" si="95"/>
        <v>#REF!</v>
      </c>
      <c r="F38" s="20" t="e">
        <f t="shared" si="95"/>
        <v>#REF!</v>
      </c>
      <c r="G38" s="20" t="e">
        <f t="shared" si="95"/>
        <v>#REF!</v>
      </c>
      <c r="H38" s="20" t="e">
        <f t="shared" si="95"/>
        <v>#REF!</v>
      </c>
      <c r="I38" s="20" t="e">
        <f t="shared" si="95"/>
        <v>#REF!</v>
      </c>
      <c r="J38" s="20" t="e">
        <f t="shared" ref="J38:K38" si="96">(D38-G38)+(E38-G38)</f>
        <v>#REF!</v>
      </c>
      <c r="K38" s="20" t="e">
        <f t="shared" si="96"/>
        <v>#REF!</v>
      </c>
      <c r="L38" s="20" t="e">
        <f t="shared" si="2"/>
        <v>#REF!</v>
      </c>
      <c r="M38" s="20" t="e">
        <f t="shared" ref="M38:O38" si="97">SUM(#REF!)</f>
        <v>#REF!</v>
      </c>
      <c r="N38" s="20" t="e">
        <f t="shared" si="97"/>
        <v>#REF!</v>
      </c>
      <c r="O38" s="20" t="e">
        <f t="shared" si="97"/>
        <v>#REF!</v>
      </c>
      <c r="P38" s="20" t="e">
        <f t="shared" si="91"/>
        <v>#REF!</v>
      </c>
      <c r="Q38" s="18" t="e">
        <f t="shared" si="5"/>
        <v>#REF!</v>
      </c>
      <c r="R38" s="18" t="e">
        <f t="shared" si="6"/>
        <v>#REF!</v>
      </c>
      <c r="S38" s="13"/>
      <c r="T38" s="13"/>
      <c r="U38" s="13"/>
      <c r="V38" s="13"/>
      <c r="W38" s="13"/>
      <c r="X38" s="13"/>
      <c r="Y38" s="13"/>
      <c r="Z38" s="13"/>
    </row>
    <row r="39" spans="1:26" ht="13.5" customHeight="1" x14ac:dyDescent="0.3">
      <c r="A39" s="17">
        <v>31</v>
      </c>
      <c r="B39" s="17" t="s">
        <v>180</v>
      </c>
      <c r="C39" s="19" t="s">
        <v>183</v>
      </c>
      <c r="D39" s="20" t="e">
        <f t="shared" ref="D39:I39" si="98">SUM(#REF!)</f>
        <v>#REF!</v>
      </c>
      <c r="E39" s="20" t="e">
        <f t="shared" si="98"/>
        <v>#REF!</v>
      </c>
      <c r="F39" s="20" t="e">
        <f t="shared" si="98"/>
        <v>#REF!</v>
      </c>
      <c r="G39" s="20" t="e">
        <f t="shared" si="98"/>
        <v>#REF!</v>
      </c>
      <c r="H39" s="20" t="e">
        <f t="shared" si="98"/>
        <v>#REF!</v>
      </c>
      <c r="I39" s="20" t="e">
        <f t="shared" si="98"/>
        <v>#REF!</v>
      </c>
      <c r="J39" s="20" t="e">
        <f t="shared" ref="J39:K39" si="99">(D39-G39)+(E39-G39)</f>
        <v>#REF!</v>
      </c>
      <c r="K39" s="20" t="e">
        <f t="shared" si="99"/>
        <v>#REF!</v>
      </c>
      <c r="L39" s="20" t="e">
        <f t="shared" si="2"/>
        <v>#REF!</v>
      </c>
      <c r="M39" s="20" t="e">
        <f t="shared" ref="M39:O39" si="100">SUM(#REF!)</f>
        <v>#REF!</v>
      </c>
      <c r="N39" s="20" t="e">
        <f t="shared" si="100"/>
        <v>#REF!</v>
      </c>
      <c r="O39" s="20" t="e">
        <f t="shared" si="100"/>
        <v>#REF!</v>
      </c>
      <c r="P39" s="20" t="e">
        <f t="shared" si="91"/>
        <v>#REF!</v>
      </c>
      <c r="Q39" s="18" t="e">
        <f t="shared" si="5"/>
        <v>#REF!</v>
      </c>
      <c r="R39" s="18" t="e">
        <f t="shared" si="6"/>
        <v>#REF!</v>
      </c>
      <c r="S39" s="13"/>
      <c r="T39" s="13"/>
      <c r="U39" s="13"/>
      <c r="V39" s="13"/>
      <c r="W39" s="13"/>
      <c r="X39" s="13"/>
      <c r="Y39" s="13"/>
      <c r="Z39" s="13"/>
    </row>
    <row r="40" spans="1:26" ht="13.5" customHeight="1" x14ac:dyDescent="0.3">
      <c r="A40" s="17">
        <v>32</v>
      </c>
      <c r="B40" s="17" t="s">
        <v>180</v>
      </c>
      <c r="C40" s="19" t="s">
        <v>184</v>
      </c>
      <c r="D40" s="20" t="e">
        <f t="shared" ref="D40:I40" si="101">SUM(#REF!)</f>
        <v>#REF!</v>
      </c>
      <c r="E40" s="20" t="e">
        <f t="shared" si="101"/>
        <v>#REF!</v>
      </c>
      <c r="F40" s="20" t="e">
        <f t="shared" si="101"/>
        <v>#REF!</v>
      </c>
      <c r="G40" s="20" t="e">
        <f t="shared" si="101"/>
        <v>#REF!</v>
      </c>
      <c r="H40" s="20" t="e">
        <f t="shared" si="101"/>
        <v>#REF!</v>
      </c>
      <c r="I40" s="20" t="e">
        <f t="shared" si="101"/>
        <v>#REF!</v>
      </c>
      <c r="J40" s="20" t="e">
        <f t="shared" ref="J40:K40" si="102">(D40-G40)+(E40-G40)</f>
        <v>#REF!</v>
      </c>
      <c r="K40" s="20" t="e">
        <f t="shared" si="102"/>
        <v>#REF!</v>
      </c>
      <c r="L40" s="20" t="e">
        <f t="shared" si="2"/>
        <v>#REF!</v>
      </c>
      <c r="M40" s="20" t="e">
        <f t="shared" ref="M40:O40" si="103">SUM(#REF!)</f>
        <v>#REF!</v>
      </c>
      <c r="N40" s="20" t="e">
        <f t="shared" si="103"/>
        <v>#REF!</v>
      </c>
      <c r="O40" s="20" t="e">
        <f t="shared" si="103"/>
        <v>#REF!</v>
      </c>
      <c r="P40" s="20" t="e">
        <f t="shared" si="91"/>
        <v>#REF!</v>
      </c>
      <c r="Q40" s="18" t="e">
        <f t="shared" si="5"/>
        <v>#REF!</v>
      </c>
      <c r="R40" s="18" t="e">
        <f t="shared" si="6"/>
        <v>#REF!</v>
      </c>
      <c r="S40" s="13"/>
      <c r="T40" s="13"/>
      <c r="U40" s="13"/>
      <c r="V40" s="13"/>
      <c r="W40" s="13"/>
      <c r="X40" s="13"/>
      <c r="Y40" s="13"/>
      <c r="Z40" s="13"/>
    </row>
    <row r="41" spans="1:26" ht="13.5" customHeight="1" x14ac:dyDescent="0.3">
      <c r="A41" s="17">
        <v>33</v>
      </c>
      <c r="B41" s="17" t="s">
        <v>180</v>
      </c>
      <c r="C41" s="19" t="s">
        <v>105</v>
      </c>
      <c r="D41" s="20" t="e">
        <f t="shared" ref="D41:I41" si="104">SUM(#REF!)</f>
        <v>#REF!</v>
      </c>
      <c r="E41" s="20" t="e">
        <f t="shared" si="104"/>
        <v>#REF!</v>
      </c>
      <c r="F41" s="20" t="e">
        <f t="shared" si="104"/>
        <v>#REF!</v>
      </c>
      <c r="G41" s="20" t="e">
        <f t="shared" si="104"/>
        <v>#REF!</v>
      </c>
      <c r="H41" s="20" t="e">
        <f t="shared" si="104"/>
        <v>#REF!</v>
      </c>
      <c r="I41" s="20" t="e">
        <f t="shared" si="104"/>
        <v>#REF!</v>
      </c>
      <c r="J41" s="20" t="e">
        <f t="shared" ref="J41:K41" si="105">(D41-G41)+(E41-G41)</f>
        <v>#REF!</v>
      </c>
      <c r="K41" s="20" t="e">
        <f t="shared" si="105"/>
        <v>#REF!</v>
      </c>
      <c r="L41" s="20" t="e">
        <f t="shared" si="2"/>
        <v>#REF!</v>
      </c>
      <c r="M41" s="20" t="e">
        <f t="shared" ref="M41:O41" si="106">SUM(#REF!)</f>
        <v>#REF!</v>
      </c>
      <c r="N41" s="20" t="e">
        <f t="shared" si="106"/>
        <v>#REF!</v>
      </c>
      <c r="O41" s="20" t="e">
        <f t="shared" si="106"/>
        <v>#REF!</v>
      </c>
      <c r="P41" s="20" t="e">
        <f t="shared" si="91"/>
        <v>#REF!</v>
      </c>
      <c r="Q41" s="18" t="e">
        <f t="shared" si="5"/>
        <v>#REF!</v>
      </c>
      <c r="R41" s="18" t="e">
        <f t="shared" si="6"/>
        <v>#REF!</v>
      </c>
      <c r="S41" s="13"/>
      <c r="T41" s="13"/>
      <c r="U41" s="13"/>
      <c r="V41" s="13"/>
      <c r="W41" s="13"/>
      <c r="X41" s="13"/>
      <c r="Y41" s="13"/>
      <c r="Z41" s="13"/>
    </row>
    <row r="42" spans="1:26" ht="13.5" customHeight="1" x14ac:dyDescent="0.3">
      <c r="A42" s="17">
        <v>34</v>
      </c>
      <c r="B42" s="17" t="s">
        <v>180</v>
      </c>
      <c r="C42" s="19" t="s">
        <v>185</v>
      </c>
      <c r="D42" s="20" t="e">
        <f t="shared" ref="D42:I42" si="107">SUM(#REF!)</f>
        <v>#REF!</v>
      </c>
      <c r="E42" s="20" t="e">
        <f t="shared" si="107"/>
        <v>#REF!</v>
      </c>
      <c r="F42" s="20" t="e">
        <f t="shared" si="107"/>
        <v>#REF!</v>
      </c>
      <c r="G42" s="20" t="e">
        <f t="shared" si="107"/>
        <v>#REF!</v>
      </c>
      <c r="H42" s="20" t="e">
        <f t="shared" si="107"/>
        <v>#REF!</v>
      </c>
      <c r="I42" s="20" t="e">
        <f t="shared" si="107"/>
        <v>#REF!</v>
      </c>
      <c r="J42" s="20" t="e">
        <f t="shared" ref="J42:K42" si="108">(D42-G42)+(E42-G42)</f>
        <v>#REF!</v>
      </c>
      <c r="K42" s="20" t="e">
        <f t="shared" si="108"/>
        <v>#REF!</v>
      </c>
      <c r="L42" s="20" t="e">
        <f t="shared" si="2"/>
        <v>#REF!</v>
      </c>
      <c r="M42" s="20" t="e">
        <f t="shared" ref="M42:O42" si="109">SUM(#REF!)</f>
        <v>#REF!</v>
      </c>
      <c r="N42" s="20" t="e">
        <f t="shared" si="109"/>
        <v>#REF!</v>
      </c>
      <c r="O42" s="20" t="e">
        <f t="shared" si="109"/>
        <v>#REF!</v>
      </c>
      <c r="P42" s="20" t="e">
        <f t="shared" si="91"/>
        <v>#REF!</v>
      </c>
      <c r="Q42" s="18" t="e">
        <f t="shared" si="5"/>
        <v>#REF!</v>
      </c>
      <c r="R42" s="18" t="e">
        <f t="shared" si="6"/>
        <v>#REF!</v>
      </c>
      <c r="S42" s="13"/>
      <c r="T42" s="13"/>
      <c r="U42" s="13"/>
      <c r="V42" s="13"/>
      <c r="W42" s="13"/>
      <c r="X42" s="13"/>
      <c r="Y42" s="13"/>
      <c r="Z42" s="13"/>
    </row>
    <row r="43" spans="1:26" ht="13.5" customHeight="1" x14ac:dyDescent="0.3">
      <c r="A43" s="17">
        <v>35</v>
      </c>
      <c r="B43" s="17" t="s">
        <v>180</v>
      </c>
      <c r="C43" s="19" t="s">
        <v>186</v>
      </c>
      <c r="D43" s="20" t="e">
        <f t="shared" ref="D43:I43" si="110">SUM(#REF!)</f>
        <v>#REF!</v>
      </c>
      <c r="E43" s="20" t="e">
        <f t="shared" si="110"/>
        <v>#REF!</v>
      </c>
      <c r="F43" s="20" t="e">
        <f t="shared" si="110"/>
        <v>#REF!</v>
      </c>
      <c r="G43" s="20" t="e">
        <f t="shared" si="110"/>
        <v>#REF!</v>
      </c>
      <c r="H43" s="20" t="e">
        <f t="shared" si="110"/>
        <v>#REF!</v>
      </c>
      <c r="I43" s="20" t="e">
        <f t="shared" si="110"/>
        <v>#REF!</v>
      </c>
      <c r="J43" s="20" t="e">
        <f t="shared" ref="J43:K43" si="111">(D43-G43)+(E43-G43)</f>
        <v>#REF!</v>
      </c>
      <c r="K43" s="20" t="e">
        <f t="shared" si="111"/>
        <v>#REF!</v>
      </c>
      <c r="L43" s="20" t="e">
        <f t="shared" si="2"/>
        <v>#REF!</v>
      </c>
      <c r="M43" s="20" t="e">
        <f t="shared" ref="M43:O43" si="112">SUM(#REF!)</f>
        <v>#REF!</v>
      </c>
      <c r="N43" s="20" t="e">
        <f t="shared" si="112"/>
        <v>#REF!</v>
      </c>
      <c r="O43" s="20" t="e">
        <f t="shared" si="112"/>
        <v>#REF!</v>
      </c>
      <c r="P43" s="20" t="e">
        <f t="shared" si="91"/>
        <v>#REF!</v>
      </c>
      <c r="Q43" s="18" t="e">
        <f t="shared" si="5"/>
        <v>#REF!</v>
      </c>
      <c r="R43" s="18" t="e">
        <f t="shared" si="6"/>
        <v>#REF!</v>
      </c>
      <c r="S43" s="13"/>
      <c r="T43" s="13"/>
      <c r="U43" s="13"/>
      <c r="V43" s="13"/>
      <c r="W43" s="13"/>
      <c r="X43" s="13"/>
      <c r="Y43" s="13"/>
      <c r="Z43" s="13"/>
    </row>
    <row r="44" spans="1:26" ht="13.5" customHeight="1" x14ac:dyDescent="0.3">
      <c r="A44" s="17">
        <v>36</v>
      </c>
      <c r="B44" s="17" t="s">
        <v>180</v>
      </c>
      <c r="C44" s="19" t="s">
        <v>187</v>
      </c>
      <c r="D44" s="20" t="e">
        <f t="shared" ref="D44:I44" si="113">SUM(#REF!)</f>
        <v>#REF!</v>
      </c>
      <c r="E44" s="20" t="e">
        <f t="shared" si="113"/>
        <v>#REF!</v>
      </c>
      <c r="F44" s="20" t="e">
        <f t="shared" si="113"/>
        <v>#REF!</v>
      </c>
      <c r="G44" s="20" t="e">
        <f t="shared" si="113"/>
        <v>#REF!</v>
      </c>
      <c r="H44" s="20" t="e">
        <f t="shared" si="113"/>
        <v>#REF!</v>
      </c>
      <c r="I44" s="20" t="e">
        <f t="shared" si="113"/>
        <v>#REF!</v>
      </c>
      <c r="J44" s="20" t="e">
        <f t="shared" ref="J44:K44" si="114">(D44-G44)+(E44-G44)</f>
        <v>#REF!</v>
      </c>
      <c r="K44" s="20" t="e">
        <f t="shared" si="114"/>
        <v>#REF!</v>
      </c>
      <c r="L44" s="20" t="e">
        <f t="shared" si="2"/>
        <v>#REF!</v>
      </c>
      <c r="M44" s="20" t="e">
        <f t="shared" ref="M44:O44" si="115">SUM(#REF!)</f>
        <v>#REF!</v>
      </c>
      <c r="N44" s="20" t="e">
        <f t="shared" si="115"/>
        <v>#REF!</v>
      </c>
      <c r="O44" s="20" t="e">
        <f t="shared" si="115"/>
        <v>#REF!</v>
      </c>
      <c r="P44" s="20" t="e">
        <f t="shared" si="91"/>
        <v>#REF!</v>
      </c>
      <c r="Q44" s="18" t="e">
        <f t="shared" si="5"/>
        <v>#REF!</v>
      </c>
      <c r="R44" s="18" t="e">
        <f t="shared" si="6"/>
        <v>#REF!</v>
      </c>
      <c r="S44" s="13"/>
      <c r="T44" s="13"/>
      <c r="U44" s="13"/>
      <c r="V44" s="13"/>
      <c r="W44" s="13"/>
      <c r="X44" s="13"/>
      <c r="Y44" s="13"/>
      <c r="Z44" s="13"/>
    </row>
    <row r="45" spans="1:26" ht="13.5" customHeight="1" x14ac:dyDescent="0.3">
      <c r="A45" s="17">
        <v>37</v>
      </c>
      <c r="B45" s="17" t="s">
        <v>180</v>
      </c>
      <c r="C45" s="19" t="s">
        <v>188</v>
      </c>
      <c r="D45" s="20" t="e">
        <f t="shared" ref="D45:I45" si="116">SUM(#REF!)</f>
        <v>#REF!</v>
      </c>
      <c r="E45" s="20" t="e">
        <f t="shared" si="116"/>
        <v>#REF!</v>
      </c>
      <c r="F45" s="20" t="e">
        <f t="shared" si="116"/>
        <v>#REF!</v>
      </c>
      <c r="G45" s="20" t="e">
        <f t="shared" si="116"/>
        <v>#REF!</v>
      </c>
      <c r="H45" s="20" t="e">
        <f t="shared" si="116"/>
        <v>#REF!</v>
      </c>
      <c r="I45" s="20" t="e">
        <f t="shared" si="116"/>
        <v>#REF!</v>
      </c>
      <c r="J45" s="20" t="e">
        <f t="shared" ref="J45:K45" si="117">(D45-G45)+(E45-G45)</f>
        <v>#REF!</v>
      </c>
      <c r="K45" s="20" t="e">
        <f t="shared" si="117"/>
        <v>#REF!</v>
      </c>
      <c r="L45" s="20" t="e">
        <f t="shared" si="2"/>
        <v>#REF!</v>
      </c>
      <c r="M45" s="20" t="e">
        <f t="shared" ref="M45:O45" si="118">SUM(#REF!)</f>
        <v>#REF!</v>
      </c>
      <c r="N45" s="20" t="e">
        <f t="shared" si="118"/>
        <v>#REF!</v>
      </c>
      <c r="O45" s="20" t="e">
        <f t="shared" si="118"/>
        <v>#REF!</v>
      </c>
      <c r="P45" s="20" t="e">
        <f t="shared" si="91"/>
        <v>#REF!</v>
      </c>
      <c r="Q45" s="18" t="e">
        <f t="shared" si="5"/>
        <v>#REF!</v>
      </c>
      <c r="R45" s="18" t="e">
        <f t="shared" si="6"/>
        <v>#REF!</v>
      </c>
      <c r="S45" s="13"/>
      <c r="T45" s="13"/>
      <c r="U45" s="13"/>
      <c r="V45" s="13"/>
      <c r="W45" s="13"/>
      <c r="X45" s="13"/>
      <c r="Y45" s="13"/>
      <c r="Z45" s="13"/>
    </row>
    <row r="46" spans="1:26" ht="13.5" customHeight="1" x14ac:dyDescent="0.3">
      <c r="A46" s="17">
        <v>38</v>
      </c>
      <c r="B46" s="17" t="s">
        <v>180</v>
      </c>
      <c r="C46" s="19" t="s">
        <v>189</v>
      </c>
      <c r="D46" s="20" t="e">
        <f t="shared" ref="D46:I46" si="119">SUM(#REF!)</f>
        <v>#REF!</v>
      </c>
      <c r="E46" s="20" t="e">
        <f t="shared" si="119"/>
        <v>#REF!</v>
      </c>
      <c r="F46" s="20" t="e">
        <f t="shared" si="119"/>
        <v>#REF!</v>
      </c>
      <c r="G46" s="20" t="e">
        <f t="shared" si="119"/>
        <v>#REF!</v>
      </c>
      <c r="H46" s="20" t="e">
        <f t="shared" si="119"/>
        <v>#REF!</v>
      </c>
      <c r="I46" s="20" t="e">
        <f t="shared" si="119"/>
        <v>#REF!</v>
      </c>
      <c r="J46" s="20" t="e">
        <f t="shared" ref="J46:K46" si="120">(D46-G46)+(E46-G46)</f>
        <v>#REF!</v>
      </c>
      <c r="K46" s="20" t="e">
        <f t="shared" si="120"/>
        <v>#REF!</v>
      </c>
      <c r="L46" s="20" t="e">
        <f t="shared" si="2"/>
        <v>#REF!</v>
      </c>
      <c r="M46" s="20" t="e">
        <f t="shared" ref="M46:O46" si="121">SUM(#REF!)</f>
        <v>#REF!</v>
      </c>
      <c r="N46" s="20" t="e">
        <f t="shared" si="121"/>
        <v>#REF!</v>
      </c>
      <c r="O46" s="20" t="e">
        <f t="shared" si="121"/>
        <v>#REF!</v>
      </c>
      <c r="P46" s="20" t="e">
        <f t="shared" si="91"/>
        <v>#REF!</v>
      </c>
      <c r="Q46" s="18" t="e">
        <f t="shared" si="5"/>
        <v>#REF!</v>
      </c>
      <c r="R46" s="18" t="e">
        <f t="shared" si="6"/>
        <v>#REF!</v>
      </c>
      <c r="S46" s="13"/>
      <c r="T46" s="13"/>
      <c r="U46" s="13"/>
      <c r="V46" s="13"/>
      <c r="W46" s="13"/>
      <c r="X46" s="13"/>
      <c r="Y46" s="13"/>
      <c r="Z46" s="13"/>
    </row>
    <row r="47" spans="1:26" ht="13.5" customHeight="1" x14ac:dyDescent="0.3">
      <c r="A47" s="17">
        <v>39</v>
      </c>
      <c r="B47" s="17" t="s">
        <v>180</v>
      </c>
      <c r="C47" s="19" t="s">
        <v>190</v>
      </c>
      <c r="D47" s="20" t="e">
        <f t="shared" ref="D47:I47" si="122">SUM(#REF!)</f>
        <v>#REF!</v>
      </c>
      <c r="E47" s="20" t="e">
        <f t="shared" si="122"/>
        <v>#REF!</v>
      </c>
      <c r="F47" s="20" t="e">
        <f t="shared" si="122"/>
        <v>#REF!</v>
      </c>
      <c r="G47" s="20" t="e">
        <f t="shared" si="122"/>
        <v>#REF!</v>
      </c>
      <c r="H47" s="20" t="e">
        <f t="shared" si="122"/>
        <v>#REF!</v>
      </c>
      <c r="I47" s="20" t="e">
        <f t="shared" si="122"/>
        <v>#REF!</v>
      </c>
      <c r="J47" s="20" t="e">
        <f t="shared" ref="J47:K47" si="123">(D47-G47)+(E47-G47)</f>
        <v>#REF!</v>
      </c>
      <c r="K47" s="20" t="e">
        <f t="shared" si="123"/>
        <v>#REF!</v>
      </c>
      <c r="L47" s="20" t="e">
        <f t="shared" si="2"/>
        <v>#REF!</v>
      </c>
      <c r="M47" s="20" t="e">
        <f t="shared" ref="M47:O47" si="124">SUM(#REF!)</f>
        <v>#REF!</v>
      </c>
      <c r="N47" s="20" t="e">
        <f t="shared" si="124"/>
        <v>#REF!</v>
      </c>
      <c r="O47" s="20" t="e">
        <f t="shared" si="124"/>
        <v>#REF!</v>
      </c>
      <c r="P47" s="20" t="e">
        <f t="shared" si="91"/>
        <v>#REF!</v>
      </c>
      <c r="Q47" s="18" t="e">
        <f t="shared" si="5"/>
        <v>#REF!</v>
      </c>
      <c r="R47" s="18" t="e">
        <f t="shared" si="6"/>
        <v>#REF!</v>
      </c>
      <c r="S47" s="13"/>
      <c r="T47" s="13"/>
      <c r="U47" s="13"/>
      <c r="V47" s="13"/>
      <c r="W47" s="13"/>
      <c r="X47" s="13"/>
      <c r="Y47" s="13"/>
      <c r="Z47" s="13"/>
    </row>
    <row r="48" spans="1:26" ht="13.5" customHeight="1" x14ac:dyDescent="0.3">
      <c r="A48" s="17">
        <v>40</v>
      </c>
      <c r="B48" s="17" t="s">
        <v>180</v>
      </c>
      <c r="C48" s="19" t="s">
        <v>191</v>
      </c>
      <c r="D48" s="20" t="e">
        <f t="shared" ref="D48:I48" si="125">SUM(#REF!)</f>
        <v>#REF!</v>
      </c>
      <c r="E48" s="20" t="e">
        <f t="shared" si="125"/>
        <v>#REF!</v>
      </c>
      <c r="F48" s="20" t="e">
        <f t="shared" si="125"/>
        <v>#REF!</v>
      </c>
      <c r="G48" s="20" t="e">
        <f t="shared" si="125"/>
        <v>#REF!</v>
      </c>
      <c r="H48" s="20" t="e">
        <f t="shared" si="125"/>
        <v>#REF!</v>
      </c>
      <c r="I48" s="20" t="e">
        <f t="shared" si="125"/>
        <v>#REF!</v>
      </c>
      <c r="J48" s="20" t="e">
        <f t="shared" ref="J48:K48" si="126">(D48-G48)+(E48-G48)</f>
        <v>#REF!</v>
      </c>
      <c r="K48" s="20" t="e">
        <f t="shared" si="126"/>
        <v>#REF!</v>
      </c>
      <c r="L48" s="20" t="e">
        <f t="shared" si="2"/>
        <v>#REF!</v>
      </c>
      <c r="M48" s="20" t="e">
        <f t="shared" ref="M48:O48" si="127">SUM(#REF!)</f>
        <v>#REF!</v>
      </c>
      <c r="N48" s="20" t="e">
        <f t="shared" si="127"/>
        <v>#REF!</v>
      </c>
      <c r="O48" s="20" t="e">
        <f t="shared" si="127"/>
        <v>#REF!</v>
      </c>
      <c r="P48" s="20" t="e">
        <f t="shared" si="91"/>
        <v>#REF!</v>
      </c>
      <c r="Q48" s="18" t="e">
        <f t="shared" si="5"/>
        <v>#REF!</v>
      </c>
      <c r="R48" s="18" t="e">
        <f t="shared" si="6"/>
        <v>#REF!</v>
      </c>
      <c r="S48" s="13"/>
      <c r="T48" s="13"/>
      <c r="U48" s="13"/>
      <c r="V48" s="13"/>
      <c r="W48" s="13"/>
      <c r="X48" s="13"/>
      <c r="Y48" s="13"/>
      <c r="Z48" s="13"/>
    </row>
    <row r="49" spans="1:26" ht="13.5" customHeight="1" x14ac:dyDescent="0.3">
      <c r="A49" s="17">
        <v>41</v>
      </c>
      <c r="B49" s="17" t="s">
        <v>180</v>
      </c>
      <c r="C49" s="19" t="s">
        <v>192</v>
      </c>
      <c r="D49" s="20" t="e">
        <f t="shared" ref="D49:I49" si="128">SUM(#REF!)</f>
        <v>#REF!</v>
      </c>
      <c r="E49" s="20" t="e">
        <f t="shared" si="128"/>
        <v>#REF!</v>
      </c>
      <c r="F49" s="20" t="e">
        <f t="shared" si="128"/>
        <v>#REF!</v>
      </c>
      <c r="G49" s="20" t="e">
        <f t="shared" si="128"/>
        <v>#REF!</v>
      </c>
      <c r="H49" s="20" t="e">
        <f t="shared" si="128"/>
        <v>#REF!</v>
      </c>
      <c r="I49" s="20" t="e">
        <f t="shared" si="128"/>
        <v>#REF!</v>
      </c>
      <c r="J49" s="20" t="e">
        <f t="shared" ref="J49:K49" si="129">(D49-G49)+(E49-G49)</f>
        <v>#REF!</v>
      </c>
      <c r="K49" s="20" t="e">
        <f t="shared" si="129"/>
        <v>#REF!</v>
      </c>
      <c r="L49" s="20" t="e">
        <f t="shared" si="2"/>
        <v>#REF!</v>
      </c>
      <c r="M49" s="20" t="e">
        <f t="shared" ref="M49:O49" si="130">SUM(#REF!)</f>
        <v>#REF!</v>
      </c>
      <c r="N49" s="20" t="e">
        <f t="shared" si="130"/>
        <v>#REF!</v>
      </c>
      <c r="O49" s="20" t="e">
        <f t="shared" si="130"/>
        <v>#REF!</v>
      </c>
      <c r="P49" s="20" t="e">
        <f t="shared" si="91"/>
        <v>#REF!</v>
      </c>
      <c r="Q49" s="18" t="e">
        <f t="shared" si="5"/>
        <v>#REF!</v>
      </c>
      <c r="R49" s="18" t="e">
        <f t="shared" si="6"/>
        <v>#REF!</v>
      </c>
      <c r="S49" s="13"/>
      <c r="T49" s="13"/>
      <c r="U49" s="13"/>
      <c r="V49" s="13"/>
      <c r="W49" s="13"/>
      <c r="X49" s="13"/>
      <c r="Y49" s="13"/>
      <c r="Z49" s="13"/>
    </row>
    <row r="50" spans="1:26" ht="13.5" customHeight="1" x14ac:dyDescent="0.3">
      <c r="A50" s="17">
        <v>42</v>
      </c>
      <c r="B50" s="17" t="s">
        <v>193</v>
      </c>
      <c r="C50" s="19" t="s">
        <v>194</v>
      </c>
      <c r="D50" s="20" t="e">
        <f t="shared" ref="D50:I50" si="131">SUM(#REF!,#REF!)</f>
        <v>#REF!</v>
      </c>
      <c r="E50" s="20" t="e">
        <f t="shared" si="131"/>
        <v>#REF!</v>
      </c>
      <c r="F50" s="20" t="e">
        <f t="shared" si="131"/>
        <v>#REF!</v>
      </c>
      <c r="G50" s="20" t="e">
        <f t="shared" si="131"/>
        <v>#REF!</v>
      </c>
      <c r="H50" s="20" t="e">
        <f t="shared" si="131"/>
        <v>#REF!</v>
      </c>
      <c r="I50" s="20" t="e">
        <f t="shared" si="131"/>
        <v>#REF!</v>
      </c>
      <c r="J50" s="20" t="e">
        <f t="shared" ref="J50:K50" si="132">(D50-G50)+(E50-G50)</f>
        <v>#REF!</v>
      </c>
      <c r="K50" s="20" t="e">
        <f t="shared" si="132"/>
        <v>#REF!</v>
      </c>
      <c r="L50" s="20" t="e">
        <f t="shared" si="2"/>
        <v>#REF!</v>
      </c>
      <c r="M50" s="20" t="e">
        <f t="shared" ref="M50:O50" si="133">SUM(#REF!,#REF!)</f>
        <v>#REF!</v>
      </c>
      <c r="N50" s="20" t="e">
        <f t="shared" si="133"/>
        <v>#REF!</v>
      </c>
      <c r="O50" s="20" t="e">
        <f t="shared" si="133"/>
        <v>#REF!</v>
      </c>
      <c r="P50" s="20" t="e">
        <f t="shared" si="91"/>
        <v>#REF!</v>
      </c>
      <c r="Q50" s="18" t="e">
        <f t="shared" si="5"/>
        <v>#REF!</v>
      </c>
      <c r="R50" s="18" t="e">
        <f t="shared" si="6"/>
        <v>#REF!</v>
      </c>
      <c r="S50" s="13"/>
      <c r="T50" s="13"/>
      <c r="U50" s="13"/>
      <c r="V50" s="13"/>
      <c r="W50" s="13"/>
      <c r="X50" s="13"/>
      <c r="Y50" s="13"/>
      <c r="Z50" s="13"/>
    </row>
    <row r="51" spans="1:26" ht="13.5" customHeight="1" x14ac:dyDescent="0.3">
      <c r="A51" s="17">
        <v>43</v>
      </c>
      <c r="B51" s="17" t="s">
        <v>195</v>
      </c>
      <c r="C51" s="19" t="s">
        <v>196</v>
      </c>
      <c r="D51" s="20" t="e">
        <f t="shared" ref="D51:I51" si="134">SUM(#REF!)</f>
        <v>#REF!</v>
      </c>
      <c r="E51" s="20" t="e">
        <f t="shared" si="134"/>
        <v>#REF!</v>
      </c>
      <c r="F51" s="20" t="e">
        <f t="shared" si="134"/>
        <v>#REF!</v>
      </c>
      <c r="G51" s="20" t="e">
        <f t="shared" si="134"/>
        <v>#REF!</v>
      </c>
      <c r="H51" s="20" t="e">
        <f t="shared" si="134"/>
        <v>#REF!</v>
      </c>
      <c r="I51" s="20" t="e">
        <f t="shared" si="134"/>
        <v>#REF!</v>
      </c>
      <c r="J51" s="20" t="e">
        <f t="shared" ref="J51:K51" si="135">(D51-G51)+(E51-G51)</f>
        <v>#REF!</v>
      </c>
      <c r="K51" s="20" t="e">
        <f t="shared" si="135"/>
        <v>#REF!</v>
      </c>
      <c r="L51" s="20" t="e">
        <f t="shared" si="2"/>
        <v>#REF!</v>
      </c>
      <c r="M51" s="20" t="e">
        <f t="shared" ref="M51:O51" si="136">SUM(#REF!)</f>
        <v>#REF!</v>
      </c>
      <c r="N51" s="20" t="e">
        <f t="shared" si="136"/>
        <v>#REF!</v>
      </c>
      <c r="O51" s="20" t="e">
        <f t="shared" si="136"/>
        <v>#REF!</v>
      </c>
      <c r="P51" s="20" t="e">
        <f t="shared" si="91"/>
        <v>#REF!</v>
      </c>
      <c r="Q51" s="18" t="e">
        <f t="shared" si="5"/>
        <v>#REF!</v>
      </c>
      <c r="R51" s="18" t="e">
        <f t="shared" si="6"/>
        <v>#REF!</v>
      </c>
      <c r="S51" s="13"/>
      <c r="T51" s="13"/>
      <c r="U51" s="13"/>
      <c r="V51" s="13"/>
      <c r="W51" s="13"/>
      <c r="X51" s="13"/>
      <c r="Y51" s="13"/>
      <c r="Z51" s="13"/>
    </row>
    <row r="52" spans="1:26" ht="13.5" customHeight="1" x14ac:dyDescent="0.3">
      <c r="A52" s="17">
        <v>44</v>
      </c>
      <c r="B52" s="17" t="s">
        <v>197</v>
      </c>
      <c r="C52" s="19" t="e">
        <f>#REF!</f>
        <v>#REF!</v>
      </c>
      <c r="D52" s="20" t="e">
        <f t="shared" ref="D52:I52" si="137">SUM(#REF!,#REF!)</f>
        <v>#REF!</v>
      </c>
      <c r="E52" s="20" t="e">
        <f t="shared" si="137"/>
        <v>#REF!</v>
      </c>
      <c r="F52" s="20" t="e">
        <f t="shared" si="137"/>
        <v>#REF!</v>
      </c>
      <c r="G52" s="20" t="e">
        <f t="shared" si="137"/>
        <v>#REF!</v>
      </c>
      <c r="H52" s="20" t="e">
        <f t="shared" si="137"/>
        <v>#REF!</v>
      </c>
      <c r="I52" s="20" t="e">
        <f t="shared" si="137"/>
        <v>#REF!</v>
      </c>
      <c r="J52" s="20" t="e">
        <f t="shared" ref="J52:K52" si="138">(D52-G52)+(E52-G52)</f>
        <v>#REF!</v>
      </c>
      <c r="K52" s="20" t="e">
        <f t="shared" si="138"/>
        <v>#REF!</v>
      </c>
      <c r="L52" s="20" t="e">
        <f t="shared" si="2"/>
        <v>#REF!</v>
      </c>
      <c r="M52" s="20" t="e">
        <f t="shared" ref="M52:O52" si="139">SUM(#REF!,#REF!)</f>
        <v>#REF!</v>
      </c>
      <c r="N52" s="20" t="e">
        <f t="shared" si="139"/>
        <v>#REF!</v>
      </c>
      <c r="O52" s="20" t="e">
        <f t="shared" si="139"/>
        <v>#REF!</v>
      </c>
      <c r="P52" s="20" t="e">
        <f t="shared" si="91"/>
        <v>#REF!</v>
      </c>
      <c r="Q52" s="18" t="e">
        <f t="shared" si="5"/>
        <v>#REF!</v>
      </c>
      <c r="R52" s="18" t="e">
        <f t="shared" si="6"/>
        <v>#REF!</v>
      </c>
      <c r="S52" s="13"/>
      <c r="T52" s="13"/>
      <c r="U52" s="13"/>
      <c r="V52" s="13"/>
      <c r="W52" s="13"/>
      <c r="X52" s="13"/>
      <c r="Y52" s="13"/>
      <c r="Z52" s="13"/>
    </row>
    <row r="53" spans="1:26" ht="13.5" customHeight="1" x14ac:dyDescent="0.3">
      <c r="A53" s="17">
        <v>45</v>
      </c>
      <c r="B53" s="17" t="s">
        <v>198</v>
      </c>
      <c r="C53" s="19" t="s">
        <v>199</v>
      </c>
      <c r="D53" s="20" t="e">
        <f t="shared" ref="D53:I53" si="140">SUM(#REF!)</f>
        <v>#REF!</v>
      </c>
      <c r="E53" s="20" t="e">
        <f t="shared" si="140"/>
        <v>#REF!</v>
      </c>
      <c r="F53" s="20" t="e">
        <f t="shared" si="140"/>
        <v>#REF!</v>
      </c>
      <c r="G53" s="20" t="e">
        <f t="shared" si="140"/>
        <v>#REF!</v>
      </c>
      <c r="H53" s="20" t="e">
        <f t="shared" si="140"/>
        <v>#REF!</v>
      </c>
      <c r="I53" s="20" t="e">
        <f t="shared" si="140"/>
        <v>#REF!</v>
      </c>
      <c r="J53" s="20" t="e">
        <f t="shared" ref="J53:K53" si="141">(D53-G53)+(E53-G53)</f>
        <v>#REF!</v>
      </c>
      <c r="K53" s="20" t="e">
        <f t="shared" si="141"/>
        <v>#REF!</v>
      </c>
      <c r="L53" s="20" t="e">
        <f t="shared" si="2"/>
        <v>#REF!</v>
      </c>
      <c r="M53" s="20" t="e">
        <f t="shared" ref="M53:O53" si="142">SUM(#REF!)</f>
        <v>#REF!</v>
      </c>
      <c r="N53" s="20" t="e">
        <f t="shared" si="142"/>
        <v>#REF!</v>
      </c>
      <c r="O53" s="20" t="e">
        <f t="shared" si="142"/>
        <v>#REF!</v>
      </c>
      <c r="P53" s="20" t="e">
        <f t="shared" si="91"/>
        <v>#REF!</v>
      </c>
      <c r="Q53" s="18" t="e">
        <f t="shared" si="5"/>
        <v>#REF!</v>
      </c>
      <c r="R53" s="18" t="e">
        <f t="shared" si="6"/>
        <v>#REF!</v>
      </c>
      <c r="S53" s="13"/>
      <c r="T53" s="13"/>
      <c r="U53" s="13"/>
      <c r="V53" s="13"/>
      <c r="W53" s="13"/>
      <c r="X53" s="13"/>
      <c r="Y53" s="13"/>
      <c r="Z53" s="13"/>
    </row>
    <row r="54" spans="1:26" ht="13.5" customHeight="1" x14ac:dyDescent="0.3">
      <c r="A54" s="17">
        <v>46</v>
      </c>
      <c r="B54" s="17" t="s">
        <v>200</v>
      </c>
      <c r="C54" s="19" t="e">
        <f>#REF!</f>
        <v>#REF!</v>
      </c>
      <c r="D54" s="20" t="e">
        <f t="shared" ref="D54:I54" si="143">SUM(#REF!)</f>
        <v>#REF!</v>
      </c>
      <c r="E54" s="20" t="e">
        <f t="shared" si="143"/>
        <v>#REF!</v>
      </c>
      <c r="F54" s="20" t="e">
        <f t="shared" si="143"/>
        <v>#REF!</v>
      </c>
      <c r="G54" s="20" t="e">
        <f t="shared" si="143"/>
        <v>#REF!</v>
      </c>
      <c r="H54" s="20" t="e">
        <f t="shared" si="143"/>
        <v>#REF!</v>
      </c>
      <c r="I54" s="20" t="e">
        <f t="shared" si="143"/>
        <v>#REF!</v>
      </c>
      <c r="J54" s="20" t="e">
        <f t="shared" ref="J54:K54" si="144">(D54-G54)+(E54-G54)</f>
        <v>#REF!</v>
      </c>
      <c r="K54" s="20" t="e">
        <f t="shared" si="144"/>
        <v>#REF!</v>
      </c>
      <c r="L54" s="20" t="e">
        <f t="shared" si="2"/>
        <v>#REF!</v>
      </c>
      <c r="M54" s="20" t="e">
        <f t="shared" ref="M54:O54" si="145">SUM(#REF!)</f>
        <v>#REF!</v>
      </c>
      <c r="N54" s="20" t="e">
        <f t="shared" si="145"/>
        <v>#REF!</v>
      </c>
      <c r="O54" s="20" t="e">
        <f t="shared" si="145"/>
        <v>#REF!</v>
      </c>
      <c r="P54" s="20" t="e">
        <f t="shared" si="91"/>
        <v>#REF!</v>
      </c>
      <c r="Q54" s="18" t="e">
        <f t="shared" si="5"/>
        <v>#REF!</v>
      </c>
      <c r="R54" s="18" t="e">
        <f t="shared" si="6"/>
        <v>#REF!</v>
      </c>
      <c r="S54" s="13"/>
      <c r="T54" s="13"/>
      <c r="U54" s="13"/>
      <c r="V54" s="13"/>
      <c r="W54" s="13"/>
      <c r="X54" s="13"/>
      <c r="Y54" s="13"/>
      <c r="Z54" s="13"/>
    </row>
    <row r="55" spans="1:26" ht="13.5" customHeight="1" x14ac:dyDescent="0.3">
      <c r="A55" s="17">
        <v>47</v>
      </c>
      <c r="B55" s="17" t="s">
        <v>201</v>
      </c>
      <c r="C55" s="19" t="s">
        <v>202</v>
      </c>
      <c r="D55" s="20" t="e">
        <f t="shared" ref="D55:I55" si="146">SUM(#REF!)</f>
        <v>#REF!</v>
      </c>
      <c r="E55" s="20" t="e">
        <f t="shared" si="146"/>
        <v>#REF!</v>
      </c>
      <c r="F55" s="20" t="e">
        <f t="shared" si="146"/>
        <v>#REF!</v>
      </c>
      <c r="G55" s="20" t="e">
        <f t="shared" si="146"/>
        <v>#REF!</v>
      </c>
      <c r="H55" s="20" t="e">
        <f t="shared" si="146"/>
        <v>#REF!</v>
      </c>
      <c r="I55" s="20" t="e">
        <f t="shared" si="146"/>
        <v>#REF!</v>
      </c>
      <c r="J55" s="20" t="e">
        <f t="shared" ref="J55:K55" si="147">(D55-G55)+(E55-G55)</f>
        <v>#REF!</v>
      </c>
      <c r="K55" s="20" t="e">
        <f t="shared" si="147"/>
        <v>#REF!</v>
      </c>
      <c r="L55" s="20" t="e">
        <f t="shared" si="2"/>
        <v>#REF!</v>
      </c>
      <c r="M55" s="20" t="e">
        <f t="shared" ref="M55:O55" si="148">SUM(#REF!)</f>
        <v>#REF!</v>
      </c>
      <c r="N55" s="20" t="e">
        <f t="shared" si="148"/>
        <v>#REF!</v>
      </c>
      <c r="O55" s="20" t="e">
        <f t="shared" si="148"/>
        <v>#REF!</v>
      </c>
      <c r="P55" s="20" t="e">
        <f t="shared" si="91"/>
        <v>#REF!</v>
      </c>
      <c r="Q55" s="18" t="e">
        <f t="shared" si="5"/>
        <v>#REF!</v>
      </c>
      <c r="R55" s="18" t="e">
        <f t="shared" si="6"/>
        <v>#REF!</v>
      </c>
      <c r="S55" s="13"/>
      <c r="T55" s="13"/>
      <c r="U55" s="13"/>
      <c r="V55" s="13"/>
      <c r="W55" s="13"/>
      <c r="X55" s="13"/>
      <c r="Y55" s="13"/>
      <c r="Z55" s="13"/>
    </row>
    <row r="56" spans="1:26" ht="13.5" customHeight="1" x14ac:dyDescent="0.3">
      <c r="A56" s="17"/>
      <c r="B56" s="17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3.5" customHeight="1" x14ac:dyDescent="0.3">
      <c r="A57" s="361" t="s">
        <v>203</v>
      </c>
      <c r="B57" s="358"/>
      <c r="C57" s="359"/>
      <c r="D57" s="21" t="e">
        <f t="shared" ref="D57:Q57" si="149">SUM(D9:D56)</f>
        <v>#REF!</v>
      </c>
      <c r="E57" s="21" t="e">
        <f t="shared" si="149"/>
        <v>#REF!</v>
      </c>
      <c r="F57" s="21" t="e">
        <f t="shared" si="149"/>
        <v>#REF!</v>
      </c>
      <c r="G57" s="21" t="e">
        <f t="shared" si="149"/>
        <v>#REF!</v>
      </c>
      <c r="H57" s="21" t="e">
        <f t="shared" si="149"/>
        <v>#REF!</v>
      </c>
      <c r="I57" s="21" t="e">
        <f t="shared" si="149"/>
        <v>#REF!</v>
      </c>
      <c r="J57" s="21" t="e">
        <f t="shared" si="149"/>
        <v>#REF!</v>
      </c>
      <c r="K57" s="21" t="e">
        <f t="shared" si="149"/>
        <v>#REF!</v>
      </c>
      <c r="L57" s="21" t="e">
        <f t="shared" si="149"/>
        <v>#REF!</v>
      </c>
      <c r="M57" s="21" t="e">
        <f t="shared" si="149"/>
        <v>#REF!</v>
      </c>
      <c r="N57" s="21" t="e">
        <f t="shared" si="149"/>
        <v>#REF!</v>
      </c>
      <c r="O57" s="21" t="e">
        <f t="shared" si="149"/>
        <v>#REF!</v>
      </c>
      <c r="P57" s="21" t="e">
        <f t="shared" si="149"/>
        <v>#REF!</v>
      </c>
      <c r="Q57" s="21" t="e">
        <f t="shared" si="149"/>
        <v>#REF!</v>
      </c>
      <c r="R57" s="21" t="e">
        <f>L57-Q57</f>
        <v>#REF!</v>
      </c>
      <c r="S57" s="13"/>
      <c r="T57" s="13"/>
      <c r="U57" s="13"/>
      <c r="V57" s="13"/>
      <c r="W57" s="13"/>
      <c r="X57" s="13"/>
      <c r="Y57" s="13"/>
      <c r="Z57" s="13"/>
    </row>
    <row r="58" spans="1:26" ht="13.5" customHeight="1" x14ac:dyDescent="0.3">
      <c r="A58" s="22"/>
      <c r="B58" s="22"/>
      <c r="C58" s="22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26" ht="13.5" customHeight="1" x14ac:dyDescent="0.3">
      <c r="A59" s="24" t="s">
        <v>635</v>
      </c>
      <c r="B59" s="24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:26" ht="13.5" customHeight="1" x14ac:dyDescent="0.3">
      <c r="A60" s="25" t="s">
        <v>10</v>
      </c>
      <c r="B60" s="13" t="s">
        <v>205</v>
      </c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26"/>
      <c r="Q60" s="26"/>
      <c r="R60" s="13"/>
      <c r="S60" s="13"/>
      <c r="T60" s="13"/>
      <c r="U60" s="13"/>
      <c r="V60" s="13"/>
      <c r="W60" s="13"/>
      <c r="X60" s="13"/>
      <c r="Y60" s="13"/>
      <c r="Z60" s="13"/>
    </row>
    <row r="61" spans="1:26" ht="13.5" customHeight="1" x14ac:dyDescent="0.3">
      <c r="A61" s="25" t="s">
        <v>34</v>
      </c>
      <c r="B61" s="13" t="s">
        <v>206</v>
      </c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26"/>
      <c r="Q61" s="26"/>
      <c r="R61" s="13"/>
      <c r="S61" s="13"/>
      <c r="T61" s="13"/>
      <c r="U61" s="13"/>
      <c r="V61" s="13"/>
      <c r="W61" s="13"/>
      <c r="X61" s="13"/>
      <c r="Y61" s="13"/>
      <c r="Z61" s="13"/>
    </row>
    <row r="62" spans="1:26" ht="13.5" customHeight="1" x14ac:dyDescent="0.3">
      <c r="A62" s="25" t="s">
        <v>36</v>
      </c>
      <c r="B62" s="13" t="s">
        <v>207</v>
      </c>
      <c r="C62" s="13"/>
      <c r="D62" s="13"/>
      <c r="E62" s="27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 ht="13.5" customHeight="1" x14ac:dyDescent="0.3">
      <c r="A63" s="25" t="s">
        <v>38</v>
      </c>
      <c r="B63" s="13" t="s">
        <v>208</v>
      </c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3.5" customHeight="1" x14ac:dyDescent="0.3">
      <c r="A64" s="25" t="s">
        <v>49</v>
      </c>
      <c r="B64" s="13" t="s">
        <v>209</v>
      </c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 ht="13.5" customHeight="1" x14ac:dyDescent="0.3">
      <c r="A65" s="25" t="s">
        <v>54</v>
      </c>
      <c r="B65" s="13" t="s">
        <v>210</v>
      </c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13.5" customHeight="1" x14ac:dyDescent="0.3">
      <c r="A66" s="25" t="s">
        <v>73</v>
      </c>
      <c r="B66" s="13" t="s">
        <v>211</v>
      </c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 ht="13.5" customHeight="1" x14ac:dyDescent="0.3">
      <c r="A67" s="25" t="s">
        <v>212</v>
      </c>
      <c r="B67" s="13" t="s">
        <v>213</v>
      </c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ht="13.5" customHeight="1" x14ac:dyDescent="0.3">
      <c r="A68" s="25" t="s">
        <v>214</v>
      </c>
      <c r="B68" s="13" t="s">
        <v>215</v>
      </c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spans="1:26" ht="13.5" customHeight="1" x14ac:dyDescent="0.3">
      <c r="A69" s="25" t="s">
        <v>216</v>
      </c>
      <c r="B69" s="13" t="s">
        <v>217</v>
      </c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 ht="13.5" customHeight="1" x14ac:dyDescent="0.3">
      <c r="A70" s="25" t="s">
        <v>218</v>
      </c>
      <c r="B70" s="13" t="s">
        <v>219</v>
      </c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spans="1:26" ht="13.5" customHeight="1" x14ac:dyDescent="0.3">
      <c r="A71" s="25" t="s">
        <v>220</v>
      </c>
      <c r="B71" s="13" t="s">
        <v>221</v>
      </c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spans="1:26" ht="13.5" customHeight="1" x14ac:dyDescent="0.3">
      <c r="A72" s="25" t="s">
        <v>222</v>
      </c>
      <c r="B72" s="13" t="s">
        <v>223</v>
      </c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spans="1:26" ht="13.5" customHeight="1" x14ac:dyDescent="0.3">
      <c r="A73" s="25" t="s">
        <v>224</v>
      </c>
      <c r="B73" s="13" t="s">
        <v>225</v>
      </c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spans="1:26" ht="13.5" customHeight="1" x14ac:dyDescent="0.3">
      <c r="A74" s="25" t="s">
        <v>226</v>
      </c>
      <c r="B74" s="13" t="s">
        <v>227</v>
      </c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spans="1:26" ht="13.5" customHeight="1" x14ac:dyDescent="0.3">
      <c r="A75" s="25" t="s">
        <v>228</v>
      </c>
      <c r="B75" s="13" t="s">
        <v>229</v>
      </c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13.5" customHeight="1" x14ac:dyDescent="0.3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spans="1:26" ht="13.5" customHeight="1" x14ac:dyDescent="0.3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spans="1:26" ht="13.5" customHeight="1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spans="1:26" ht="13.5" customHeight="1" x14ac:dyDescent="0.3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spans="1:26" ht="13.5" customHeight="1" x14ac:dyDescent="0.3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ht="13.5" customHeight="1" x14ac:dyDescent="0.3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ht="13.5" customHeight="1" x14ac:dyDescent="0.3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ht="13.5" customHeight="1" x14ac:dyDescent="0.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ht="13.5" customHeight="1" x14ac:dyDescent="0.3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ht="13.5" customHeight="1" x14ac:dyDescent="0.3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ht="13.5" customHeight="1" x14ac:dyDescent="0.3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ht="13.5" customHeight="1" x14ac:dyDescent="0.3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ht="13.5" customHeight="1" x14ac:dyDescent="0.3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ht="13.5" customHeight="1" x14ac:dyDescent="0.3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ht="13.5" customHeight="1" x14ac:dyDescent="0.3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ht="13.5" customHeight="1" x14ac:dyDescent="0.3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ht="13.5" customHeight="1" x14ac:dyDescent="0.3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ht="13.5" customHeight="1" x14ac:dyDescent="0.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ht="13.5" customHeight="1" x14ac:dyDescent="0.3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ht="13.5" customHeight="1" x14ac:dyDescent="0.3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ht="13.5" customHeight="1" x14ac:dyDescent="0.3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ht="13.5" customHeight="1" x14ac:dyDescent="0.3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ht="13.5" customHeight="1" x14ac:dyDescent="0.3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ht="13.5" customHeight="1" x14ac:dyDescent="0.3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ht="13.5" customHeight="1" x14ac:dyDescent="0.3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ht="13.5" customHeight="1" x14ac:dyDescent="0.3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t="13.5" customHeight="1" x14ac:dyDescent="0.3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t="13.5" customHeight="1" x14ac:dyDescent="0.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ht="13.5" customHeight="1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ht="13.5" customHeight="1" x14ac:dyDescent="0.3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ht="13.5" customHeight="1" x14ac:dyDescent="0.3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t="13.5" customHeight="1" x14ac:dyDescent="0.3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ht="13.5" customHeight="1" x14ac:dyDescent="0.3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ht="13.5" customHeight="1" x14ac:dyDescent="0.3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ht="13.5" customHeight="1" x14ac:dyDescent="0.3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ht="13.5" customHeight="1" x14ac:dyDescent="0.3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ht="13.5" customHeight="1" x14ac:dyDescent="0.3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1:26" ht="13.5" customHeight="1" x14ac:dyDescent="0.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1:26" ht="13.5" customHeight="1" x14ac:dyDescent="0.3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ht="13.5" customHeight="1" x14ac:dyDescent="0.3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:26" ht="13.5" customHeight="1" x14ac:dyDescent="0.3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1:26" ht="13.5" customHeight="1" x14ac:dyDescent="0.3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1:26" ht="13.5" customHeight="1" x14ac:dyDescent="0.3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1:26" ht="13.5" customHeight="1" x14ac:dyDescent="0.3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1:26" ht="13.5" customHeight="1" x14ac:dyDescent="0.3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1:26" ht="13.5" customHeight="1" x14ac:dyDescent="0.3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:26" ht="13.5" customHeight="1" x14ac:dyDescent="0.3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1:26" ht="13.5" customHeight="1" x14ac:dyDescent="0.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1:26" ht="13.5" customHeight="1" x14ac:dyDescent="0.3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1:26" ht="13.5" customHeight="1" x14ac:dyDescent="0.3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1:26" ht="13.5" customHeight="1" x14ac:dyDescent="0.3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1:26" ht="13.5" customHeight="1" x14ac:dyDescent="0.3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1:26" ht="13.5" customHeight="1" x14ac:dyDescent="0.3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spans="1:26" ht="13.5" customHeight="1" x14ac:dyDescent="0.3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13.5" customHeight="1" x14ac:dyDescent="0.3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spans="1:26" ht="13.5" customHeight="1" x14ac:dyDescent="0.3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spans="1:26" ht="13.5" customHeight="1" x14ac:dyDescent="0.3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spans="1:26" ht="13.5" customHeight="1" x14ac:dyDescent="0.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spans="1:26" ht="13.5" customHeight="1" x14ac:dyDescent="0.3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spans="1:26" ht="13.5" customHeight="1" x14ac:dyDescent="0.3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1:26" ht="13.5" customHeight="1" x14ac:dyDescent="0.3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spans="1:26" ht="13.5" customHeight="1" x14ac:dyDescent="0.3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spans="1:26" ht="13.5" customHeight="1" x14ac:dyDescent="0.3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spans="1:26" ht="13.5" customHeight="1" x14ac:dyDescent="0.3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spans="1:26" ht="13.5" customHeight="1" x14ac:dyDescent="0.3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spans="1:26" ht="13.5" customHeight="1" x14ac:dyDescent="0.3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spans="1:26" ht="13.5" customHeight="1" x14ac:dyDescent="0.3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spans="1:26" ht="13.5" customHeight="1" x14ac:dyDescent="0.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spans="1:26" ht="13.5" customHeight="1" x14ac:dyDescent="0.3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spans="1:26" ht="13.5" customHeight="1" x14ac:dyDescent="0.3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spans="1:26" ht="13.5" customHeight="1" x14ac:dyDescent="0.3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spans="1:26" ht="13.5" customHeight="1" x14ac:dyDescent="0.3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spans="1:26" ht="13.5" customHeight="1" x14ac:dyDescent="0.3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spans="1:26" ht="13.5" customHeight="1" x14ac:dyDescent="0.3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spans="1:26" ht="13.5" customHeight="1" x14ac:dyDescent="0.3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spans="1:26" ht="13.5" customHeight="1" x14ac:dyDescent="0.3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spans="1:26" ht="13.5" customHeight="1" x14ac:dyDescent="0.3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spans="1:26" ht="13.5" customHeight="1" x14ac:dyDescent="0.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spans="1:26" ht="13.5" customHeight="1" x14ac:dyDescent="0.3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spans="1:26" ht="13.5" customHeight="1" x14ac:dyDescent="0.3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spans="1:26" ht="13.5" customHeight="1" x14ac:dyDescent="0.3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spans="1:26" ht="13.5" customHeight="1" x14ac:dyDescent="0.3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spans="1:26" ht="13.5" customHeight="1" x14ac:dyDescent="0.3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spans="1:26" ht="13.5" customHeight="1" x14ac:dyDescent="0.3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spans="1:26" ht="13.5" customHeight="1" x14ac:dyDescent="0.3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spans="1:26" ht="13.5" customHeight="1" x14ac:dyDescent="0.3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spans="1:26" ht="13.5" customHeight="1" x14ac:dyDescent="0.3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spans="1:26" ht="13.5" customHeight="1" x14ac:dyDescent="0.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spans="1:26" ht="13.5" customHeight="1" x14ac:dyDescent="0.3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spans="1:26" ht="13.5" customHeight="1" x14ac:dyDescent="0.3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spans="1:26" ht="13.5" customHeight="1" x14ac:dyDescent="0.3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spans="1:26" ht="13.5" customHeight="1" x14ac:dyDescent="0.3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spans="1:26" ht="13.5" customHeight="1" x14ac:dyDescent="0.3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spans="1:26" ht="13.5" customHeight="1" x14ac:dyDescent="0.3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spans="1:26" ht="13.5" customHeight="1" x14ac:dyDescent="0.3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spans="1:26" ht="13.5" customHeight="1" x14ac:dyDescent="0.3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spans="1:26" ht="13.5" customHeight="1" x14ac:dyDescent="0.3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spans="1:26" ht="13.5" customHeight="1" x14ac:dyDescent="0.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spans="1:26" ht="13.5" customHeight="1" x14ac:dyDescent="0.3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spans="1:26" ht="13.5" customHeight="1" x14ac:dyDescent="0.3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spans="1:26" ht="13.5" customHeight="1" x14ac:dyDescent="0.3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spans="1:26" ht="13.5" customHeight="1" x14ac:dyDescent="0.3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spans="1:26" ht="13.5" customHeight="1" x14ac:dyDescent="0.3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spans="1:26" ht="13.5" customHeight="1" x14ac:dyDescent="0.3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spans="1:26" ht="13.5" customHeight="1" x14ac:dyDescent="0.3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spans="1:26" ht="13.5" customHeight="1" x14ac:dyDescent="0.3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spans="1:26" ht="13.5" customHeight="1" x14ac:dyDescent="0.3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spans="1:26" ht="13.5" customHeight="1" x14ac:dyDescent="0.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spans="1:26" ht="13.5" customHeight="1" x14ac:dyDescent="0.3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spans="1:26" ht="13.5" customHeight="1" x14ac:dyDescent="0.3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spans="1:26" ht="13.5" customHeight="1" x14ac:dyDescent="0.3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spans="1:26" ht="13.5" customHeight="1" x14ac:dyDescent="0.3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spans="1:26" ht="13.5" customHeight="1" x14ac:dyDescent="0.3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spans="1:26" ht="13.5" customHeight="1" x14ac:dyDescent="0.3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spans="1:26" ht="13.5" customHeight="1" x14ac:dyDescent="0.3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spans="1:26" ht="13.5" customHeight="1" x14ac:dyDescent="0.3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spans="1:26" ht="13.5" customHeight="1" x14ac:dyDescent="0.3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spans="1:26" ht="13.5" customHeight="1" x14ac:dyDescent="0.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13.5" customHeight="1" x14ac:dyDescent="0.3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spans="1:26" ht="13.5" customHeight="1" x14ac:dyDescent="0.3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spans="1:26" ht="13.5" customHeight="1" x14ac:dyDescent="0.3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spans="1:26" ht="13.5" customHeight="1" x14ac:dyDescent="0.3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spans="1:26" ht="13.5" customHeight="1" x14ac:dyDescent="0.3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spans="1:26" ht="13.5" customHeight="1" x14ac:dyDescent="0.3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spans="1:26" ht="13.5" customHeight="1" x14ac:dyDescent="0.3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spans="1:26" ht="13.5" customHeight="1" x14ac:dyDescent="0.3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spans="1:26" ht="13.5" customHeight="1" x14ac:dyDescent="0.3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spans="1:26" ht="13.5" customHeight="1" x14ac:dyDescent="0.3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spans="1:26" ht="13.5" customHeight="1" x14ac:dyDescent="0.3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spans="1:26" ht="13.5" customHeight="1" x14ac:dyDescent="0.3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spans="1:26" ht="13.5" customHeight="1" x14ac:dyDescent="0.3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spans="1:26" ht="13.5" customHeight="1" x14ac:dyDescent="0.3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spans="1:26" ht="13.5" customHeight="1" x14ac:dyDescent="0.3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spans="1:26" ht="13.5" customHeight="1" x14ac:dyDescent="0.3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spans="1:26" ht="13.5" customHeight="1" x14ac:dyDescent="0.3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spans="1:26" ht="13.5" customHeight="1" x14ac:dyDescent="0.3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spans="1:26" ht="13.5" customHeight="1" x14ac:dyDescent="0.3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ht="13.5" customHeight="1" x14ac:dyDescent="0.3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spans="1:26" ht="13.5" customHeight="1" x14ac:dyDescent="0.3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spans="1:26" ht="13.5" customHeight="1" x14ac:dyDescent="0.3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spans="1:26" ht="13.5" customHeight="1" x14ac:dyDescent="0.3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spans="1:26" ht="13.5" customHeight="1" x14ac:dyDescent="0.3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spans="1:26" ht="13.5" customHeight="1" x14ac:dyDescent="0.3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spans="1:26" ht="13.5" customHeight="1" x14ac:dyDescent="0.3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spans="1:26" ht="13.5" customHeight="1" x14ac:dyDescent="0.3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spans="1:26" ht="13.5" customHeight="1" x14ac:dyDescent="0.3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spans="1:26" ht="13.5" customHeight="1" x14ac:dyDescent="0.3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spans="1:26" ht="13.5" customHeight="1" x14ac:dyDescent="0.3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spans="1:26" ht="13.5" customHeight="1" x14ac:dyDescent="0.3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spans="1:26" ht="13.5" customHeight="1" x14ac:dyDescent="0.3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spans="1:26" ht="13.5" customHeight="1" x14ac:dyDescent="0.3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spans="1:26" ht="13.5" customHeight="1" x14ac:dyDescent="0.3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spans="1:26" ht="13.5" customHeight="1" x14ac:dyDescent="0.3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spans="1:26" ht="13.5" customHeight="1" x14ac:dyDescent="0.3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spans="1:26" ht="13.5" customHeight="1" x14ac:dyDescent="0.3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spans="1:26" ht="13.5" customHeight="1" x14ac:dyDescent="0.3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spans="1:26" ht="13.5" customHeight="1" x14ac:dyDescent="0.3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spans="1:26" ht="13.5" customHeight="1" x14ac:dyDescent="0.3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spans="1:26" ht="13.5" customHeight="1" x14ac:dyDescent="0.3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spans="1:26" ht="13.5" customHeight="1" x14ac:dyDescent="0.3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spans="1:26" ht="13.5" customHeight="1" x14ac:dyDescent="0.3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spans="1:26" ht="13.5" customHeight="1" x14ac:dyDescent="0.3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spans="1:26" ht="13.5" customHeight="1" x14ac:dyDescent="0.3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spans="1:26" ht="13.5" customHeight="1" x14ac:dyDescent="0.3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spans="1:26" ht="13.5" customHeight="1" x14ac:dyDescent="0.3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spans="1:26" ht="13.5" customHeight="1" x14ac:dyDescent="0.3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spans="1:26" ht="13.5" customHeight="1" x14ac:dyDescent="0.3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spans="1:26" ht="13.5" customHeight="1" x14ac:dyDescent="0.3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spans="1:26" ht="13.5" customHeight="1" x14ac:dyDescent="0.3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spans="1:26" ht="13.5" customHeight="1" x14ac:dyDescent="0.3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spans="1:26" ht="13.5" customHeight="1" x14ac:dyDescent="0.3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spans="1:26" ht="13.5" customHeight="1" x14ac:dyDescent="0.3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spans="1:26" ht="13.5" customHeight="1" x14ac:dyDescent="0.3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spans="1:26" ht="13.5" customHeight="1" x14ac:dyDescent="0.3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spans="1:26" ht="13.5" customHeight="1" x14ac:dyDescent="0.3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spans="1:26" ht="13.5" customHeight="1" x14ac:dyDescent="0.3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spans="1:26" ht="13.5" customHeight="1" x14ac:dyDescent="0.3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spans="1:26" ht="13.5" customHeight="1" x14ac:dyDescent="0.3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spans="1:26" ht="13.5" customHeight="1" x14ac:dyDescent="0.3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spans="1:26" ht="13.5" customHeight="1" x14ac:dyDescent="0.3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spans="1:26" ht="13.5" customHeight="1" x14ac:dyDescent="0.3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spans="1:26" ht="13.5" customHeight="1" x14ac:dyDescent="0.3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13.5" customHeight="1" x14ac:dyDescent="0.3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spans="1:26" ht="13.5" customHeight="1" x14ac:dyDescent="0.3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spans="1:26" ht="13.5" customHeight="1" x14ac:dyDescent="0.3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spans="1:26" ht="13.5" customHeight="1" x14ac:dyDescent="0.3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spans="1:26" ht="13.5" customHeight="1" x14ac:dyDescent="0.3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spans="1:26" ht="13.5" customHeight="1" x14ac:dyDescent="0.3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spans="1:26" ht="13.5" customHeight="1" x14ac:dyDescent="0.3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spans="1:26" ht="13.5" customHeight="1" x14ac:dyDescent="0.3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spans="1:26" ht="13.5" customHeight="1" x14ac:dyDescent="0.3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spans="1:26" ht="13.5" customHeight="1" x14ac:dyDescent="0.3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spans="1:26" ht="13.5" customHeight="1" x14ac:dyDescent="0.3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spans="1:26" ht="13.5" customHeight="1" x14ac:dyDescent="0.3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spans="1:26" ht="13.5" customHeight="1" x14ac:dyDescent="0.3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spans="1:26" ht="13.5" customHeight="1" x14ac:dyDescent="0.3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spans="1:26" ht="13.5" customHeight="1" x14ac:dyDescent="0.3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spans="1:26" ht="13.5" customHeight="1" x14ac:dyDescent="0.3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</row>
    <row r="274" spans="1:26" ht="13.5" customHeight="1" x14ac:dyDescent="0.3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</row>
    <row r="275" spans="1:26" ht="13.5" customHeight="1" x14ac:dyDescent="0.3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</row>
    <row r="276" spans="1:26" ht="15.75" customHeight="1" x14ac:dyDescent="0.3"/>
    <row r="277" spans="1:26" ht="15.75" customHeight="1" x14ac:dyDescent="0.3"/>
    <row r="278" spans="1:26" ht="15.75" customHeight="1" x14ac:dyDescent="0.3"/>
    <row r="279" spans="1:26" ht="15.75" customHeight="1" x14ac:dyDescent="0.3"/>
    <row r="280" spans="1:26" ht="15.75" customHeight="1" x14ac:dyDescent="0.3"/>
    <row r="281" spans="1:26" ht="15.75" customHeight="1" x14ac:dyDescent="0.3"/>
    <row r="282" spans="1:26" ht="15.75" customHeight="1" x14ac:dyDescent="0.3"/>
    <row r="283" spans="1:26" ht="15.75" customHeight="1" x14ac:dyDescent="0.3"/>
    <row r="284" spans="1:26" ht="15.75" customHeight="1" x14ac:dyDescent="0.3"/>
    <row r="285" spans="1:26" ht="15.75" customHeight="1" x14ac:dyDescent="0.3"/>
    <row r="286" spans="1:26" ht="15.75" customHeight="1" x14ac:dyDescent="0.3"/>
    <row r="287" spans="1:26" ht="15.75" customHeight="1" x14ac:dyDescent="0.3"/>
    <row r="288" spans="1:26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4">
    <mergeCell ref="A57:C57"/>
    <mergeCell ref="E6:E7"/>
    <mergeCell ref="F6:F7"/>
    <mergeCell ref="G5:I5"/>
    <mergeCell ref="J5:L5"/>
    <mergeCell ref="G6:G7"/>
    <mergeCell ref="H6:H7"/>
    <mergeCell ref="I6:I7"/>
    <mergeCell ref="J6:J7"/>
    <mergeCell ref="K6:K7"/>
    <mergeCell ref="L6:L7"/>
    <mergeCell ref="A1:P1"/>
    <mergeCell ref="A2:P2"/>
    <mergeCell ref="A3:P3"/>
    <mergeCell ref="A5:A7"/>
    <mergeCell ref="B5:B7"/>
    <mergeCell ref="D5:F5"/>
    <mergeCell ref="P5:P7"/>
    <mergeCell ref="C5:C7"/>
    <mergeCell ref="D6:D7"/>
    <mergeCell ref="M5:N5"/>
    <mergeCell ref="O5:O7"/>
    <mergeCell ref="M6:M7"/>
    <mergeCell ref="N6:N7"/>
  </mergeCells>
  <pageMargins left="0.7" right="0.7" top="0.75" bottom="0.75" header="0" footer="0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Z1000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14.44140625" defaultRowHeight="15" customHeight="1" x14ac:dyDescent="0.3"/>
  <cols>
    <col min="1" max="1" width="4.88671875" customWidth="1"/>
    <col min="2" max="2" width="7.109375" customWidth="1"/>
    <col min="3" max="3" width="32.88671875" customWidth="1"/>
    <col min="4" max="4" width="10.6640625" customWidth="1"/>
    <col min="5" max="5" width="12" customWidth="1"/>
    <col min="6" max="6" width="6.5546875" customWidth="1"/>
    <col min="7" max="7" width="12" customWidth="1"/>
    <col min="8" max="8" width="6.88671875" customWidth="1"/>
    <col min="9" max="9" width="10.6640625" customWidth="1"/>
    <col min="10" max="10" width="7.44140625" customWidth="1"/>
    <col min="11" max="11" width="11.33203125" customWidth="1"/>
    <col min="12" max="12" width="7.88671875" customWidth="1"/>
    <col min="13" max="13" width="10.6640625" customWidth="1"/>
    <col min="14" max="14" width="7.88671875" customWidth="1"/>
    <col min="15" max="26" width="8.6640625" customWidth="1"/>
  </cols>
  <sheetData>
    <row r="1" spans="1:26" ht="15" customHeight="1" x14ac:dyDescent="0.3">
      <c r="A1" s="364" t="s">
        <v>230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15" customHeight="1" x14ac:dyDescent="0.3">
      <c r="A2" s="364" t="s">
        <v>231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ht="13.5" customHeight="1" x14ac:dyDescent="0.3">
      <c r="A3" s="365" t="s">
        <v>111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352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ht="13.5" customHeight="1" x14ac:dyDescent="0.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28" t="s">
        <v>232</v>
      </c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ht="12.75" customHeight="1" x14ac:dyDescent="0.3">
      <c r="A5" s="354" t="s">
        <v>112</v>
      </c>
      <c r="B5" s="354" t="s">
        <v>113</v>
      </c>
      <c r="C5" s="360" t="s">
        <v>114</v>
      </c>
      <c r="D5" s="370" t="s">
        <v>233</v>
      </c>
      <c r="E5" s="366"/>
      <c r="F5" s="366"/>
      <c r="G5" s="366"/>
      <c r="H5" s="363"/>
      <c r="I5" s="362" t="s">
        <v>234</v>
      </c>
      <c r="J5" s="366"/>
      <c r="K5" s="366"/>
      <c r="L5" s="366"/>
      <c r="M5" s="366"/>
      <c r="N5" s="36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6" ht="12.75" customHeight="1" x14ac:dyDescent="0.3">
      <c r="A6" s="355"/>
      <c r="B6" s="355"/>
      <c r="C6" s="355"/>
      <c r="D6" s="14" t="s">
        <v>121</v>
      </c>
      <c r="E6" s="369" t="s">
        <v>122</v>
      </c>
      <c r="F6" s="359"/>
      <c r="G6" s="369" t="s">
        <v>123</v>
      </c>
      <c r="H6" s="359"/>
      <c r="I6" s="367"/>
      <c r="J6" s="352"/>
      <c r="K6" s="352"/>
      <c r="L6" s="352"/>
      <c r="M6" s="352"/>
      <c r="N6" s="368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27" customHeight="1" x14ac:dyDescent="0.3">
      <c r="A7" s="356"/>
      <c r="B7" s="356"/>
      <c r="C7" s="356"/>
      <c r="D7" s="16" t="s">
        <v>235</v>
      </c>
      <c r="E7" s="16" t="s">
        <v>235</v>
      </c>
      <c r="F7" s="16" t="s">
        <v>236</v>
      </c>
      <c r="G7" s="16" t="s">
        <v>235</v>
      </c>
      <c r="H7" s="16" t="s">
        <v>236</v>
      </c>
      <c r="I7" s="369" t="s">
        <v>124</v>
      </c>
      <c r="J7" s="359"/>
      <c r="K7" s="369" t="s">
        <v>125</v>
      </c>
      <c r="L7" s="359"/>
      <c r="M7" s="369" t="s">
        <v>126</v>
      </c>
      <c r="N7" s="359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13.5" customHeight="1" x14ac:dyDescent="0.3">
      <c r="A8" s="16" t="s">
        <v>127</v>
      </c>
      <c r="B8" s="17" t="s">
        <v>128</v>
      </c>
      <c r="C8" s="15" t="s">
        <v>129</v>
      </c>
      <c r="D8" s="15" t="s">
        <v>130</v>
      </c>
      <c r="E8" s="357" t="s">
        <v>131</v>
      </c>
      <c r="F8" s="359"/>
      <c r="G8" s="15" t="s">
        <v>132</v>
      </c>
      <c r="H8" s="15"/>
      <c r="I8" s="357" t="s">
        <v>133</v>
      </c>
      <c r="J8" s="359"/>
      <c r="K8" s="357" t="s">
        <v>134</v>
      </c>
      <c r="L8" s="359"/>
      <c r="M8" s="357" t="s">
        <v>135</v>
      </c>
      <c r="N8" s="359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13.5" customHeight="1" x14ac:dyDescent="0.3">
      <c r="A9" s="17">
        <v>1</v>
      </c>
      <c r="B9" s="17" t="s">
        <v>143</v>
      </c>
      <c r="C9" s="19" t="s">
        <v>144</v>
      </c>
      <c r="D9" s="20" t="e">
        <f t="shared" ref="D9:E9" si="0">SUM(#REF!)</f>
        <v>#REF!</v>
      </c>
      <c r="E9" s="20" t="e">
        <f t="shared" si="0"/>
        <v>#REF!</v>
      </c>
      <c r="F9" s="29" t="e">
        <f t="shared" ref="F9:F55" si="1">E9/D9*100</f>
        <v>#REF!</v>
      </c>
      <c r="G9" s="20" t="e">
        <f t="shared" ref="G9:G14" si="2">SUM(#REF!)</f>
        <v>#REF!</v>
      </c>
      <c r="H9" s="29" t="e">
        <f t="shared" ref="H9:H55" si="3">G9/D9*100</f>
        <v>#REF!</v>
      </c>
      <c r="I9" s="20" t="e">
        <f t="shared" ref="I9:I55" si="4">E9-D9</f>
        <v>#REF!</v>
      </c>
      <c r="J9" s="30" t="e">
        <f t="shared" ref="J9:J55" si="5">I9/$I$57</f>
        <v>#REF!</v>
      </c>
      <c r="K9" s="20" t="e">
        <f t="shared" ref="K9:K55" si="6">G9-E9</f>
        <v>#REF!</v>
      </c>
      <c r="L9" s="30" t="e">
        <f t="shared" ref="L9:L55" si="7">K9/$K$57</f>
        <v>#REF!</v>
      </c>
      <c r="M9" s="20" t="e">
        <f t="shared" ref="M9:M55" si="8">G9-D9</f>
        <v>#REF!</v>
      </c>
      <c r="N9" s="30" t="e">
        <f t="shared" ref="N9:N55" si="9">M9/$M$57</f>
        <v>#REF!</v>
      </c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ht="13.5" customHeight="1" x14ac:dyDescent="0.3">
      <c r="A10" s="17">
        <f t="shared" ref="A10:A55" si="10">A9+1</f>
        <v>2</v>
      </c>
      <c r="B10" s="17" t="s">
        <v>145</v>
      </c>
      <c r="C10" s="19" t="s">
        <v>60</v>
      </c>
      <c r="D10" s="20" t="e">
        <f t="shared" ref="D10:E10" si="11">SUM(#REF!)</f>
        <v>#REF!</v>
      </c>
      <c r="E10" s="20" t="e">
        <f t="shared" si="11"/>
        <v>#REF!</v>
      </c>
      <c r="F10" s="29" t="e">
        <f t="shared" si="1"/>
        <v>#REF!</v>
      </c>
      <c r="G10" s="20" t="e">
        <f t="shared" si="2"/>
        <v>#REF!</v>
      </c>
      <c r="H10" s="29" t="e">
        <f t="shared" si="3"/>
        <v>#REF!</v>
      </c>
      <c r="I10" s="20" t="e">
        <f t="shared" si="4"/>
        <v>#REF!</v>
      </c>
      <c r="J10" s="30" t="e">
        <f t="shared" si="5"/>
        <v>#REF!</v>
      </c>
      <c r="K10" s="20" t="e">
        <f t="shared" si="6"/>
        <v>#REF!</v>
      </c>
      <c r="L10" s="30" t="e">
        <f t="shared" si="7"/>
        <v>#REF!</v>
      </c>
      <c r="M10" s="20" t="e">
        <f t="shared" si="8"/>
        <v>#REF!</v>
      </c>
      <c r="N10" s="30" t="e">
        <f t="shared" si="9"/>
        <v>#REF!</v>
      </c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ht="13.5" customHeight="1" x14ac:dyDescent="0.3">
      <c r="A11" s="17">
        <f t="shared" si="10"/>
        <v>3</v>
      </c>
      <c r="B11" s="17" t="s">
        <v>146</v>
      </c>
      <c r="C11" s="19" t="s">
        <v>147</v>
      </c>
      <c r="D11" s="20" t="e">
        <f t="shared" ref="D11:E11" si="12">SUM(#REF!)</f>
        <v>#REF!</v>
      </c>
      <c r="E11" s="20" t="e">
        <f t="shared" si="12"/>
        <v>#REF!</v>
      </c>
      <c r="F11" s="29" t="e">
        <f t="shared" si="1"/>
        <v>#REF!</v>
      </c>
      <c r="G11" s="20" t="e">
        <f t="shared" si="2"/>
        <v>#REF!</v>
      </c>
      <c r="H11" s="29" t="e">
        <f t="shared" si="3"/>
        <v>#REF!</v>
      </c>
      <c r="I11" s="20" t="e">
        <f t="shared" si="4"/>
        <v>#REF!</v>
      </c>
      <c r="J11" s="30" t="e">
        <f t="shared" si="5"/>
        <v>#REF!</v>
      </c>
      <c r="K11" s="20" t="e">
        <f t="shared" si="6"/>
        <v>#REF!</v>
      </c>
      <c r="L11" s="30" t="e">
        <f t="shared" si="7"/>
        <v>#REF!</v>
      </c>
      <c r="M11" s="20" t="e">
        <f t="shared" si="8"/>
        <v>#REF!</v>
      </c>
      <c r="N11" s="30" t="e">
        <f t="shared" si="9"/>
        <v>#REF!</v>
      </c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ht="13.5" customHeight="1" x14ac:dyDescent="0.3">
      <c r="A12" s="17">
        <f t="shared" si="10"/>
        <v>4</v>
      </c>
      <c r="B12" s="17" t="s">
        <v>148</v>
      </c>
      <c r="C12" s="19" t="s">
        <v>149</v>
      </c>
      <c r="D12" s="20" t="e">
        <f t="shared" ref="D12:E12" si="13">SUM(#REF!)</f>
        <v>#REF!</v>
      </c>
      <c r="E12" s="20" t="e">
        <f t="shared" si="13"/>
        <v>#REF!</v>
      </c>
      <c r="F12" s="29" t="e">
        <f t="shared" si="1"/>
        <v>#REF!</v>
      </c>
      <c r="G12" s="20" t="e">
        <f t="shared" si="2"/>
        <v>#REF!</v>
      </c>
      <c r="H12" s="29" t="e">
        <f t="shared" si="3"/>
        <v>#REF!</v>
      </c>
      <c r="I12" s="20" t="e">
        <f t="shared" si="4"/>
        <v>#REF!</v>
      </c>
      <c r="J12" s="30" t="e">
        <f t="shared" si="5"/>
        <v>#REF!</v>
      </c>
      <c r="K12" s="20" t="e">
        <f t="shared" si="6"/>
        <v>#REF!</v>
      </c>
      <c r="L12" s="30" t="e">
        <f t="shared" si="7"/>
        <v>#REF!</v>
      </c>
      <c r="M12" s="20" t="e">
        <f t="shared" si="8"/>
        <v>#REF!</v>
      </c>
      <c r="N12" s="30" t="e">
        <f t="shared" si="9"/>
        <v>#REF!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6" ht="13.5" customHeight="1" x14ac:dyDescent="0.3">
      <c r="A13" s="17">
        <f t="shared" si="10"/>
        <v>5</v>
      </c>
      <c r="B13" s="17" t="s">
        <v>150</v>
      </c>
      <c r="C13" s="19" t="s">
        <v>77</v>
      </c>
      <c r="D13" s="20" t="e">
        <f t="shared" ref="D13:E13" si="14">SUM(#REF!)</f>
        <v>#REF!</v>
      </c>
      <c r="E13" s="20" t="e">
        <f t="shared" si="14"/>
        <v>#REF!</v>
      </c>
      <c r="F13" s="29" t="e">
        <f t="shared" si="1"/>
        <v>#REF!</v>
      </c>
      <c r="G13" s="20" t="e">
        <f t="shared" si="2"/>
        <v>#REF!</v>
      </c>
      <c r="H13" s="29" t="e">
        <f t="shared" si="3"/>
        <v>#REF!</v>
      </c>
      <c r="I13" s="20" t="e">
        <f t="shared" si="4"/>
        <v>#REF!</v>
      </c>
      <c r="J13" s="30" t="e">
        <f t="shared" si="5"/>
        <v>#REF!</v>
      </c>
      <c r="K13" s="20" t="e">
        <f t="shared" si="6"/>
        <v>#REF!</v>
      </c>
      <c r="L13" s="30" t="e">
        <f t="shared" si="7"/>
        <v>#REF!</v>
      </c>
      <c r="M13" s="20" t="e">
        <f t="shared" si="8"/>
        <v>#REF!</v>
      </c>
      <c r="N13" s="30" t="e">
        <f t="shared" si="9"/>
        <v>#REF!</v>
      </c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ht="13.5" customHeight="1" x14ac:dyDescent="0.3">
      <c r="A14" s="17">
        <f t="shared" si="10"/>
        <v>6</v>
      </c>
      <c r="B14" s="17" t="s">
        <v>151</v>
      </c>
      <c r="C14" s="19" t="e">
        <f>#REF!</f>
        <v>#REF!</v>
      </c>
      <c r="D14" s="20" t="e">
        <f t="shared" ref="D14:E14" si="15">SUM(#REF!)</f>
        <v>#REF!</v>
      </c>
      <c r="E14" s="20" t="e">
        <f t="shared" si="15"/>
        <v>#REF!</v>
      </c>
      <c r="F14" s="29" t="e">
        <f t="shared" si="1"/>
        <v>#REF!</v>
      </c>
      <c r="G14" s="20" t="e">
        <f t="shared" si="2"/>
        <v>#REF!</v>
      </c>
      <c r="H14" s="29" t="e">
        <f t="shared" si="3"/>
        <v>#REF!</v>
      </c>
      <c r="I14" s="20" t="e">
        <f t="shared" si="4"/>
        <v>#REF!</v>
      </c>
      <c r="J14" s="30" t="e">
        <f t="shared" si="5"/>
        <v>#REF!</v>
      </c>
      <c r="K14" s="20" t="e">
        <f t="shared" si="6"/>
        <v>#REF!</v>
      </c>
      <c r="L14" s="30" t="e">
        <f t="shared" si="7"/>
        <v>#REF!</v>
      </c>
      <c r="M14" s="20" t="e">
        <f t="shared" si="8"/>
        <v>#REF!</v>
      </c>
      <c r="N14" s="30" t="e">
        <f t="shared" si="9"/>
        <v>#REF!</v>
      </c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13.5" customHeight="1" x14ac:dyDescent="0.3">
      <c r="A15" s="17">
        <f t="shared" si="10"/>
        <v>7</v>
      </c>
      <c r="B15" s="17" t="s">
        <v>152</v>
      </c>
      <c r="C15" s="19" t="s">
        <v>153</v>
      </c>
      <c r="D15" s="20" t="e">
        <f t="shared" ref="D15:E15" si="16">SUM(#REF!,#REF!)</f>
        <v>#REF!</v>
      </c>
      <c r="E15" s="20" t="e">
        <f t="shared" si="16"/>
        <v>#REF!</v>
      </c>
      <c r="F15" s="29" t="e">
        <f t="shared" si="1"/>
        <v>#REF!</v>
      </c>
      <c r="G15" s="20" t="e">
        <f>SUM(#REF!,#REF!)</f>
        <v>#REF!</v>
      </c>
      <c r="H15" s="29" t="e">
        <f t="shared" si="3"/>
        <v>#REF!</v>
      </c>
      <c r="I15" s="20" t="e">
        <f t="shared" si="4"/>
        <v>#REF!</v>
      </c>
      <c r="J15" s="30" t="e">
        <f t="shared" si="5"/>
        <v>#REF!</v>
      </c>
      <c r="K15" s="20" t="e">
        <f t="shared" si="6"/>
        <v>#REF!</v>
      </c>
      <c r="L15" s="30" t="e">
        <f t="shared" si="7"/>
        <v>#REF!</v>
      </c>
      <c r="M15" s="20" t="e">
        <f t="shared" si="8"/>
        <v>#REF!</v>
      </c>
      <c r="N15" s="30" t="e">
        <f t="shared" si="9"/>
        <v>#REF!</v>
      </c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13.5" customHeight="1" x14ac:dyDescent="0.3">
      <c r="A16" s="17">
        <f t="shared" si="10"/>
        <v>8</v>
      </c>
      <c r="B16" s="17" t="s">
        <v>154</v>
      </c>
      <c r="C16" s="19" t="s">
        <v>155</v>
      </c>
      <c r="D16" s="20" t="e">
        <f t="shared" ref="D16:E16" si="17">SUM(#REF!)</f>
        <v>#REF!</v>
      </c>
      <c r="E16" s="20" t="e">
        <f t="shared" si="17"/>
        <v>#REF!</v>
      </c>
      <c r="F16" s="29" t="e">
        <f t="shared" si="1"/>
        <v>#REF!</v>
      </c>
      <c r="G16" s="20" t="e">
        <f t="shared" ref="G16:G17" si="18">SUM(#REF!)</f>
        <v>#REF!</v>
      </c>
      <c r="H16" s="29" t="e">
        <f t="shared" si="3"/>
        <v>#REF!</v>
      </c>
      <c r="I16" s="20" t="e">
        <f t="shared" si="4"/>
        <v>#REF!</v>
      </c>
      <c r="J16" s="30" t="e">
        <f t="shared" si="5"/>
        <v>#REF!</v>
      </c>
      <c r="K16" s="20" t="e">
        <f t="shared" si="6"/>
        <v>#REF!</v>
      </c>
      <c r="L16" s="30" t="e">
        <f t="shared" si="7"/>
        <v>#REF!</v>
      </c>
      <c r="M16" s="20" t="e">
        <f t="shared" si="8"/>
        <v>#REF!</v>
      </c>
      <c r="N16" s="30" t="e">
        <f t="shared" si="9"/>
        <v>#REF!</v>
      </c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13.5" customHeight="1" x14ac:dyDescent="0.3">
      <c r="A17" s="17">
        <f t="shared" si="10"/>
        <v>9</v>
      </c>
      <c r="B17" s="17" t="s">
        <v>156</v>
      </c>
      <c r="C17" s="19" t="s">
        <v>157</v>
      </c>
      <c r="D17" s="20" t="e">
        <f t="shared" ref="D17:E17" si="19">SUM(#REF!)</f>
        <v>#REF!</v>
      </c>
      <c r="E17" s="20" t="e">
        <f t="shared" si="19"/>
        <v>#REF!</v>
      </c>
      <c r="F17" s="29" t="e">
        <f t="shared" si="1"/>
        <v>#REF!</v>
      </c>
      <c r="G17" s="20" t="e">
        <f t="shared" si="18"/>
        <v>#REF!</v>
      </c>
      <c r="H17" s="29" t="e">
        <f t="shared" si="3"/>
        <v>#REF!</v>
      </c>
      <c r="I17" s="20" t="e">
        <f t="shared" si="4"/>
        <v>#REF!</v>
      </c>
      <c r="J17" s="30" t="e">
        <f t="shared" si="5"/>
        <v>#REF!</v>
      </c>
      <c r="K17" s="20" t="e">
        <f t="shared" si="6"/>
        <v>#REF!</v>
      </c>
      <c r="L17" s="30" t="e">
        <f t="shared" si="7"/>
        <v>#REF!</v>
      </c>
      <c r="M17" s="20" t="e">
        <f t="shared" si="8"/>
        <v>#REF!</v>
      </c>
      <c r="N17" s="30" t="e">
        <f t="shared" si="9"/>
        <v>#REF!</v>
      </c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13.5" customHeight="1" x14ac:dyDescent="0.3">
      <c r="A18" s="17">
        <f t="shared" si="10"/>
        <v>10</v>
      </c>
      <c r="B18" s="17" t="s">
        <v>158</v>
      </c>
      <c r="C18" s="19" t="s">
        <v>159</v>
      </c>
      <c r="D18" s="20" t="e">
        <f t="shared" ref="D18:E18" si="20">SUM(#REF!,#REF!)</f>
        <v>#REF!</v>
      </c>
      <c r="E18" s="20" t="e">
        <f t="shared" si="20"/>
        <v>#REF!</v>
      </c>
      <c r="F18" s="29" t="e">
        <f t="shared" si="1"/>
        <v>#REF!</v>
      </c>
      <c r="G18" s="20" t="e">
        <f t="shared" ref="G18:G19" si="21">SUM(#REF!,#REF!)</f>
        <v>#REF!</v>
      </c>
      <c r="H18" s="29" t="e">
        <f t="shared" si="3"/>
        <v>#REF!</v>
      </c>
      <c r="I18" s="20" t="e">
        <f t="shared" si="4"/>
        <v>#REF!</v>
      </c>
      <c r="J18" s="30" t="e">
        <f t="shared" si="5"/>
        <v>#REF!</v>
      </c>
      <c r="K18" s="20" t="e">
        <f t="shared" si="6"/>
        <v>#REF!</v>
      </c>
      <c r="L18" s="30" t="e">
        <f t="shared" si="7"/>
        <v>#REF!</v>
      </c>
      <c r="M18" s="20" t="e">
        <f t="shared" si="8"/>
        <v>#REF!</v>
      </c>
      <c r="N18" s="30" t="e">
        <f t="shared" si="9"/>
        <v>#REF!</v>
      </c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ht="13.5" customHeight="1" x14ac:dyDescent="0.3">
      <c r="A19" s="17">
        <f t="shared" si="10"/>
        <v>11</v>
      </c>
      <c r="B19" s="17" t="s">
        <v>160</v>
      </c>
      <c r="C19" s="19" t="e">
        <f t="shared" ref="C19:C26" si="22">#REF!</f>
        <v>#REF!</v>
      </c>
      <c r="D19" s="20" t="e">
        <f t="shared" ref="D19:E19" si="23">SUM(#REF!,#REF!)</f>
        <v>#REF!</v>
      </c>
      <c r="E19" s="20" t="e">
        <f t="shared" si="23"/>
        <v>#REF!</v>
      </c>
      <c r="F19" s="29" t="e">
        <f t="shared" si="1"/>
        <v>#REF!</v>
      </c>
      <c r="G19" s="20" t="e">
        <f t="shared" si="21"/>
        <v>#REF!</v>
      </c>
      <c r="H19" s="29" t="e">
        <f t="shared" si="3"/>
        <v>#REF!</v>
      </c>
      <c r="I19" s="20" t="e">
        <f t="shared" si="4"/>
        <v>#REF!</v>
      </c>
      <c r="J19" s="30" t="e">
        <f t="shared" si="5"/>
        <v>#REF!</v>
      </c>
      <c r="K19" s="20" t="e">
        <f t="shared" si="6"/>
        <v>#REF!</v>
      </c>
      <c r="L19" s="30" t="e">
        <f t="shared" si="7"/>
        <v>#REF!</v>
      </c>
      <c r="M19" s="20" t="e">
        <f t="shared" si="8"/>
        <v>#REF!</v>
      </c>
      <c r="N19" s="30" t="e">
        <f t="shared" si="9"/>
        <v>#REF!</v>
      </c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13.5" customHeight="1" x14ac:dyDescent="0.3">
      <c r="A20" s="17">
        <f t="shared" si="10"/>
        <v>12</v>
      </c>
      <c r="B20" s="17" t="s">
        <v>161</v>
      </c>
      <c r="C20" s="19" t="e">
        <f t="shared" si="22"/>
        <v>#REF!</v>
      </c>
      <c r="D20" s="20" t="e">
        <f t="shared" ref="D20:E20" si="24">SUM(#REF!)</f>
        <v>#REF!</v>
      </c>
      <c r="E20" s="20" t="e">
        <f t="shared" si="24"/>
        <v>#REF!</v>
      </c>
      <c r="F20" s="29" t="e">
        <f t="shared" si="1"/>
        <v>#REF!</v>
      </c>
      <c r="G20" s="20" t="e">
        <f t="shared" ref="G20:G26" si="25">SUM(#REF!)</f>
        <v>#REF!</v>
      </c>
      <c r="H20" s="29" t="e">
        <f t="shared" si="3"/>
        <v>#REF!</v>
      </c>
      <c r="I20" s="20" t="e">
        <f t="shared" si="4"/>
        <v>#REF!</v>
      </c>
      <c r="J20" s="30" t="e">
        <f t="shared" si="5"/>
        <v>#REF!</v>
      </c>
      <c r="K20" s="20" t="e">
        <f t="shared" si="6"/>
        <v>#REF!</v>
      </c>
      <c r="L20" s="30" t="e">
        <f t="shared" si="7"/>
        <v>#REF!</v>
      </c>
      <c r="M20" s="20" t="e">
        <f t="shared" si="8"/>
        <v>#REF!</v>
      </c>
      <c r="N20" s="30" t="e">
        <f t="shared" si="9"/>
        <v>#REF!</v>
      </c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13.5" customHeight="1" x14ac:dyDescent="0.3">
      <c r="A21" s="17">
        <f t="shared" si="10"/>
        <v>13</v>
      </c>
      <c r="B21" s="17" t="s">
        <v>162</v>
      </c>
      <c r="C21" s="19" t="e">
        <f t="shared" si="22"/>
        <v>#REF!</v>
      </c>
      <c r="D21" s="20" t="e">
        <f t="shared" ref="D21:E21" si="26">SUM(#REF!)</f>
        <v>#REF!</v>
      </c>
      <c r="E21" s="20" t="e">
        <f t="shared" si="26"/>
        <v>#REF!</v>
      </c>
      <c r="F21" s="29" t="e">
        <f t="shared" si="1"/>
        <v>#REF!</v>
      </c>
      <c r="G21" s="20" t="e">
        <f t="shared" si="25"/>
        <v>#REF!</v>
      </c>
      <c r="H21" s="29" t="e">
        <f t="shared" si="3"/>
        <v>#REF!</v>
      </c>
      <c r="I21" s="20" t="e">
        <f t="shared" si="4"/>
        <v>#REF!</v>
      </c>
      <c r="J21" s="30" t="e">
        <f t="shared" si="5"/>
        <v>#REF!</v>
      </c>
      <c r="K21" s="20" t="e">
        <f t="shared" si="6"/>
        <v>#REF!</v>
      </c>
      <c r="L21" s="30" t="e">
        <f t="shared" si="7"/>
        <v>#REF!</v>
      </c>
      <c r="M21" s="20" t="e">
        <f t="shared" si="8"/>
        <v>#REF!</v>
      </c>
      <c r="N21" s="30" t="e">
        <f t="shared" si="9"/>
        <v>#REF!</v>
      </c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ht="13.5" customHeight="1" x14ac:dyDescent="0.3">
      <c r="A22" s="17">
        <f t="shared" si="10"/>
        <v>14</v>
      </c>
      <c r="B22" s="17" t="s">
        <v>163</v>
      </c>
      <c r="C22" s="19" t="e">
        <f t="shared" si="22"/>
        <v>#REF!</v>
      </c>
      <c r="D22" s="20" t="e">
        <f t="shared" ref="D22:E22" si="27">SUM(#REF!)</f>
        <v>#REF!</v>
      </c>
      <c r="E22" s="20" t="e">
        <f t="shared" si="27"/>
        <v>#REF!</v>
      </c>
      <c r="F22" s="29" t="e">
        <f t="shared" si="1"/>
        <v>#REF!</v>
      </c>
      <c r="G22" s="20" t="e">
        <f t="shared" si="25"/>
        <v>#REF!</v>
      </c>
      <c r="H22" s="29" t="e">
        <f t="shared" si="3"/>
        <v>#REF!</v>
      </c>
      <c r="I22" s="20" t="e">
        <f t="shared" si="4"/>
        <v>#REF!</v>
      </c>
      <c r="J22" s="30" t="e">
        <f t="shared" si="5"/>
        <v>#REF!</v>
      </c>
      <c r="K22" s="20" t="e">
        <f t="shared" si="6"/>
        <v>#REF!</v>
      </c>
      <c r="L22" s="30" t="e">
        <f t="shared" si="7"/>
        <v>#REF!</v>
      </c>
      <c r="M22" s="20" t="e">
        <f t="shared" si="8"/>
        <v>#REF!</v>
      </c>
      <c r="N22" s="30" t="e">
        <f t="shared" si="9"/>
        <v>#REF!</v>
      </c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ht="13.5" customHeight="1" x14ac:dyDescent="0.3">
      <c r="A23" s="17">
        <f t="shared" si="10"/>
        <v>15</v>
      </c>
      <c r="B23" s="17" t="s">
        <v>164</v>
      </c>
      <c r="C23" s="19" t="e">
        <f t="shared" si="22"/>
        <v>#REF!</v>
      </c>
      <c r="D23" s="20" t="e">
        <f t="shared" ref="D23:E23" si="28">SUM(#REF!)</f>
        <v>#REF!</v>
      </c>
      <c r="E23" s="20" t="e">
        <f t="shared" si="28"/>
        <v>#REF!</v>
      </c>
      <c r="F23" s="29" t="e">
        <f t="shared" si="1"/>
        <v>#REF!</v>
      </c>
      <c r="G23" s="20" t="e">
        <f t="shared" si="25"/>
        <v>#REF!</v>
      </c>
      <c r="H23" s="29" t="e">
        <f t="shared" si="3"/>
        <v>#REF!</v>
      </c>
      <c r="I23" s="20" t="e">
        <f t="shared" si="4"/>
        <v>#REF!</v>
      </c>
      <c r="J23" s="30" t="e">
        <f t="shared" si="5"/>
        <v>#REF!</v>
      </c>
      <c r="K23" s="20" t="e">
        <f t="shared" si="6"/>
        <v>#REF!</v>
      </c>
      <c r="L23" s="30" t="e">
        <f t="shared" si="7"/>
        <v>#REF!</v>
      </c>
      <c r="M23" s="20" t="e">
        <f t="shared" si="8"/>
        <v>#REF!</v>
      </c>
      <c r="N23" s="30" t="e">
        <f t="shared" si="9"/>
        <v>#REF!</v>
      </c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ht="13.5" customHeight="1" x14ac:dyDescent="0.3">
      <c r="A24" s="17">
        <f t="shared" si="10"/>
        <v>16</v>
      </c>
      <c r="B24" s="17" t="s">
        <v>165</v>
      </c>
      <c r="C24" s="19" t="e">
        <f t="shared" si="22"/>
        <v>#REF!</v>
      </c>
      <c r="D24" s="20" t="e">
        <f t="shared" ref="D24:E24" si="29">SUM(#REF!)</f>
        <v>#REF!</v>
      </c>
      <c r="E24" s="20" t="e">
        <f t="shared" si="29"/>
        <v>#REF!</v>
      </c>
      <c r="F24" s="29" t="e">
        <f t="shared" si="1"/>
        <v>#REF!</v>
      </c>
      <c r="G24" s="20" t="e">
        <f t="shared" si="25"/>
        <v>#REF!</v>
      </c>
      <c r="H24" s="29" t="e">
        <f t="shared" si="3"/>
        <v>#REF!</v>
      </c>
      <c r="I24" s="20" t="e">
        <f t="shared" si="4"/>
        <v>#REF!</v>
      </c>
      <c r="J24" s="30" t="e">
        <f t="shared" si="5"/>
        <v>#REF!</v>
      </c>
      <c r="K24" s="20" t="e">
        <f t="shared" si="6"/>
        <v>#REF!</v>
      </c>
      <c r="L24" s="30" t="e">
        <f t="shared" si="7"/>
        <v>#REF!</v>
      </c>
      <c r="M24" s="20" t="e">
        <f t="shared" si="8"/>
        <v>#REF!</v>
      </c>
      <c r="N24" s="30" t="e">
        <f t="shared" si="9"/>
        <v>#REF!</v>
      </c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ht="13.5" customHeight="1" x14ac:dyDescent="0.3">
      <c r="A25" s="17">
        <f t="shared" si="10"/>
        <v>17</v>
      </c>
      <c r="B25" s="17" t="s">
        <v>166</v>
      </c>
      <c r="C25" s="19" t="e">
        <f t="shared" si="22"/>
        <v>#REF!</v>
      </c>
      <c r="D25" s="20" t="e">
        <f t="shared" ref="D25:E25" si="30">SUM(#REF!)</f>
        <v>#REF!</v>
      </c>
      <c r="E25" s="20" t="e">
        <f t="shared" si="30"/>
        <v>#REF!</v>
      </c>
      <c r="F25" s="29" t="e">
        <f t="shared" si="1"/>
        <v>#REF!</v>
      </c>
      <c r="G25" s="20" t="e">
        <f t="shared" si="25"/>
        <v>#REF!</v>
      </c>
      <c r="H25" s="29" t="e">
        <f t="shared" si="3"/>
        <v>#REF!</v>
      </c>
      <c r="I25" s="20" t="e">
        <f t="shared" si="4"/>
        <v>#REF!</v>
      </c>
      <c r="J25" s="30" t="e">
        <f t="shared" si="5"/>
        <v>#REF!</v>
      </c>
      <c r="K25" s="20" t="e">
        <f t="shared" si="6"/>
        <v>#REF!</v>
      </c>
      <c r="L25" s="30" t="e">
        <f t="shared" si="7"/>
        <v>#REF!</v>
      </c>
      <c r="M25" s="20" t="e">
        <f t="shared" si="8"/>
        <v>#REF!</v>
      </c>
      <c r="N25" s="30" t="e">
        <f t="shared" si="9"/>
        <v>#REF!</v>
      </c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3.5" customHeight="1" x14ac:dyDescent="0.3">
      <c r="A26" s="17">
        <f t="shared" si="10"/>
        <v>18</v>
      </c>
      <c r="B26" s="17" t="s">
        <v>167</v>
      </c>
      <c r="C26" s="19" t="e">
        <f t="shared" si="22"/>
        <v>#REF!</v>
      </c>
      <c r="D26" s="20" t="e">
        <f t="shared" ref="D26:E26" si="31">SUM(#REF!)</f>
        <v>#REF!</v>
      </c>
      <c r="E26" s="20" t="e">
        <f t="shared" si="31"/>
        <v>#REF!</v>
      </c>
      <c r="F26" s="29" t="e">
        <f t="shared" si="1"/>
        <v>#REF!</v>
      </c>
      <c r="G26" s="20" t="e">
        <f t="shared" si="25"/>
        <v>#REF!</v>
      </c>
      <c r="H26" s="29" t="e">
        <f t="shared" si="3"/>
        <v>#REF!</v>
      </c>
      <c r="I26" s="20" t="e">
        <f t="shared" si="4"/>
        <v>#REF!</v>
      </c>
      <c r="J26" s="30" t="e">
        <f t="shared" si="5"/>
        <v>#REF!</v>
      </c>
      <c r="K26" s="20" t="e">
        <f t="shared" si="6"/>
        <v>#REF!</v>
      </c>
      <c r="L26" s="30" t="e">
        <f t="shared" si="7"/>
        <v>#REF!</v>
      </c>
      <c r="M26" s="20" t="e">
        <f t="shared" si="8"/>
        <v>#REF!</v>
      </c>
      <c r="N26" s="30" t="e">
        <f t="shared" si="9"/>
        <v>#REF!</v>
      </c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13.5" customHeight="1" x14ac:dyDescent="0.3">
      <c r="A27" s="17">
        <f t="shared" si="10"/>
        <v>19</v>
      </c>
      <c r="B27" s="17" t="s">
        <v>168</v>
      </c>
      <c r="C27" s="19" t="s">
        <v>169</v>
      </c>
      <c r="D27" s="20" t="e">
        <f t="shared" ref="D27:E27" si="32">SUM(#REF!,#REF!)</f>
        <v>#REF!</v>
      </c>
      <c r="E27" s="20" t="e">
        <f t="shared" si="32"/>
        <v>#REF!</v>
      </c>
      <c r="F27" s="29" t="e">
        <f t="shared" si="1"/>
        <v>#REF!</v>
      </c>
      <c r="G27" s="20" t="e">
        <f>SUM(#REF!,#REF!)</f>
        <v>#REF!</v>
      </c>
      <c r="H27" s="29" t="e">
        <f t="shared" si="3"/>
        <v>#REF!</v>
      </c>
      <c r="I27" s="20" t="e">
        <f t="shared" si="4"/>
        <v>#REF!</v>
      </c>
      <c r="J27" s="30" t="e">
        <f t="shared" si="5"/>
        <v>#REF!</v>
      </c>
      <c r="K27" s="20" t="e">
        <f t="shared" si="6"/>
        <v>#REF!</v>
      </c>
      <c r="L27" s="30" t="e">
        <f t="shared" si="7"/>
        <v>#REF!</v>
      </c>
      <c r="M27" s="20" t="e">
        <f t="shared" si="8"/>
        <v>#REF!</v>
      </c>
      <c r="N27" s="30" t="e">
        <f t="shared" si="9"/>
        <v>#REF!</v>
      </c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13.5" customHeight="1" x14ac:dyDescent="0.3">
      <c r="A28" s="17">
        <f t="shared" si="10"/>
        <v>20</v>
      </c>
      <c r="B28" s="17" t="s">
        <v>170</v>
      </c>
      <c r="C28" s="19" t="e">
        <f t="shared" ref="C28:C29" si="33">#REF!</f>
        <v>#REF!</v>
      </c>
      <c r="D28" s="20" t="e">
        <f t="shared" ref="D28:E28" si="34">SUM(#REF!)</f>
        <v>#REF!</v>
      </c>
      <c r="E28" s="20" t="e">
        <f t="shared" si="34"/>
        <v>#REF!</v>
      </c>
      <c r="F28" s="29" t="e">
        <f t="shared" si="1"/>
        <v>#REF!</v>
      </c>
      <c r="G28" s="20" t="e">
        <f t="shared" ref="G28:G29" si="35">SUM(#REF!)</f>
        <v>#REF!</v>
      </c>
      <c r="H28" s="29" t="e">
        <f t="shared" si="3"/>
        <v>#REF!</v>
      </c>
      <c r="I28" s="20" t="e">
        <f t="shared" si="4"/>
        <v>#REF!</v>
      </c>
      <c r="J28" s="30" t="e">
        <f t="shared" si="5"/>
        <v>#REF!</v>
      </c>
      <c r="K28" s="20" t="e">
        <f t="shared" si="6"/>
        <v>#REF!</v>
      </c>
      <c r="L28" s="30" t="e">
        <f t="shared" si="7"/>
        <v>#REF!</v>
      </c>
      <c r="M28" s="20" t="e">
        <f t="shared" si="8"/>
        <v>#REF!</v>
      </c>
      <c r="N28" s="30" t="e">
        <f t="shared" si="9"/>
        <v>#REF!</v>
      </c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13.5" customHeight="1" x14ac:dyDescent="0.3">
      <c r="A29" s="17">
        <f t="shared" si="10"/>
        <v>21</v>
      </c>
      <c r="B29" s="17" t="s">
        <v>171</v>
      </c>
      <c r="C29" s="19" t="e">
        <f t="shared" si="33"/>
        <v>#REF!</v>
      </c>
      <c r="D29" s="20" t="e">
        <f t="shared" ref="D29:E29" si="36">SUM(#REF!)</f>
        <v>#REF!</v>
      </c>
      <c r="E29" s="20" t="e">
        <f t="shared" si="36"/>
        <v>#REF!</v>
      </c>
      <c r="F29" s="29" t="e">
        <f t="shared" si="1"/>
        <v>#REF!</v>
      </c>
      <c r="G29" s="20" t="e">
        <f t="shared" si="35"/>
        <v>#REF!</v>
      </c>
      <c r="H29" s="29" t="e">
        <f t="shared" si="3"/>
        <v>#REF!</v>
      </c>
      <c r="I29" s="20" t="e">
        <f t="shared" si="4"/>
        <v>#REF!</v>
      </c>
      <c r="J29" s="30" t="e">
        <f t="shared" si="5"/>
        <v>#REF!</v>
      </c>
      <c r="K29" s="20" t="e">
        <f t="shared" si="6"/>
        <v>#REF!</v>
      </c>
      <c r="L29" s="30" t="e">
        <f t="shared" si="7"/>
        <v>#REF!</v>
      </c>
      <c r="M29" s="20" t="e">
        <f t="shared" si="8"/>
        <v>#REF!</v>
      </c>
      <c r="N29" s="30" t="e">
        <f t="shared" si="9"/>
        <v>#REF!</v>
      </c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13.5" customHeight="1" x14ac:dyDescent="0.3">
      <c r="A30" s="17">
        <f t="shared" si="10"/>
        <v>22</v>
      </c>
      <c r="B30" s="17" t="s">
        <v>172</v>
      </c>
      <c r="C30" s="19" t="s">
        <v>48</v>
      </c>
      <c r="D30" s="20" t="e">
        <f t="shared" ref="D30:E30" si="37">SUM(#REF!,#REF!)</f>
        <v>#REF!</v>
      </c>
      <c r="E30" s="20" t="e">
        <f t="shared" si="37"/>
        <v>#REF!</v>
      </c>
      <c r="F30" s="29" t="e">
        <f t="shared" si="1"/>
        <v>#REF!</v>
      </c>
      <c r="G30" s="20" t="e">
        <f>SUM(#REF!,#REF!)</f>
        <v>#REF!</v>
      </c>
      <c r="H30" s="29" t="e">
        <f t="shared" si="3"/>
        <v>#REF!</v>
      </c>
      <c r="I30" s="20" t="e">
        <f t="shared" si="4"/>
        <v>#REF!</v>
      </c>
      <c r="J30" s="30" t="e">
        <f t="shared" si="5"/>
        <v>#REF!</v>
      </c>
      <c r="K30" s="20" t="e">
        <f t="shared" si="6"/>
        <v>#REF!</v>
      </c>
      <c r="L30" s="30" t="e">
        <f t="shared" si="7"/>
        <v>#REF!</v>
      </c>
      <c r="M30" s="20" t="e">
        <f t="shared" si="8"/>
        <v>#REF!</v>
      </c>
      <c r="N30" s="30" t="e">
        <f t="shared" si="9"/>
        <v>#REF!</v>
      </c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13.5" customHeight="1" x14ac:dyDescent="0.3">
      <c r="A31" s="17">
        <f t="shared" si="10"/>
        <v>23</v>
      </c>
      <c r="B31" s="17" t="s">
        <v>65</v>
      </c>
      <c r="C31" s="19" t="e">
        <f t="shared" ref="C31:C33" si="38">#REF!</f>
        <v>#REF!</v>
      </c>
      <c r="D31" s="20" t="e">
        <f t="shared" ref="D31:E31" si="39">SUM(#REF!)</f>
        <v>#REF!</v>
      </c>
      <c r="E31" s="20" t="e">
        <f t="shared" si="39"/>
        <v>#REF!</v>
      </c>
      <c r="F31" s="29" t="e">
        <f t="shared" si="1"/>
        <v>#REF!</v>
      </c>
      <c r="G31" s="20" t="e">
        <f t="shared" ref="G31:G34" si="40">SUM(#REF!)</f>
        <v>#REF!</v>
      </c>
      <c r="H31" s="29" t="e">
        <f t="shared" si="3"/>
        <v>#REF!</v>
      </c>
      <c r="I31" s="20" t="e">
        <f t="shared" si="4"/>
        <v>#REF!</v>
      </c>
      <c r="J31" s="30" t="e">
        <f t="shared" si="5"/>
        <v>#REF!</v>
      </c>
      <c r="K31" s="20" t="e">
        <f t="shared" si="6"/>
        <v>#REF!</v>
      </c>
      <c r="L31" s="30" t="e">
        <f t="shared" si="7"/>
        <v>#REF!</v>
      </c>
      <c r="M31" s="20" t="e">
        <f t="shared" si="8"/>
        <v>#REF!</v>
      </c>
      <c r="N31" s="30" t="e">
        <f t="shared" si="9"/>
        <v>#REF!</v>
      </c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ht="13.5" customHeight="1" x14ac:dyDescent="0.3">
      <c r="A32" s="17">
        <f t="shared" si="10"/>
        <v>24</v>
      </c>
      <c r="B32" s="17" t="s">
        <v>173</v>
      </c>
      <c r="C32" s="19" t="e">
        <f t="shared" si="38"/>
        <v>#REF!</v>
      </c>
      <c r="D32" s="20" t="e">
        <f t="shared" ref="D32:E32" si="41">SUM(#REF!)</f>
        <v>#REF!</v>
      </c>
      <c r="E32" s="20" t="e">
        <f t="shared" si="41"/>
        <v>#REF!</v>
      </c>
      <c r="F32" s="29" t="e">
        <f t="shared" si="1"/>
        <v>#REF!</v>
      </c>
      <c r="G32" s="20" t="e">
        <f t="shared" si="40"/>
        <v>#REF!</v>
      </c>
      <c r="H32" s="29" t="e">
        <f t="shared" si="3"/>
        <v>#REF!</v>
      </c>
      <c r="I32" s="20" t="e">
        <f t="shared" si="4"/>
        <v>#REF!</v>
      </c>
      <c r="J32" s="30" t="e">
        <f t="shared" si="5"/>
        <v>#REF!</v>
      </c>
      <c r="K32" s="20" t="e">
        <f t="shared" si="6"/>
        <v>#REF!</v>
      </c>
      <c r="L32" s="30" t="e">
        <f t="shared" si="7"/>
        <v>#REF!</v>
      </c>
      <c r="M32" s="20" t="e">
        <f t="shared" si="8"/>
        <v>#REF!</v>
      </c>
      <c r="N32" s="30" t="e">
        <f t="shared" si="9"/>
        <v>#REF!</v>
      </c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ht="13.5" customHeight="1" x14ac:dyDescent="0.3">
      <c r="A33" s="17">
        <f t="shared" si="10"/>
        <v>25</v>
      </c>
      <c r="B33" s="17" t="s">
        <v>174</v>
      </c>
      <c r="C33" s="19" t="e">
        <f t="shared" si="38"/>
        <v>#REF!</v>
      </c>
      <c r="D33" s="20" t="e">
        <f t="shared" ref="D33:E33" si="42">SUM(#REF!)</f>
        <v>#REF!</v>
      </c>
      <c r="E33" s="20" t="e">
        <f t="shared" si="42"/>
        <v>#REF!</v>
      </c>
      <c r="F33" s="29" t="e">
        <f t="shared" si="1"/>
        <v>#REF!</v>
      </c>
      <c r="G33" s="20" t="e">
        <f t="shared" si="40"/>
        <v>#REF!</v>
      </c>
      <c r="H33" s="29" t="e">
        <f t="shared" si="3"/>
        <v>#REF!</v>
      </c>
      <c r="I33" s="20" t="e">
        <f t="shared" si="4"/>
        <v>#REF!</v>
      </c>
      <c r="J33" s="30" t="e">
        <f t="shared" si="5"/>
        <v>#REF!</v>
      </c>
      <c r="K33" s="20" t="e">
        <f t="shared" si="6"/>
        <v>#REF!</v>
      </c>
      <c r="L33" s="30" t="e">
        <f t="shared" si="7"/>
        <v>#REF!</v>
      </c>
      <c r="M33" s="20" t="e">
        <f t="shared" si="8"/>
        <v>#REF!</v>
      </c>
      <c r="N33" s="30" t="e">
        <f t="shared" si="9"/>
        <v>#REF!</v>
      </c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ht="13.5" customHeight="1" x14ac:dyDescent="0.3">
      <c r="A34" s="17">
        <f t="shared" si="10"/>
        <v>26</v>
      </c>
      <c r="B34" s="17" t="s">
        <v>175</v>
      </c>
      <c r="C34" s="19" t="s">
        <v>176</v>
      </c>
      <c r="D34" s="20" t="e">
        <f t="shared" ref="D34:E34" si="43">SUM(#REF!)</f>
        <v>#REF!</v>
      </c>
      <c r="E34" s="20" t="e">
        <f t="shared" si="43"/>
        <v>#REF!</v>
      </c>
      <c r="F34" s="29" t="e">
        <f t="shared" si="1"/>
        <v>#REF!</v>
      </c>
      <c r="G34" s="20" t="e">
        <f t="shared" si="40"/>
        <v>#REF!</v>
      </c>
      <c r="H34" s="29" t="e">
        <f t="shared" si="3"/>
        <v>#REF!</v>
      </c>
      <c r="I34" s="20" t="e">
        <f t="shared" si="4"/>
        <v>#REF!</v>
      </c>
      <c r="J34" s="30" t="e">
        <f t="shared" si="5"/>
        <v>#REF!</v>
      </c>
      <c r="K34" s="20" t="e">
        <f t="shared" si="6"/>
        <v>#REF!</v>
      </c>
      <c r="L34" s="30" t="e">
        <f t="shared" si="7"/>
        <v>#REF!</v>
      </c>
      <c r="M34" s="20" t="e">
        <f t="shared" si="8"/>
        <v>#REF!</v>
      </c>
      <c r="N34" s="30" t="e">
        <f t="shared" si="9"/>
        <v>#REF!</v>
      </c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ht="13.5" customHeight="1" x14ac:dyDescent="0.3">
      <c r="A35" s="17">
        <f t="shared" si="10"/>
        <v>27</v>
      </c>
      <c r="B35" s="17" t="s">
        <v>177</v>
      </c>
      <c r="C35" s="19" t="s">
        <v>106</v>
      </c>
      <c r="D35" s="20" t="e">
        <f t="shared" ref="D35:E35" si="44">SUM(#REF!,#REF!,#REF!,#REF!)</f>
        <v>#REF!</v>
      </c>
      <c r="E35" s="20" t="e">
        <f t="shared" si="44"/>
        <v>#REF!</v>
      </c>
      <c r="F35" s="29" t="e">
        <f t="shared" si="1"/>
        <v>#REF!</v>
      </c>
      <c r="G35" s="20" t="e">
        <f>SUM(#REF!,#REF!,#REF!,#REF!)</f>
        <v>#REF!</v>
      </c>
      <c r="H35" s="29" t="e">
        <f t="shared" si="3"/>
        <v>#REF!</v>
      </c>
      <c r="I35" s="20" t="e">
        <f t="shared" si="4"/>
        <v>#REF!</v>
      </c>
      <c r="J35" s="30" t="e">
        <f t="shared" si="5"/>
        <v>#REF!</v>
      </c>
      <c r="K35" s="20" t="e">
        <f t="shared" si="6"/>
        <v>#REF!</v>
      </c>
      <c r="L35" s="30" t="e">
        <f t="shared" si="7"/>
        <v>#REF!</v>
      </c>
      <c r="M35" s="20" t="e">
        <f t="shared" si="8"/>
        <v>#REF!</v>
      </c>
      <c r="N35" s="30" t="e">
        <f t="shared" si="9"/>
        <v>#REF!</v>
      </c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13.5" customHeight="1" x14ac:dyDescent="0.3">
      <c r="A36" s="17">
        <f t="shared" si="10"/>
        <v>28</v>
      </c>
      <c r="B36" s="17" t="s">
        <v>178</v>
      </c>
      <c r="C36" s="19" t="s">
        <v>179</v>
      </c>
      <c r="D36" s="20" t="e">
        <f t="shared" ref="D36:E36" si="45">SUM(#REF!)</f>
        <v>#REF!</v>
      </c>
      <c r="E36" s="20" t="e">
        <f t="shared" si="45"/>
        <v>#REF!</v>
      </c>
      <c r="F36" s="29" t="e">
        <f t="shared" si="1"/>
        <v>#REF!</v>
      </c>
      <c r="G36" s="20" t="e">
        <f t="shared" ref="G36:G49" si="46">SUM(#REF!)</f>
        <v>#REF!</v>
      </c>
      <c r="H36" s="29" t="e">
        <f t="shared" si="3"/>
        <v>#REF!</v>
      </c>
      <c r="I36" s="20" t="e">
        <f t="shared" si="4"/>
        <v>#REF!</v>
      </c>
      <c r="J36" s="30" t="e">
        <f t="shared" si="5"/>
        <v>#REF!</v>
      </c>
      <c r="K36" s="20" t="e">
        <f t="shared" si="6"/>
        <v>#REF!</v>
      </c>
      <c r="L36" s="30" t="e">
        <f t="shared" si="7"/>
        <v>#REF!</v>
      </c>
      <c r="M36" s="20" t="e">
        <f t="shared" si="8"/>
        <v>#REF!</v>
      </c>
      <c r="N36" s="30" t="e">
        <f t="shared" si="9"/>
        <v>#REF!</v>
      </c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3.5" customHeight="1" x14ac:dyDescent="0.3">
      <c r="A37" s="17">
        <f t="shared" si="10"/>
        <v>29</v>
      </c>
      <c r="B37" s="17" t="s">
        <v>180</v>
      </c>
      <c r="C37" s="19" t="s">
        <v>181</v>
      </c>
      <c r="D37" s="20" t="e">
        <f t="shared" ref="D37:E37" si="47">SUM(#REF!)</f>
        <v>#REF!</v>
      </c>
      <c r="E37" s="20" t="e">
        <f t="shared" si="47"/>
        <v>#REF!</v>
      </c>
      <c r="F37" s="29" t="e">
        <f t="shared" si="1"/>
        <v>#REF!</v>
      </c>
      <c r="G37" s="20" t="e">
        <f t="shared" si="46"/>
        <v>#REF!</v>
      </c>
      <c r="H37" s="29" t="e">
        <f t="shared" si="3"/>
        <v>#REF!</v>
      </c>
      <c r="I37" s="20" t="e">
        <f t="shared" si="4"/>
        <v>#REF!</v>
      </c>
      <c r="J37" s="30" t="e">
        <f t="shared" si="5"/>
        <v>#REF!</v>
      </c>
      <c r="K37" s="20" t="e">
        <f t="shared" si="6"/>
        <v>#REF!</v>
      </c>
      <c r="L37" s="30" t="e">
        <f t="shared" si="7"/>
        <v>#REF!</v>
      </c>
      <c r="M37" s="20" t="e">
        <f t="shared" si="8"/>
        <v>#REF!</v>
      </c>
      <c r="N37" s="30" t="e">
        <f t="shared" si="9"/>
        <v>#REF!</v>
      </c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3.5" customHeight="1" x14ac:dyDescent="0.3">
      <c r="A38" s="17">
        <f t="shared" si="10"/>
        <v>30</v>
      </c>
      <c r="B38" s="17" t="s">
        <v>180</v>
      </c>
      <c r="C38" s="19" t="s">
        <v>182</v>
      </c>
      <c r="D38" s="20" t="e">
        <f t="shared" ref="D38:E38" si="48">SUM(#REF!)</f>
        <v>#REF!</v>
      </c>
      <c r="E38" s="20" t="e">
        <f t="shared" si="48"/>
        <v>#REF!</v>
      </c>
      <c r="F38" s="29" t="e">
        <f t="shared" si="1"/>
        <v>#REF!</v>
      </c>
      <c r="G38" s="20" t="e">
        <f t="shared" si="46"/>
        <v>#REF!</v>
      </c>
      <c r="H38" s="29" t="e">
        <f t="shared" si="3"/>
        <v>#REF!</v>
      </c>
      <c r="I38" s="20" t="e">
        <f t="shared" si="4"/>
        <v>#REF!</v>
      </c>
      <c r="J38" s="30" t="e">
        <f t="shared" si="5"/>
        <v>#REF!</v>
      </c>
      <c r="K38" s="20" t="e">
        <f t="shared" si="6"/>
        <v>#REF!</v>
      </c>
      <c r="L38" s="30" t="e">
        <f t="shared" si="7"/>
        <v>#REF!</v>
      </c>
      <c r="M38" s="20" t="e">
        <f t="shared" si="8"/>
        <v>#REF!</v>
      </c>
      <c r="N38" s="30" t="e">
        <f t="shared" si="9"/>
        <v>#REF!</v>
      </c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3.5" customHeight="1" x14ac:dyDescent="0.3">
      <c r="A39" s="17">
        <f t="shared" si="10"/>
        <v>31</v>
      </c>
      <c r="B39" s="17" t="s">
        <v>180</v>
      </c>
      <c r="C39" s="19" t="s">
        <v>183</v>
      </c>
      <c r="D39" s="20" t="e">
        <f t="shared" ref="D39:E39" si="49">SUM(#REF!)</f>
        <v>#REF!</v>
      </c>
      <c r="E39" s="20" t="e">
        <f t="shared" si="49"/>
        <v>#REF!</v>
      </c>
      <c r="F39" s="29" t="e">
        <f t="shared" si="1"/>
        <v>#REF!</v>
      </c>
      <c r="G39" s="20" t="e">
        <f t="shared" si="46"/>
        <v>#REF!</v>
      </c>
      <c r="H39" s="29" t="e">
        <f t="shared" si="3"/>
        <v>#REF!</v>
      </c>
      <c r="I39" s="20" t="e">
        <f t="shared" si="4"/>
        <v>#REF!</v>
      </c>
      <c r="J39" s="30" t="e">
        <f t="shared" si="5"/>
        <v>#REF!</v>
      </c>
      <c r="K39" s="20" t="e">
        <f t="shared" si="6"/>
        <v>#REF!</v>
      </c>
      <c r="L39" s="30" t="e">
        <f t="shared" si="7"/>
        <v>#REF!</v>
      </c>
      <c r="M39" s="20" t="e">
        <f t="shared" si="8"/>
        <v>#REF!</v>
      </c>
      <c r="N39" s="30" t="e">
        <f t="shared" si="9"/>
        <v>#REF!</v>
      </c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3.5" customHeight="1" x14ac:dyDescent="0.3">
      <c r="A40" s="17">
        <f t="shared" si="10"/>
        <v>32</v>
      </c>
      <c r="B40" s="17" t="s">
        <v>180</v>
      </c>
      <c r="C40" s="19" t="s">
        <v>184</v>
      </c>
      <c r="D40" s="20" t="e">
        <f t="shared" ref="D40:E40" si="50">SUM(#REF!)</f>
        <v>#REF!</v>
      </c>
      <c r="E40" s="20" t="e">
        <f t="shared" si="50"/>
        <v>#REF!</v>
      </c>
      <c r="F40" s="29" t="e">
        <f t="shared" si="1"/>
        <v>#REF!</v>
      </c>
      <c r="G40" s="20" t="e">
        <f t="shared" si="46"/>
        <v>#REF!</v>
      </c>
      <c r="H40" s="29" t="e">
        <f t="shared" si="3"/>
        <v>#REF!</v>
      </c>
      <c r="I40" s="20" t="e">
        <f t="shared" si="4"/>
        <v>#REF!</v>
      </c>
      <c r="J40" s="30" t="e">
        <f t="shared" si="5"/>
        <v>#REF!</v>
      </c>
      <c r="K40" s="20" t="e">
        <f t="shared" si="6"/>
        <v>#REF!</v>
      </c>
      <c r="L40" s="30" t="e">
        <f t="shared" si="7"/>
        <v>#REF!</v>
      </c>
      <c r="M40" s="20" t="e">
        <f t="shared" si="8"/>
        <v>#REF!</v>
      </c>
      <c r="N40" s="30" t="e">
        <f t="shared" si="9"/>
        <v>#REF!</v>
      </c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3.5" customHeight="1" x14ac:dyDescent="0.3">
      <c r="A41" s="17">
        <f t="shared" si="10"/>
        <v>33</v>
      </c>
      <c r="B41" s="17" t="s">
        <v>180</v>
      </c>
      <c r="C41" s="19" t="s">
        <v>105</v>
      </c>
      <c r="D41" s="20" t="e">
        <f t="shared" ref="D41:E41" si="51">SUM(#REF!)</f>
        <v>#REF!</v>
      </c>
      <c r="E41" s="20" t="e">
        <f t="shared" si="51"/>
        <v>#REF!</v>
      </c>
      <c r="F41" s="29" t="e">
        <f t="shared" si="1"/>
        <v>#REF!</v>
      </c>
      <c r="G41" s="20" t="e">
        <f t="shared" si="46"/>
        <v>#REF!</v>
      </c>
      <c r="H41" s="29" t="e">
        <f t="shared" si="3"/>
        <v>#REF!</v>
      </c>
      <c r="I41" s="20" t="e">
        <f t="shared" si="4"/>
        <v>#REF!</v>
      </c>
      <c r="J41" s="30" t="e">
        <f t="shared" si="5"/>
        <v>#REF!</v>
      </c>
      <c r="K41" s="20" t="e">
        <f t="shared" si="6"/>
        <v>#REF!</v>
      </c>
      <c r="L41" s="30" t="e">
        <f t="shared" si="7"/>
        <v>#REF!</v>
      </c>
      <c r="M41" s="20" t="e">
        <f t="shared" si="8"/>
        <v>#REF!</v>
      </c>
      <c r="N41" s="30" t="e">
        <f t="shared" si="9"/>
        <v>#REF!</v>
      </c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13.5" customHeight="1" x14ac:dyDescent="0.3">
      <c r="A42" s="17">
        <f t="shared" si="10"/>
        <v>34</v>
      </c>
      <c r="B42" s="17" t="s">
        <v>180</v>
      </c>
      <c r="C42" s="19" t="s">
        <v>185</v>
      </c>
      <c r="D42" s="20" t="e">
        <f t="shared" ref="D42:E42" si="52">SUM(#REF!)</f>
        <v>#REF!</v>
      </c>
      <c r="E42" s="20" t="e">
        <f t="shared" si="52"/>
        <v>#REF!</v>
      </c>
      <c r="F42" s="29" t="e">
        <f t="shared" si="1"/>
        <v>#REF!</v>
      </c>
      <c r="G42" s="20" t="e">
        <f t="shared" si="46"/>
        <v>#REF!</v>
      </c>
      <c r="H42" s="29" t="e">
        <f t="shared" si="3"/>
        <v>#REF!</v>
      </c>
      <c r="I42" s="20" t="e">
        <f t="shared" si="4"/>
        <v>#REF!</v>
      </c>
      <c r="J42" s="30" t="e">
        <f t="shared" si="5"/>
        <v>#REF!</v>
      </c>
      <c r="K42" s="20" t="e">
        <f t="shared" si="6"/>
        <v>#REF!</v>
      </c>
      <c r="L42" s="30" t="e">
        <f t="shared" si="7"/>
        <v>#REF!</v>
      </c>
      <c r="M42" s="20" t="e">
        <f t="shared" si="8"/>
        <v>#REF!</v>
      </c>
      <c r="N42" s="30" t="e">
        <f t="shared" si="9"/>
        <v>#REF!</v>
      </c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3.5" customHeight="1" x14ac:dyDescent="0.3">
      <c r="A43" s="17">
        <f t="shared" si="10"/>
        <v>35</v>
      </c>
      <c r="B43" s="17" t="s">
        <v>180</v>
      </c>
      <c r="C43" s="19" t="s">
        <v>186</v>
      </c>
      <c r="D43" s="20" t="e">
        <f t="shared" ref="D43:E43" si="53">SUM(#REF!)</f>
        <v>#REF!</v>
      </c>
      <c r="E43" s="20" t="e">
        <f t="shared" si="53"/>
        <v>#REF!</v>
      </c>
      <c r="F43" s="29" t="e">
        <f t="shared" si="1"/>
        <v>#REF!</v>
      </c>
      <c r="G43" s="20" t="e">
        <f t="shared" si="46"/>
        <v>#REF!</v>
      </c>
      <c r="H43" s="29" t="e">
        <f t="shared" si="3"/>
        <v>#REF!</v>
      </c>
      <c r="I43" s="20" t="e">
        <f t="shared" si="4"/>
        <v>#REF!</v>
      </c>
      <c r="J43" s="30" t="e">
        <f t="shared" si="5"/>
        <v>#REF!</v>
      </c>
      <c r="K43" s="20" t="e">
        <f t="shared" si="6"/>
        <v>#REF!</v>
      </c>
      <c r="L43" s="30" t="e">
        <f t="shared" si="7"/>
        <v>#REF!</v>
      </c>
      <c r="M43" s="20" t="e">
        <f t="shared" si="8"/>
        <v>#REF!</v>
      </c>
      <c r="N43" s="30" t="e">
        <f t="shared" si="9"/>
        <v>#REF!</v>
      </c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13.5" customHeight="1" x14ac:dyDescent="0.3">
      <c r="A44" s="17">
        <f t="shared" si="10"/>
        <v>36</v>
      </c>
      <c r="B44" s="17" t="s">
        <v>180</v>
      </c>
      <c r="C44" s="19" t="s">
        <v>187</v>
      </c>
      <c r="D44" s="20" t="e">
        <f t="shared" ref="D44:E44" si="54">SUM(#REF!)</f>
        <v>#REF!</v>
      </c>
      <c r="E44" s="20" t="e">
        <f t="shared" si="54"/>
        <v>#REF!</v>
      </c>
      <c r="F44" s="29" t="e">
        <f t="shared" si="1"/>
        <v>#REF!</v>
      </c>
      <c r="G44" s="20" t="e">
        <f t="shared" si="46"/>
        <v>#REF!</v>
      </c>
      <c r="H44" s="29" t="e">
        <f t="shared" si="3"/>
        <v>#REF!</v>
      </c>
      <c r="I44" s="20" t="e">
        <f t="shared" si="4"/>
        <v>#REF!</v>
      </c>
      <c r="J44" s="30" t="e">
        <f t="shared" si="5"/>
        <v>#REF!</v>
      </c>
      <c r="K44" s="20" t="e">
        <f t="shared" si="6"/>
        <v>#REF!</v>
      </c>
      <c r="L44" s="30" t="e">
        <f t="shared" si="7"/>
        <v>#REF!</v>
      </c>
      <c r="M44" s="20" t="e">
        <f t="shared" si="8"/>
        <v>#REF!</v>
      </c>
      <c r="N44" s="30" t="e">
        <f t="shared" si="9"/>
        <v>#REF!</v>
      </c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13.5" customHeight="1" x14ac:dyDescent="0.3">
      <c r="A45" s="17">
        <f t="shared" si="10"/>
        <v>37</v>
      </c>
      <c r="B45" s="17" t="s">
        <v>180</v>
      </c>
      <c r="C45" s="19" t="s">
        <v>188</v>
      </c>
      <c r="D45" s="20" t="e">
        <f t="shared" ref="D45:E45" si="55">SUM(#REF!)</f>
        <v>#REF!</v>
      </c>
      <c r="E45" s="20" t="e">
        <f t="shared" si="55"/>
        <v>#REF!</v>
      </c>
      <c r="F45" s="29" t="e">
        <f t="shared" si="1"/>
        <v>#REF!</v>
      </c>
      <c r="G45" s="20" t="e">
        <f t="shared" si="46"/>
        <v>#REF!</v>
      </c>
      <c r="H45" s="29" t="e">
        <f t="shared" si="3"/>
        <v>#REF!</v>
      </c>
      <c r="I45" s="20" t="e">
        <f t="shared" si="4"/>
        <v>#REF!</v>
      </c>
      <c r="J45" s="30" t="e">
        <f t="shared" si="5"/>
        <v>#REF!</v>
      </c>
      <c r="K45" s="20" t="e">
        <f t="shared" si="6"/>
        <v>#REF!</v>
      </c>
      <c r="L45" s="30" t="e">
        <f t="shared" si="7"/>
        <v>#REF!</v>
      </c>
      <c r="M45" s="20" t="e">
        <f t="shared" si="8"/>
        <v>#REF!</v>
      </c>
      <c r="N45" s="30" t="e">
        <f t="shared" si="9"/>
        <v>#REF!</v>
      </c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ht="13.5" customHeight="1" x14ac:dyDescent="0.3">
      <c r="A46" s="17">
        <f t="shared" si="10"/>
        <v>38</v>
      </c>
      <c r="B46" s="17" t="s">
        <v>180</v>
      </c>
      <c r="C46" s="19" t="s">
        <v>189</v>
      </c>
      <c r="D46" s="20" t="e">
        <f t="shared" ref="D46:E46" si="56">SUM(#REF!)</f>
        <v>#REF!</v>
      </c>
      <c r="E46" s="20" t="e">
        <f t="shared" si="56"/>
        <v>#REF!</v>
      </c>
      <c r="F46" s="29" t="e">
        <f t="shared" si="1"/>
        <v>#REF!</v>
      </c>
      <c r="G46" s="20" t="e">
        <f t="shared" si="46"/>
        <v>#REF!</v>
      </c>
      <c r="H46" s="29" t="e">
        <f t="shared" si="3"/>
        <v>#REF!</v>
      </c>
      <c r="I46" s="20" t="e">
        <f t="shared" si="4"/>
        <v>#REF!</v>
      </c>
      <c r="J46" s="30" t="e">
        <f t="shared" si="5"/>
        <v>#REF!</v>
      </c>
      <c r="K46" s="20" t="e">
        <f t="shared" si="6"/>
        <v>#REF!</v>
      </c>
      <c r="L46" s="30" t="e">
        <f t="shared" si="7"/>
        <v>#REF!</v>
      </c>
      <c r="M46" s="20" t="e">
        <f t="shared" si="8"/>
        <v>#REF!</v>
      </c>
      <c r="N46" s="30" t="e">
        <f t="shared" si="9"/>
        <v>#REF!</v>
      </c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 ht="13.5" customHeight="1" x14ac:dyDescent="0.3">
      <c r="A47" s="17">
        <f t="shared" si="10"/>
        <v>39</v>
      </c>
      <c r="B47" s="17" t="s">
        <v>180</v>
      </c>
      <c r="C47" s="19" t="s">
        <v>190</v>
      </c>
      <c r="D47" s="20" t="e">
        <f t="shared" ref="D47:E47" si="57">SUM(#REF!)</f>
        <v>#REF!</v>
      </c>
      <c r="E47" s="20" t="e">
        <f t="shared" si="57"/>
        <v>#REF!</v>
      </c>
      <c r="F47" s="29" t="e">
        <f t="shared" si="1"/>
        <v>#REF!</v>
      </c>
      <c r="G47" s="20" t="e">
        <f t="shared" si="46"/>
        <v>#REF!</v>
      </c>
      <c r="H47" s="29" t="e">
        <f t="shared" si="3"/>
        <v>#REF!</v>
      </c>
      <c r="I47" s="20" t="e">
        <f t="shared" si="4"/>
        <v>#REF!</v>
      </c>
      <c r="J47" s="30" t="e">
        <f t="shared" si="5"/>
        <v>#REF!</v>
      </c>
      <c r="K47" s="20" t="e">
        <f t="shared" si="6"/>
        <v>#REF!</v>
      </c>
      <c r="L47" s="30" t="e">
        <f t="shared" si="7"/>
        <v>#REF!</v>
      </c>
      <c r="M47" s="20" t="e">
        <f t="shared" si="8"/>
        <v>#REF!</v>
      </c>
      <c r="N47" s="30" t="e">
        <f t="shared" si="9"/>
        <v>#REF!</v>
      </c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1:26" ht="13.5" customHeight="1" x14ac:dyDescent="0.3">
      <c r="A48" s="17">
        <f t="shared" si="10"/>
        <v>40</v>
      </c>
      <c r="B48" s="17" t="s">
        <v>180</v>
      </c>
      <c r="C48" s="19" t="s">
        <v>191</v>
      </c>
      <c r="D48" s="20" t="e">
        <f t="shared" ref="D48:E48" si="58">SUM(#REF!)</f>
        <v>#REF!</v>
      </c>
      <c r="E48" s="20" t="e">
        <f t="shared" si="58"/>
        <v>#REF!</v>
      </c>
      <c r="F48" s="29" t="e">
        <f t="shared" si="1"/>
        <v>#REF!</v>
      </c>
      <c r="G48" s="20" t="e">
        <f t="shared" si="46"/>
        <v>#REF!</v>
      </c>
      <c r="H48" s="29" t="e">
        <f t="shared" si="3"/>
        <v>#REF!</v>
      </c>
      <c r="I48" s="20" t="e">
        <f t="shared" si="4"/>
        <v>#REF!</v>
      </c>
      <c r="J48" s="30" t="e">
        <f t="shared" si="5"/>
        <v>#REF!</v>
      </c>
      <c r="K48" s="20" t="e">
        <f t="shared" si="6"/>
        <v>#REF!</v>
      </c>
      <c r="L48" s="30" t="e">
        <f t="shared" si="7"/>
        <v>#REF!</v>
      </c>
      <c r="M48" s="20" t="e">
        <f t="shared" si="8"/>
        <v>#REF!</v>
      </c>
      <c r="N48" s="30" t="e">
        <f t="shared" si="9"/>
        <v>#REF!</v>
      </c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 ht="13.5" customHeight="1" x14ac:dyDescent="0.3">
      <c r="A49" s="17">
        <f t="shared" si="10"/>
        <v>41</v>
      </c>
      <c r="B49" s="17" t="s">
        <v>180</v>
      </c>
      <c r="C49" s="19" t="s">
        <v>192</v>
      </c>
      <c r="D49" s="20" t="e">
        <f t="shared" ref="D49:E49" si="59">SUM(#REF!)</f>
        <v>#REF!</v>
      </c>
      <c r="E49" s="20" t="e">
        <f t="shared" si="59"/>
        <v>#REF!</v>
      </c>
      <c r="F49" s="29" t="e">
        <f t="shared" si="1"/>
        <v>#REF!</v>
      </c>
      <c r="G49" s="20" t="e">
        <f t="shared" si="46"/>
        <v>#REF!</v>
      </c>
      <c r="H49" s="29" t="e">
        <f t="shared" si="3"/>
        <v>#REF!</v>
      </c>
      <c r="I49" s="20" t="e">
        <f t="shared" si="4"/>
        <v>#REF!</v>
      </c>
      <c r="J49" s="30" t="e">
        <f t="shared" si="5"/>
        <v>#REF!</v>
      </c>
      <c r="K49" s="20" t="e">
        <f t="shared" si="6"/>
        <v>#REF!</v>
      </c>
      <c r="L49" s="30" t="e">
        <f t="shared" si="7"/>
        <v>#REF!</v>
      </c>
      <c r="M49" s="20" t="e">
        <f t="shared" si="8"/>
        <v>#REF!</v>
      </c>
      <c r="N49" s="30" t="e">
        <f t="shared" si="9"/>
        <v>#REF!</v>
      </c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 ht="13.5" customHeight="1" x14ac:dyDescent="0.3">
      <c r="A50" s="17">
        <f t="shared" si="10"/>
        <v>42</v>
      </c>
      <c r="B50" s="17" t="s">
        <v>193</v>
      </c>
      <c r="C50" s="19" t="s">
        <v>194</v>
      </c>
      <c r="D50" s="20" t="e">
        <f t="shared" ref="D50:E50" si="60">SUM(#REF!,#REF!)</f>
        <v>#REF!</v>
      </c>
      <c r="E50" s="20" t="e">
        <f t="shared" si="60"/>
        <v>#REF!</v>
      </c>
      <c r="F50" s="29" t="e">
        <f t="shared" si="1"/>
        <v>#REF!</v>
      </c>
      <c r="G50" s="20" t="e">
        <f>SUM(#REF!,#REF!)</f>
        <v>#REF!</v>
      </c>
      <c r="H50" s="29" t="e">
        <f t="shared" si="3"/>
        <v>#REF!</v>
      </c>
      <c r="I50" s="20" t="e">
        <f t="shared" si="4"/>
        <v>#REF!</v>
      </c>
      <c r="J50" s="30" t="e">
        <f t="shared" si="5"/>
        <v>#REF!</v>
      </c>
      <c r="K50" s="20" t="e">
        <f t="shared" si="6"/>
        <v>#REF!</v>
      </c>
      <c r="L50" s="30" t="e">
        <f t="shared" si="7"/>
        <v>#REF!</v>
      </c>
      <c r="M50" s="20" t="e">
        <f t="shared" si="8"/>
        <v>#REF!</v>
      </c>
      <c r="N50" s="30" t="e">
        <f t="shared" si="9"/>
        <v>#REF!</v>
      </c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:26" ht="13.5" customHeight="1" x14ac:dyDescent="0.3">
      <c r="A51" s="17">
        <f t="shared" si="10"/>
        <v>43</v>
      </c>
      <c r="B51" s="17" t="s">
        <v>195</v>
      </c>
      <c r="C51" s="19" t="s">
        <v>196</v>
      </c>
      <c r="D51" s="20" t="e">
        <f t="shared" ref="D51:E51" si="61">SUM(#REF!)</f>
        <v>#REF!</v>
      </c>
      <c r="E51" s="20" t="e">
        <f t="shared" si="61"/>
        <v>#REF!</v>
      </c>
      <c r="F51" s="29" t="e">
        <f t="shared" si="1"/>
        <v>#REF!</v>
      </c>
      <c r="G51" s="20" t="e">
        <f>SUM(#REF!)</f>
        <v>#REF!</v>
      </c>
      <c r="H51" s="29" t="e">
        <f t="shared" si="3"/>
        <v>#REF!</v>
      </c>
      <c r="I51" s="20" t="e">
        <f t="shared" si="4"/>
        <v>#REF!</v>
      </c>
      <c r="J51" s="30" t="e">
        <f t="shared" si="5"/>
        <v>#REF!</v>
      </c>
      <c r="K51" s="20" t="e">
        <f t="shared" si="6"/>
        <v>#REF!</v>
      </c>
      <c r="L51" s="30" t="e">
        <f t="shared" si="7"/>
        <v>#REF!</v>
      </c>
      <c r="M51" s="20" t="e">
        <f t="shared" si="8"/>
        <v>#REF!</v>
      </c>
      <c r="N51" s="30" t="e">
        <f t="shared" si="9"/>
        <v>#REF!</v>
      </c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 ht="13.5" customHeight="1" x14ac:dyDescent="0.3">
      <c r="A52" s="17">
        <f t="shared" si="10"/>
        <v>44</v>
      </c>
      <c r="B52" s="17" t="s">
        <v>197</v>
      </c>
      <c r="C52" s="19" t="e">
        <f>#REF!</f>
        <v>#REF!</v>
      </c>
      <c r="D52" s="20" t="e">
        <f t="shared" ref="D52:E52" si="62">SUM(#REF!,#REF!)</f>
        <v>#REF!</v>
      </c>
      <c r="E52" s="20" t="e">
        <f t="shared" si="62"/>
        <v>#REF!</v>
      </c>
      <c r="F52" s="29" t="e">
        <f t="shared" si="1"/>
        <v>#REF!</v>
      </c>
      <c r="G52" s="20" t="e">
        <f>SUM(#REF!,#REF!)</f>
        <v>#REF!</v>
      </c>
      <c r="H52" s="29" t="e">
        <f t="shared" si="3"/>
        <v>#REF!</v>
      </c>
      <c r="I52" s="20" t="e">
        <f t="shared" si="4"/>
        <v>#REF!</v>
      </c>
      <c r="J52" s="30" t="e">
        <f t="shared" si="5"/>
        <v>#REF!</v>
      </c>
      <c r="K52" s="20" t="e">
        <f t="shared" si="6"/>
        <v>#REF!</v>
      </c>
      <c r="L52" s="30" t="e">
        <f t="shared" si="7"/>
        <v>#REF!</v>
      </c>
      <c r="M52" s="20" t="e">
        <f t="shared" si="8"/>
        <v>#REF!</v>
      </c>
      <c r="N52" s="30" t="e">
        <f t="shared" si="9"/>
        <v>#REF!</v>
      </c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13.5" customHeight="1" x14ac:dyDescent="0.3">
      <c r="A53" s="17">
        <f t="shared" si="10"/>
        <v>45</v>
      </c>
      <c r="B53" s="17" t="s">
        <v>198</v>
      </c>
      <c r="C53" s="19" t="s">
        <v>199</v>
      </c>
      <c r="D53" s="20" t="e">
        <f t="shared" ref="D53:E53" si="63">SUM(#REF!)</f>
        <v>#REF!</v>
      </c>
      <c r="E53" s="20" t="e">
        <f t="shared" si="63"/>
        <v>#REF!</v>
      </c>
      <c r="F53" s="29" t="e">
        <f t="shared" si="1"/>
        <v>#REF!</v>
      </c>
      <c r="G53" s="20" t="e">
        <f t="shared" ref="G53:G55" si="64">SUM(#REF!)</f>
        <v>#REF!</v>
      </c>
      <c r="H53" s="29" t="e">
        <f t="shared" si="3"/>
        <v>#REF!</v>
      </c>
      <c r="I53" s="20" t="e">
        <f t="shared" si="4"/>
        <v>#REF!</v>
      </c>
      <c r="J53" s="30" t="e">
        <f t="shared" si="5"/>
        <v>#REF!</v>
      </c>
      <c r="K53" s="20" t="e">
        <f t="shared" si="6"/>
        <v>#REF!</v>
      </c>
      <c r="L53" s="30" t="e">
        <f t="shared" si="7"/>
        <v>#REF!</v>
      </c>
      <c r="M53" s="20" t="e">
        <f t="shared" si="8"/>
        <v>#REF!</v>
      </c>
      <c r="N53" s="30" t="e">
        <f t="shared" si="9"/>
        <v>#REF!</v>
      </c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26" ht="13.5" customHeight="1" x14ac:dyDescent="0.3">
      <c r="A54" s="17">
        <f t="shared" si="10"/>
        <v>46</v>
      </c>
      <c r="B54" s="17" t="s">
        <v>200</v>
      </c>
      <c r="C54" s="19" t="e">
        <f>#REF!</f>
        <v>#REF!</v>
      </c>
      <c r="D54" s="20" t="e">
        <f t="shared" ref="D54:E54" si="65">SUM(#REF!)</f>
        <v>#REF!</v>
      </c>
      <c r="E54" s="20" t="e">
        <f t="shared" si="65"/>
        <v>#REF!</v>
      </c>
      <c r="F54" s="29" t="e">
        <f t="shared" si="1"/>
        <v>#REF!</v>
      </c>
      <c r="G54" s="20" t="e">
        <f t="shared" si="64"/>
        <v>#REF!</v>
      </c>
      <c r="H54" s="29" t="e">
        <f t="shared" si="3"/>
        <v>#REF!</v>
      </c>
      <c r="I54" s="20" t="e">
        <f t="shared" si="4"/>
        <v>#REF!</v>
      </c>
      <c r="J54" s="30" t="e">
        <f t="shared" si="5"/>
        <v>#REF!</v>
      </c>
      <c r="K54" s="20" t="e">
        <f t="shared" si="6"/>
        <v>#REF!</v>
      </c>
      <c r="L54" s="30" t="e">
        <f t="shared" si="7"/>
        <v>#REF!</v>
      </c>
      <c r="M54" s="20" t="e">
        <f t="shared" si="8"/>
        <v>#REF!</v>
      </c>
      <c r="N54" s="30" t="e">
        <f t="shared" si="9"/>
        <v>#REF!</v>
      </c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 ht="13.5" customHeight="1" x14ac:dyDescent="0.3">
      <c r="A55" s="17">
        <f t="shared" si="10"/>
        <v>47</v>
      </c>
      <c r="B55" s="17" t="s">
        <v>201</v>
      </c>
      <c r="C55" s="19" t="s">
        <v>202</v>
      </c>
      <c r="D55" s="20" t="e">
        <f t="shared" ref="D55:E55" si="66">SUM(#REF!)</f>
        <v>#REF!</v>
      </c>
      <c r="E55" s="20" t="e">
        <f t="shared" si="66"/>
        <v>#REF!</v>
      </c>
      <c r="F55" s="29" t="e">
        <f t="shared" si="1"/>
        <v>#REF!</v>
      </c>
      <c r="G55" s="20" t="e">
        <f t="shared" si="64"/>
        <v>#REF!</v>
      </c>
      <c r="H55" s="29" t="e">
        <f t="shared" si="3"/>
        <v>#REF!</v>
      </c>
      <c r="I55" s="20" t="e">
        <f t="shared" si="4"/>
        <v>#REF!</v>
      </c>
      <c r="J55" s="30" t="e">
        <f t="shared" si="5"/>
        <v>#REF!</v>
      </c>
      <c r="K55" s="20" t="e">
        <f t="shared" si="6"/>
        <v>#REF!</v>
      </c>
      <c r="L55" s="30" t="e">
        <f t="shared" si="7"/>
        <v>#REF!</v>
      </c>
      <c r="M55" s="20" t="e">
        <f t="shared" si="8"/>
        <v>#REF!</v>
      </c>
      <c r="N55" s="30" t="e">
        <f t="shared" si="9"/>
        <v>#REF!</v>
      </c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ht="13.5" customHeight="1" x14ac:dyDescent="0.3">
      <c r="A56" s="17"/>
      <c r="B56" s="17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3.5" customHeight="1" x14ac:dyDescent="0.3">
      <c r="A57" s="361" t="s">
        <v>203</v>
      </c>
      <c r="B57" s="358"/>
      <c r="C57" s="359"/>
      <c r="D57" s="21" t="e">
        <f t="shared" ref="D57:E57" si="67">SUM(D9:D56)</f>
        <v>#REF!</v>
      </c>
      <c r="E57" s="21" t="e">
        <f t="shared" si="67"/>
        <v>#REF!</v>
      </c>
      <c r="F57" s="31" t="e">
        <f>E57/D57*100</f>
        <v>#REF!</v>
      </c>
      <c r="G57" s="21" t="e">
        <f>SUM(G9:G56)</f>
        <v>#REF!</v>
      </c>
      <c r="H57" s="31" t="e">
        <f>G57/D57*100</f>
        <v>#REF!</v>
      </c>
      <c r="I57" s="21" t="e">
        <f t="shared" ref="I57:N57" si="68">SUM(I9:I56)</f>
        <v>#REF!</v>
      </c>
      <c r="J57" s="32" t="e">
        <f t="shared" si="68"/>
        <v>#REF!</v>
      </c>
      <c r="K57" s="21" t="e">
        <f t="shared" si="68"/>
        <v>#REF!</v>
      </c>
      <c r="L57" s="32" t="e">
        <f t="shared" si="68"/>
        <v>#REF!</v>
      </c>
      <c r="M57" s="21" t="e">
        <f t="shared" si="68"/>
        <v>#REF!</v>
      </c>
      <c r="N57" s="32" t="e">
        <f t="shared" si="68"/>
        <v>#REF!</v>
      </c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26" ht="13.5" customHeight="1" x14ac:dyDescent="0.3">
      <c r="A58" s="22"/>
      <c r="B58" s="22"/>
      <c r="C58" s="22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26" ht="13.5" customHeight="1" x14ac:dyDescent="0.3">
      <c r="A59" s="22"/>
      <c r="B59" s="22"/>
      <c r="C59" s="22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:26" ht="13.5" customHeight="1" x14ac:dyDescent="0.3">
      <c r="A60" s="24" t="s">
        <v>636</v>
      </c>
      <c r="B60" s="24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spans="1:26" ht="13.5" customHeight="1" x14ac:dyDescent="0.3">
      <c r="A61" s="25" t="s">
        <v>10</v>
      </c>
      <c r="B61" s="13" t="s">
        <v>205</v>
      </c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spans="1:26" ht="13.5" customHeight="1" x14ac:dyDescent="0.3">
      <c r="A62" s="25" t="s">
        <v>34</v>
      </c>
      <c r="B62" s="13" t="s">
        <v>206</v>
      </c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 ht="13.5" customHeight="1" x14ac:dyDescent="0.3">
      <c r="A63" s="25" t="s">
        <v>36</v>
      </c>
      <c r="B63" s="13" t="s">
        <v>207</v>
      </c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3.5" customHeight="1" x14ac:dyDescent="0.3">
      <c r="A64" s="25" t="s">
        <v>38</v>
      </c>
      <c r="B64" s="13" t="s">
        <v>238</v>
      </c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 ht="13.5" customHeight="1" x14ac:dyDescent="0.3">
      <c r="A65" s="25" t="s">
        <v>49</v>
      </c>
      <c r="B65" s="13" t="s">
        <v>239</v>
      </c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13.5" customHeight="1" x14ac:dyDescent="0.3">
      <c r="A66" s="25" t="s">
        <v>54</v>
      </c>
      <c r="B66" s="13" t="s">
        <v>240</v>
      </c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 ht="13.5" customHeight="1" x14ac:dyDescent="0.3">
      <c r="A67" s="25" t="s">
        <v>73</v>
      </c>
      <c r="B67" s="13" t="s">
        <v>241</v>
      </c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ht="13.5" customHeight="1" x14ac:dyDescent="0.3">
      <c r="A68" s="25" t="s">
        <v>212</v>
      </c>
      <c r="B68" s="13" t="s">
        <v>242</v>
      </c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spans="1:26" ht="13.5" customHeight="1" x14ac:dyDescent="0.3">
      <c r="A69" s="25" t="s">
        <v>214</v>
      </c>
      <c r="B69" s="13" t="s">
        <v>243</v>
      </c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 ht="13.5" customHeight="1" x14ac:dyDescent="0.3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spans="1:26" ht="13.5" customHeight="1" x14ac:dyDescent="0.3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spans="1:26" ht="13.5" customHeight="1" x14ac:dyDescent="0.3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spans="1:26" ht="13.5" customHeight="1" x14ac:dyDescent="0.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spans="1:26" ht="13.5" customHeight="1" x14ac:dyDescent="0.3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spans="1:26" ht="13.5" customHeight="1" x14ac:dyDescent="0.3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13.5" customHeight="1" x14ac:dyDescent="0.3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spans="1:26" ht="13.5" customHeight="1" x14ac:dyDescent="0.3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spans="1:26" ht="13.5" customHeight="1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spans="1:26" ht="13.5" customHeight="1" x14ac:dyDescent="0.3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spans="1:26" ht="13.5" customHeight="1" x14ac:dyDescent="0.3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ht="13.5" customHeight="1" x14ac:dyDescent="0.3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ht="13.5" customHeight="1" x14ac:dyDescent="0.3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ht="13.5" customHeight="1" x14ac:dyDescent="0.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ht="13.5" customHeight="1" x14ac:dyDescent="0.3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ht="13.5" customHeight="1" x14ac:dyDescent="0.3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ht="13.5" customHeight="1" x14ac:dyDescent="0.3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ht="13.5" customHeight="1" x14ac:dyDescent="0.3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ht="13.5" customHeight="1" x14ac:dyDescent="0.3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ht="13.5" customHeight="1" x14ac:dyDescent="0.3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ht="13.5" customHeight="1" x14ac:dyDescent="0.3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ht="13.5" customHeight="1" x14ac:dyDescent="0.3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ht="13.5" customHeight="1" x14ac:dyDescent="0.3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ht="13.5" customHeight="1" x14ac:dyDescent="0.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ht="13.5" customHeight="1" x14ac:dyDescent="0.3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ht="13.5" customHeight="1" x14ac:dyDescent="0.3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ht="13.5" customHeight="1" x14ac:dyDescent="0.3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ht="13.5" customHeight="1" x14ac:dyDescent="0.3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ht="13.5" customHeight="1" x14ac:dyDescent="0.3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ht="13.5" customHeight="1" x14ac:dyDescent="0.3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ht="13.5" customHeight="1" x14ac:dyDescent="0.3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ht="13.5" customHeight="1" x14ac:dyDescent="0.3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t="13.5" customHeight="1" x14ac:dyDescent="0.3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t="13.5" customHeight="1" x14ac:dyDescent="0.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ht="13.5" customHeight="1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ht="13.5" customHeight="1" x14ac:dyDescent="0.3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ht="13.5" customHeight="1" x14ac:dyDescent="0.3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t="13.5" customHeight="1" x14ac:dyDescent="0.3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ht="13.5" customHeight="1" x14ac:dyDescent="0.3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ht="13.5" customHeight="1" x14ac:dyDescent="0.3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ht="13.5" customHeight="1" x14ac:dyDescent="0.3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ht="13.5" customHeight="1" x14ac:dyDescent="0.3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ht="13.5" customHeight="1" x14ac:dyDescent="0.3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1:26" ht="13.5" customHeight="1" x14ac:dyDescent="0.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1:26" ht="13.5" customHeight="1" x14ac:dyDescent="0.3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ht="13.5" customHeight="1" x14ac:dyDescent="0.3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:26" ht="13.5" customHeight="1" x14ac:dyDescent="0.3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1:26" ht="13.5" customHeight="1" x14ac:dyDescent="0.3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1:26" ht="13.5" customHeight="1" x14ac:dyDescent="0.3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1:26" ht="13.5" customHeight="1" x14ac:dyDescent="0.3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1:26" ht="13.5" customHeight="1" x14ac:dyDescent="0.3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1:26" ht="13.5" customHeight="1" x14ac:dyDescent="0.3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:26" ht="13.5" customHeight="1" x14ac:dyDescent="0.3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1:26" ht="13.5" customHeight="1" x14ac:dyDescent="0.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1:26" ht="13.5" customHeight="1" x14ac:dyDescent="0.3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1:26" ht="13.5" customHeight="1" x14ac:dyDescent="0.3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1:26" ht="13.5" customHeight="1" x14ac:dyDescent="0.3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1:26" ht="13.5" customHeight="1" x14ac:dyDescent="0.3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1:26" ht="13.5" customHeight="1" x14ac:dyDescent="0.3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spans="1:26" ht="13.5" customHeight="1" x14ac:dyDescent="0.3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13.5" customHeight="1" x14ac:dyDescent="0.3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spans="1:26" ht="13.5" customHeight="1" x14ac:dyDescent="0.3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spans="1:26" ht="13.5" customHeight="1" x14ac:dyDescent="0.3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spans="1:26" ht="13.5" customHeight="1" x14ac:dyDescent="0.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spans="1:26" ht="13.5" customHeight="1" x14ac:dyDescent="0.3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spans="1:26" ht="13.5" customHeight="1" x14ac:dyDescent="0.3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1:26" ht="13.5" customHeight="1" x14ac:dyDescent="0.3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spans="1:26" ht="13.5" customHeight="1" x14ac:dyDescent="0.3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spans="1:26" ht="13.5" customHeight="1" x14ac:dyDescent="0.3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spans="1:26" ht="13.5" customHeight="1" x14ac:dyDescent="0.3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spans="1:26" ht="13.5" customHeight="1" x14ac:dyDescent="0.3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spans="1:26" ht="13.5" customHeight="1" x14ac:dyDescent="0.3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spans="1:26" ht="13.5" customHeight="1" x14ac:dyDescent="0.3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spans="1:26" ht="13.5" customHeight="1" x14ac:dyDescent="0.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spans="1:26" ht="13.5" customHeight="1" x14ac:dyDescent="0.3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spans="1:26" ht="13.5" customHeight="1" x14ac:dyDescent="0.3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spans="1:26" ht="13.5" customHeight="1" x14ac:dyDescent="0.3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spans="1:26" ht="13.5" customHeight="1" x14ac:dyDescent="0.3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spans="1:26" ht="13.5" customHeight="1" x14ac:dyDescent="0.3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spans="1:26" ht="13.5" customHeight="1" x14ac:dyDescent="0.3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spans="1:26" ht="13.5" customHeight="1" x14ac:dyDescent="0.3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spans="1:26" ht="13.5" customHeight="1" x14ac:dyDescent="0.3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spans="1:26" ht="13.5" customHeight="1" x14ac:dyDescent="0.3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spans="1:26" ht="13.5" customHeight="1" x14ac:dyDescent="0.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spans="1:26" ht="13.5" customHeight="1" x14ac:dyDescent="0.3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spans="1:26" ht="13.5" customHeight="1" x14ac:dyDescent="0.3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spans="1:26" ht="13.5" customHeight="1" x14ac:dyDescent="0.3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spans="1:26" ht="13.5" customHeight="1" x14ac:dyDescent="0.3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spans="1:26" ht="13.5" customHeight="1" x14ac:dyDescent="0.3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spans="1:26" ht="13.5" customHeight="1" x14ac:dyDescent="0.3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spans="1:26" ht="13.5" customHeight="1" x14ac:dyDescent="0.3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spans="1:26" ht="13.5" customHeight="1" x14ac:dyDescent="0.3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spans="1:26" ht="13.5" customHeight="1" x14ac:dyDescent="0.3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spans="1:26" ht="13.5" customHeight="1" x14ac:dyDescent="0.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spans="1:26" ht="13.5" customHeight="1" x14ac:dyDescent="0.3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spans="1:26" ht="13.5" customHeight="1" x14ac:dyDescent="0.3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spans="1:26" ht="13.5" customHeight="1" x14ac:dyDescent="0.3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spans="1:26" ht="13.5" customHeight="1" x14ac:dyDescent="0.3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spans="1:26" ht="13.5" customHeight="1" x14ac:dyDescent="0.3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spans="1:26" ht="13.5" customHeight="1" x14ac:dyDescent="0.3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spans="1:26" ht="13.5" customHeight="1" x14ac:dyDescent="0.3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spans="1:26" ht="13.5" customHeight="1" x14ac:dyDescent="0.3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spans="1:26" ht="13.5" customHeight="1" x14ac:dyDescent="0.3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spans="1:26" ht="13.5" customHeight="1" x14ac:dyDescent="0.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spans="1:26" ht="13.5" customHeight="1" x14ac:dyDescent="0.3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spans="1:26" ht="13.5" customHeight="1" x14ac:dyDescent="0.3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spans="1:26" ht="13.5" customHeight="1" x14ac:dyDescent="0.3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spans="1:26" ht="13.5" customHeight="1" x14ac:dyDescent="0.3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spans="1:26" ht="13.5" customHeight="1" x14ac:dyDescent="0.3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spans="1:26" ht="13.5" customHeight="1" x14ac:dyDescent="0.3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spans="1:26" ht="13.5" customHeight="1" x14ac:dyDescent="0.3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spans="1:26" ht="13.5" customHeight="1" x14ac:dyDescent="0.3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spans="1:26" ht="13.5" customHeight="1" x14ac:dyDescent="0.3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spans="1:26" ht="13.5" customHeight="1" x14ac:dyDescent="0.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spans="1:26" ht="13.5" customHeight="1" x14ac:dyDescent="0.3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spans="1:26" ht="13.5" customHeight="1" x14ac:dyDescent="0.3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spans="1:26" ht="13.5" customHeight="1" x14ac:dyDescent="0.3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spans="1:26" ht="13.5" customHeight="1" x14ac:dyDescent="0.3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spans="1:26" ht="13.5" customHeight="1" x14ac:dyDescent="0.3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spans="1:26" ht="13.5" customHeight="1" x14ac:dyDescent="0.3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spans="1:26" ht="13.5" customHeight="1" x14ac:dyDescent="0.3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spans="1:26" ht="13.5" customHeight="1" x14ac:dyDescent="0.3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spans="1:26" ht="13.5" customHeight="1" x14ac:dyDescent="0.3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spans="1:26" ht="13.5" customHeight="1" x14ac:dyDescent="0.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13.5" customHeight="1" x14ac:dyDescent="0.3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spans="1:26" ht="13.5" customHeight="1" x14ac:dyDescent="0.3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spans="1:26" ht="13.5" customHeight="1" x14ac:dyDescent="0.3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spans="1:26" ht="13.5" customHeight="1" x14ac:dyDescent="0.3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spans="1:26" ht="13.5" customHeight="1" x14ac:dyDescent="0.3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spans="1:26" ht="13.5" customHeight="1" x14ac:dyDescent="0.3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spans="1:26" ht="13.5" customHeight="1" x14ac:dyDescent="0.3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spans="1:26" ht="13.5" customHeight="1" x14ac:dyDescent="0.3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spans="1:26" ht="13.5" customHeight="1" x14ac:dyDescent="0.3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spans="1:26" ht="13.5" customHeight="1" x14ac:dyDescent="0.3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spans="1:26" ht="13.5" customHeight="1" x14ac:dyDescent="0.3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spans="1:26" ht="13.5" customHeight="1" x14ac:dyDescent="0.3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spans="1:26" ht="13.5" customHeight="1" x14ac:dyDescent="0.3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spans="1:26" ht="13.5" customHeight="1" x14ac:dyDescent="0.3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spans="1:26" ht="13.5" customHeight="1" x14ac:dyDescent="0.3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spans="1:26" ht="13.5" customHeight="1" x14ac:dyDescent="0.3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spans="1:26" ht="13.5" customHeight="1" x14ac:dyDescent="0.3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spans="1:26" ht="13.5" customHeight="1" x14ac:dyDescent="0.3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spans="1:26" ht="13.5" customHeight="1" x14ac:dyDescent="0.3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ht="13.5" customHeight="1" x14ac:dyDescent="0.3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spans="1:26" ht="13.5" customHeight="1" x14ac:dyDescent="0.3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spans="1:26" ht="13.5" customHeight="1" x14ac:dyDescent="0.3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spans="1:26" ht="13.5" customHeight="1" x14ac:dyDescent="0.3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spans="1:26" ht="13.5" customHeight="1" x14ac:dyDescent="0.3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spans="1:26" ht="13.5" customHeight="1" x14ac:dyDescent="0.3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spans="1:26" ht="13.5" customHeight="1" x14ac:dyDescent="0.3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spans="1:26" ht="13.5" customHeight="1" x14ac:dyDescent="0.3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spans="1:26" ht="13.5" customHeight="1" x14ac:dyDescent="0.3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spans="1:26" ht="13.5" customHeight="1" x14ac:dyDescent="0.3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spans="1:26" ht="13.5" customHeight="1" x14ac:dyDescent="0.3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spans="1:26" ht="13.5" customHeight="1" x14ac:dyDescent="0.3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spans="1:26" ht="13.5" customHeight="1" x14ac:dyDescent="0.3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spans="1:26" ht="13.5" customHeight="1" x14ac:dyDescent="0.3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spans="1:26" ht="13.5" customHeight="1" x14ac:dyDescent="0.3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spans="1:26" ht="13.5" customHeight="1" x14ac:dyDescent="0.3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spans="1:26" ht="13.5" customHeight="1" x14ac:dyDescent="0.3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spans="1:26" ht="13.5" customHeight="1" x14ac:dyDescent="0.3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spans="1:26" ht="13.5" customHeight="1" x14ac:dyDescent="0.3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spans="1:26" ht="13.5" customHeight="1" x14ac:dyDescent="0.3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spans="1:26" ht="13.5" customHeight="1" x14ac:dyDescent="0.3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spans="1:26" ht="13.5" customHeight="1" x14ac:dyDescent="0.3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spans="1:26" ht="13.5" customHeight="1" x14ac:dyDescent="0.3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spans="1:26" ht="13.5" customHeight="1" x14ac:dyDescent="0.3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spans="1:26" ht="13.5" customHeight="1" x14ac:dyDescent="0.3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spans="1:26" ht="13.5" customHeight="1" x14ac:dyDescent="0.3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spans="1:26" ht="13.5" customHeight="1" x14ac:dyDescent="0.3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spans="1:26" ht="13.5" customHeight="1" x14ac:dyDescent="0.3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spans="1:26" ht="13.5" customHeight="1" x14ac:dyDescent="0.3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spans="1:26" ht="13.5" customHeight="1" x14ac:dyDescent="0.3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spans="1:26" ht="13.5" customHeight="1" x14ac:dyDescent="0.3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spans="1:26" ht="13.5" customHeight="1" x14ac:dyDescent="0.3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spans="1:26" ht="13.5" customHeight="1" x14ac:dyDescent="0.3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spans="1:26" ht="13.5" customHeight="1" x14ac:dyDescent="0.3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spans="1:26" ht="13.5" customHeight="1" x14ac:dyDescent="0.3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spans="1:26" ht="13.5" customHeight="1" x14ac:dyDescent="0.3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spans="1:26" ht="13.5" customHeight="1" x14ac:dyDescent="0.3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spans="1:26" ht="13.5" customHeight="1" x14ac:dyDescent="0.3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spans="1:26" ht="13.5" customHeight="1" x14ac:dyDescent="0.3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spans="1:26" ht="13.5" customHeight="1" x14ac:dyDescent="0.3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spans="1:26" ht="13.5" customHeight="1" x14ac:dyDescent="0.3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spans="1:26" ht="13.5" customHeight="1" x14ac:dyDescent="0.3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spans="1:26" ht="13.5" customHeight="1" x14ac:dyDescent="0.3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spans="1:26" ht="13.5" customHeight="1" x14ac:dyDescent="0.3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spans="1:26" ht="13.5" customHeight="1" x14ac:dyDescent="0.3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13.5" customHeight="1" x14ac:dyDescent="0.3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spans="1:26" ht="13.5" customHeight="1" x14ac:dyDescent="0.3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spans="1:26" ht="13.5" customHeight="1" x14ac:dyDescent="0.3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spans="1:26" ht="13.5" customHeight="1" x14ac:dyDescent="0.3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spans="1:26" ht="13.5" customHeight="1" x14ac:dyDescent="0.3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spans="1:26" ht="13.5" customHeight="1" x14ac:dyDescent="0.3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spans="1:26" ht="13.5" customHeight="1" x14ac:dyDescent="0.3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spans="1:26" ht="13.5" customHeight="1" x14ac:dyDescent="0.3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spans="1:26" ht="13.5" customHeight="1" x14ac:dyDescent="0.3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spans="1:26" ht="13.5" customHeight="1" x14ac:dyDescent="0.3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spans="1:26" ht="13.5" customHeight="1" x14ac:dyDescent="0.3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spans="1:26" ht="13.5" customHeight="1" x14ac:dyDescent="0.3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spans="1:26" ht="15.75" customHeight="1" x14ac:dyDescent="0.3"/>
    <row r="271" spans="1:26" ht="15.75" customHeight="1" x14ac:dyDescent="0.3"/>
    <row r="272" spans="1:26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8">
    <mergeCell ref="A57:C57"/>
    <mergeCell ref="I8:J8"/>
    <mergeCell ref="K8:L8"/>
    <mergeCell ref="M8:N8"/>
    <mergeCell ref="D5:H5"/>
    <mergeCell ref="E6:F6"/>
    <mergeCell ref="G6:H6"/>
    <mergeCell ref="E8:F8"/>
    <mergeCell ref="A1:N1"/>
    <mergeCell ref="A2:N2"/>
    <mergeCell ref="A3:N3"/>
    <mergeCell ref="A5:A7"/>
    <mergeCell ref="B5:B7"/>
    <mergeCell ref="C5:C7"/>
    <mergeCell ref="I5:N6"/>
    <mergeCell ref="M7:N7"/>
    <mergeCell ref="I7:J7"/>
    <mergeCell ref="K7:L7"/>
  </mergeCells>
  <pageMargins left="0.7" right="0.7" top="0.75" bottom="0.75" header="0" footer="0"/>
  <pageSetup paperSize="5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Z1000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D10" sqref="D10"/>
    </sheetView>
  </sheetViews>
  <sheetFormatPr defaultColWidth="14.44140625" defaultRowHeight="15" customHeight="1" x14ac:dyDescent="0.3"/>
  <cols>
    <col min="1" max="1" width="4.88671875" customWidth="1"/>
    <col min="2" max="2" width="7.109375" customWidth="1"/>
    <col min="3" max="3" width="37.5546875" customWidth="1"/>
    <col min="4" max="4" width="10.6640625" customWidth="1"/>
    <col min="5" max="5" width="8.33203125" customWidth="1"/>
    <col min="6" max="6" width="10.6640625" customWidth="1"/>
    <col min="7" max="7" width="8.33203125" customWidth="1"/>
    <col min="8" max="8" width="10.6640625" customWidth="1"/>
    <col min="9" max="9" width="8.109375" customWidth="1"/>
    <col min="10" max="10" width="11.44140625" customWidth="1"/>
    <col min="11" max="11" width="8.5546875" customWidth="1"/>
    <col min="12" max="12" width="10.6640625" customWidth="1"/>
    <col min="13" max="14" width="10.5546875" customWidth="1"/>
    <col min="15" max="15" width="15" customWidth="1"/>
    <col min="16" max="26" width="8.6640625" customWidth="1"/>
  </cols>
  <sheetData>
    <row r="1" spans="1:26" ht="14.25" customHeight="1" x14ac:dyDescent="0.3">
      <c r="A1" s="373" t="s">
        <v>244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13.5" customHeight="1" x14ac:dyDescent="0.3">
      <c r="A2" s="374" t="s">
        <v>245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ht="13.5" customHeight="1" x14ac:dyDescent="0.3">
      <c r="A3" s="374" t="s">
        <v>246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ht="13.5" customHeight="1" x14ac:dyDescent="0.3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26" ht="12" customHeight="1" x14ac:dyDescent="0.3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375" t="s">
        <v>232</v>
      </c>
      <c r="N5" s="376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6" ht="13.5" customHeight="1" x14ac:dyDescent="0.3">
      <c r="A6" s="354" t="s">
        <v>112</v>
      </c>
      <c r="B6" s="354" t="s">
        <v>113</v>
      </c>
      <c r="C6" s="360" t="s">
        <v>114</v>
      </c>
      <c r="D6" s="357" t="s">
        <v>247</v>
      </c>
      <c r="E6" s="358"/>
      <c r="F6" s="358"/>
      <c r="G6" s="358"/>
      <c r="H6" s="358"/>
      <c r="I6" s="359"/>
      <c r="J6" s="370" t="s">
        <v>248</v>
      </c>
      <c r="K6" s="363"/>
      <c r="L6" s="369" t="s">
        <v>249</v>
      </c>
      <c r="M6" s="358"/>
      <c r="N6" s="359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15" customHeight="1" x14ac:dyDescent="0.3">
      <c r="A7" s="355"/>
      <c r="B7" s="355"/>
      <c r="C7" s="355"/>
      <c r="D7" s="370" t="s">
        <v>121</v>
      </c>
      <c r="E7" s="363"/>
      <c r="F7" s="370" t="s">
        <v>122</v>
      </c>
      <c r="G7" s="363"/>
      <c r="H7" s="370" t="s">
        <v>123</v>
      </c>
      <c r="I7" s="363"/>
      <c r="J7" s="367"/>
      <c r="K7" s="368"/>
      <c r="L7" s="354" t="s">
        <v>124</v>
      </c>
      <c r="M7" s="354" t="s">
        <v>125</v>
      </c>
      <c r="N7" s="354" t="s">
        <v>126</v>
      </c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13.5" customHeight="1" x14ac:dyDescent="0.3">
      <c r="A8" s="356"/>
      <c r="B8" s="356"/>
      <c r="C8" s="356"/>
      <c r="D8" s="371"/>
      <c r="E8" s="372"/>
      <c r="F8" s="371"/>
      <c r="G8" s="372"/>
      <c r="H8" s="371"/>
      <c r="I8" s="372"/>
      <c r="J8" s="371"/>
      <c r="K8" s="372"/>
      <c r="L8" s="356"/>
      <c r="M8" s="356"/>
      <c r="N8" s="356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spans="1:26" ht="13.5" customHeight="1" x14ac:dyDescent="0.3">
      <c r="A9" s="16" t="s">
        <v>127</v>
      </c>
      <c r="B9" s="17" t="s">
        <v>128</v>
      </c>
      <c r="C9" s="15" t="s">
        <v>129</v>
      </c>
      <c r="D9" s="357" t="s">
        <v>130</v>
      </c>
      <c r="E9" s="359"/>
      <c r="F9" s="357" t="s">
        <v>131</v>
      </c>
      <c r="G9" s="359"/>
      <c r="H9" s="357" t="s">
        <v>132</v>
      </c>
      <c r="I9" s="359"/>
      <c r="J9" s="357" t="s">
        <v>133</v>
      </c>
      <c r="K9" s="359"/>
      <c r="L9" s="17" t="s">
        <v>134</v>
      </c>
      <c r="M9" s="17" t="s">
        <v>135</v>
      </c>
      <c r="N9" s="17" t="s">
        <v>136</v>
      </c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spans="1:26" ht="13.5" customHeight="1" x14ac:dyDescent="0.3">
      <c r="A10" s="17">
        <v>1</v>
      </c>
      <c r="B10" s="17" t="s">
        <v>143</v>
      </c>
      <c r="C10" s="19" t="s">
        <v>144</v>
      </c>
      <c r="D10" s="20" t="e">
        <f t="shared" ref="D10:D15" si="0">SUM(#REF!)</f>
        <v>#REF!</v>
      </c>
      <c r="E10" s="33" t="e">
        <f>D10/'kons PR (L3) (1)'!D9</f>
        <v>#REF!</v>
      </c>
      <c r="F10" s="20" t="e">
        <f t="shared" ref="F10:F15" si="1">SUM(#REF!)</f>
        <v>#REF!</v>
      </c>
      <c r="G10" s="33" t="e">
        <f>F10/'kons PR (L3) (1)'!E9</f>
        <v>#REF!</v>
      </c>
      <c r="H10" s="20" t="e">
        <f t="shared" ref="H10:H15" si="2">SUM(#REF!)</f>
        <v>#REF!</v>
      </c>
      <c r="I10" s="33" t="e">
        <f>H10/'kons PR (L3) (1)'!G9</f>
        <v>#REF!</v>
      </c>
      <c r="J10" s="34" t="e">
        <f>'kons PR (L3) (1)'!G9-'realisasi (L4) (1)'!H10</f>
        <v>#REF!</v>
      </c>
      <c r="K10" s="33" t="e">
        <f>J10/'kons PR (L3) (1)'!G9</f>
        <v>#REF!</v>
      </c>
      <c r="L10" s="20" t="e">
        <f t="shared" ref="L10:L56" si="3">F10-D10</f>
        <v>#REF!</v>
      </c>
      <c r="M10" s="20" t="e">
        <f t="shared" ref="M10:M56" si="4">H10-F10</f>
        <v>#REF!</v>
      </c>
      <c r="N10" s="35" t="e">
        <f t="shared" ref="N10:N56" si="5">H10-D10</f>
        <v>#REF!</v>
      </c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spans="1:26" ht="13.5" customHeight="1" x14ac:dyDescent="0.3">
      <c r="A11" s="17">
        <f t="shared" ref="A11:A56" si="6">A10+1</f>
        <v>2</v>
      </c>
      <c r="B11" s="17" t="s">
        <v>145</v>
      </c>
      <c r="C11" s="19" t="s">
        <v>60</v>
      </c>
      <c r="D11" s="20" t="e">
        <f t="shared" si="0"/>
        <v>#REF!</v>
      </c>
      <c r="E11" s="33" t="e">
        <f>D11/'kons PR (L3) (1)'!D10</f>
        <v>#REF!</v>
      </c>
      <c r="F11" s="20" t="e">
        <f t="shared" si="1"/>
        <v>#REF!</v>
      </c>
      <c r="G11" s="33" t="e">
        <f>F11/'kons PR (L3) (1)'!E10</f>
        <v>#REF!</v>
      </c>
      <c r="H11" s="20" t="e">
        <f t="shared" si="2"/>
        <v>#REF!</v>
      </c>
      <c r="I11" s="33" t="e">
        <f>H11/'kons PR (L3) (1)'!G10</f>
        <v>#REF!</v>
      </c>
      <c r="J11" s="34" t="e">
        <f>'kons PR (L3) (1)'!G10-'realisasi (L4) (1)'!H11</f>
        <v>#REF!</v>
      </c>
      <c r="K11" s="33" t="e">
        <f>J11/'kons PR (L3) (1)'!G10</f>
        <v>#REF!</v>
      </c>
      <c r="L11" s="20" t="e">
        <f t="shared" si="3"/>
        <v>#REF!</v>
      </c>
      <c r="M11" s="20" t="e">
        <f t="shared" si="4"/>
        <v>#REF!</v>
      </c>
      <c r="N11" s="35" t="e">
        <f t="shared" si="5"/>
        <v>#REF!</v>
      </c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ht="13.5" customHeight="1" x14ac:dyDescent="0.3">
      <c r="A12" s="17">
        <f t="shared" si="6"/>
        <v>3</v>
      </c>
      <c r="B12" s="17" t="s">
        <v>146</v>
      </c>
      <c r="C12" s="19" t="s">
        <v>147</v>
      </c>
      <c r="D12" s="20" t="e">
        <f t="shared" si="0"/>
        <v>#REF!</v>
      </c>
      <c r="E12" s="33" t="e">
        <f>D12/'kons PR (L3) (1)'!D11</f>
        <v>#REF!</v>
      </c>
      <c r="F12" s="20" t="e">
        <f t="shared" si="1"/>
        <v>#REF!</v>
      </c>
      <c r="G12" s="33" t="e">
        <f>F12/'kons PR (L3) (1)'!E11</f>
        <v>#REF!</v>
      </c>
      <c r="H12" s="20" t="e">
        <f t="shared" si="2"/>
        <v>#REF!</v>
      </c>
      <c r="I12" s="33" t="e">
        <f>H12/'kons PR (L3) (1)'!G11</f>
        <v>#REF!</v>
      </c>
      <c r="J12" s="34" t="e">
        <f>'kons PR (L3) (1)'!G11-'realisasi (L4) (1)'!H12</f>
        <v>#REF!</v>
      </c>
      <c r="K12" s="33" t="e">
        <f>J12/'kons PR (L3) (1)'!G11</f>
        <v>#REF!</v>
      </c>
      <c r="L12" s="20" t="e">
        <f t="shared" si="3"/>
        <v>#REF!</v>
      </c>
      <c r="M12" s="20" t="e">
        <f t="shared" si="4"/>
        <v>#REF!</v>
      </c>
      <c r="N12" s="35" t="e">
        <f t="shared" si="5"/>
        <v>#REF!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spans="1:26" ht="13.5" customHeight="1" x14ac:dyDescent="0.3">
      <c r="A13" s="17">
        <f t="shared" si="6"/>
        <v>4</v>
      </c>
      <c r="B13" s="17" t="s">
        <v>148</v>
      </c>
      <c r="C13" s="19" t="s">
        <v>149</v>
      </c>
      <c r="D13" s="20" t="e">
        <f t="shared" si="0"/>
        <v>#REF!</v>
      </c>
      <c r="E13" s="33" t="e">
        <f>D13/'kons PR (L3) (1)'!D12</f>
        <v>#REF!</v>
      </c>
      <c r="F13" s="20" t="e">
        <f t="shared" si="1"/>
        <v>#REF!</v>
      </c>
      <c r="G13" s="33" t="e">
        <f>F13/'kons PR (L3) (1)'!E12</f>
        <v>#REF!</v>
      </c>
      <c r="H13" s="20" t="e">
        <f t="shared" si="2"/>
        <v>#REF!</v>
      </c>
      <c r="I13" s="33" t="e">
        <f>H13/'kons PR (L3) (1)'!G12</f>
        <v>#REF!</v>
      </c>
      <c r="J13" s="34" t="e">
        <f>'kons PR (L3) (1)'!G12-'realisasi (L4) (1)'!H13</f>
        <v>#REF!</v>
      </c>
      <c r="K13" s="33" t="e">
        <f>J13/'kons PR (L3) (1)'!G12</f>
        <v>#REF!</v>
      </c>
      <c r="L13" s="20" t="e">
        <f t="shared" si="3"/>
        <v>#REF!</v>
      </c>
      <c r="M13" s="20" t="e">
        <f t="shared" si="4"/>
        <v>#REF!</v>
      </c>
      <c r="N13" s="35" t="e">
        <f t="shared" si="5"/>
        <v>#REF!</v>
      </c>
      <c r="O13" s="18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spans="1:26" ht="13.5" customHeight="1" x14ac:dyDescent="0.3">
      <c r="A14" s="17">
        <f t="shared" si="6"/>
        <v>5</v>
      </c>
      <c r="B14" s="17" t="s">
        <v>150</v>
      </c>
      <c r="C14" s="19" t="s">
        <v>77</v>
      </c>
      <c r="D14" s="20" t="e">
        <f t="shared" si="0"/>
        <v>#REF!</v>
      </c>
      <c r="E14" s="33" t="e">
        <f>D14/'kons PR (L3) (1)'!D13</f>
        <v>#REF!</v>
      </c>
      <c r="F14" s="20" t="e">
        <f t="shared" si="1"/>
        <v>#REF!</v>
      </c>
      <c r="G14" s="33" t="e">
        <f>F14/'kons PR (L3) (1)'!E13</f>
        <v>#REF!</v>
      </c>
      <c r="H14" s="20" t="e">
        <f t="shared" si="2"/>
        <v>#REF!</v>
      </c>
      <c r="I14" s="33" t="e">
        <f>H14/'kons PR (L3) (1)'!G13</f>
        <v>#REF!</v>
      </c>
      <c r="J14" s="34" t="e">
        <f>'kons PR (L3) (1)'!G13-'realisasi (L4) (1)'!H14</f>
        <v>#REF!</v>
      </c>
      <c r="K14" s="33" t="e">
        <f>J14/'kons PR (L3) (1)'!G13</f>
        <v>#REF!</v>
      </c>
      <c r="L14" s="20" t="e">
        <f t="shared" si="3"/>
        <v>#REF!</v>
      </c>
      <c r="M14" s="20" t="e">
        <f t="shared" si="4"/>
        <v>#REF!</v>
      </c>
      <c r="N14" s="35" t="e">
        <f t="shared" si="5"/>
        <v>#REF!</v>
      </c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spans="1:26" ht="13.5" customHeight="1" x14ac:dyDescent="0.3">
      <c r="A15" s="17">
        <f t="shared" si="6"/>
        <v>6</v>
      </c>
      <c r="B15" s="17" t="s">
        <v>151</v>
      </c>
      <c r="C15" s="19" t="e">
        <f>#REF!</f>
        <v>#REF!</v>
      </c>
      <c r="D15" s="20" t="e">
        <f t="shared" si="0"/>
        <v>#REF!</v>
      </c>
      <c r="E15" s="33" t="e">
        <f>D15/'kons PR (L3) (1)'!D14</f>
        <v>#REF!</v>
      </c>
      <c r="F15" s="20" t="e">
        <f t="shared" si="1"/>
        <v>#REF!</v>
      </c>
      <c r="G15" s="33" t="e">
        <f>F15/'kons PR (L3) (1)'!E14</f>
        <v>#REF!</v>
      </c>
      <c r="H15" s="20" t="e">
        <f t="shared" si="2"/>
        <v>#REF!</v>
      </c>
      <c r="I15" s="33" t="e">
        <f>H15/'kons PR (L3) (1)'!G14</f>
        <v>#REF!</v>
      </c>
      <c r="J15" s="34" t="e">
        <f>'kons PR (L3) (1)'!G14-'realisasi (L4) (1)'!H15</f>
        <v>#REF!</v>
      </c>
      <c r="K15" s="33" t="e">
        <f>J15/'kons PR (L3) (1)'!G14</f>
        <v>#REF!</v>
      </c>
      <c r="L15" s="20" t="e">
        <f t="shared" si="3"/>
        <v>#REF!</v>
      </c>
      <c r="M15" s="20" t="e">
        <f t="shared" si="4"/>
        <v>#REF!</v>
      </c>
      <c r="N15" s="35" t="e">
        <f t="shared" si="5"/>
        <v>#REF!</v>
      </c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spans="1:26" ht="13.5" customHeight="1" x14ac:dyDescent="0.3">
      <c r="A16" s="17">
        <f t="shared" si="6"/>
        <v>7</v>
      </c>
      <c r="B16" s="17" t="s">
        <v>152</v>
      </c>
      <c r="C16" s="19" t="s">
        <v>153</v>
      </c>
      <c r="D16" s="20" t="e">
        <f>SUM(#REF!,#REF!)</f>
        <v>#REF!</v>
      </c>
      <c r="E16" s="33" t="e">
        <f>D16/'kons PR (L3) (1)'!D15</f>
        <v>#REF!</v>
      </c>
      <c r="F16" s="20" t="e">
        <f>SUM(#REF!,#REF!)</f>
        <v>#REF!</v>
      </c>
      <c r="G16" s="33" t="e">
        <f>F16/'kons PR (L3) (1)'!E15</f>
        <v>#REF!</v>
      </c>
      <c r="H16" s="20" t="e">
        <f>SUM(#REF!,#REF!)</f>
        <v>#REF!</v>
      </c>
      <c r="I16" s="33" t="e">
        <f>H16/'kons PR (L3) (1)'!G15</f>
        <v>#REF!</v>
      </c>
      <c r="J16" s="34" t="e">
        <f>'kons PR (L3) (1)'!G15-'realisasi (L4) (1)'!H16</f>
        <v>#REF!</v>
      </c>
      <c r="K16" s="33" t="e">
        <f>J16/'kons PR (L3) (1)'!G15</f>
        <v>#REF!</v>
      </c>
      <c r="L16" s="20" t="e">
        <f t="shared" si="3"/>
        <v>#REF!</v>
      </c>
      <c r="M16" s="20" t="e">
        <f t="shared" si="4"/>
        <v>#REF!</v>
      </c>
      <c r="N16" s="35" t="e">
        <f t="shared" si="5"/>
        <v>#REF!</v>
      </c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ht="13.5" customHeight="1" x14ac:dyDescent="0.3">
      <c r="A17" s="17">
        <f t="shared" si="6"/>
        <v>8</v>
      </c>
      <c r="B17" s="17" t="s">
        <v>154</v>
      </c>
      <c r="C17" s="19" t="s">
        <v>155</v>
      </c>
      <c r="D17" s="20" t="e">
        <f t="shared" ref="D17:D18" si="7">SUM(#REF!)</f>
        <v>#REF!</v>
      </c>
      <c r="E17" s="33" t="e">
        <f>D17/'kons PR (L3) (1)'!D16</f>
        <v>#REF!</v>
      </c>
      <c r="F17" s="20" t="e">
        <f t="shared" ref="F17:F18" si="8">SUM(#REF!)</f>
        <v>#REF!</v>
      </c>
      <c r="G17" s="33" t="e">
        <f>F17/'kons PR (L3) (1)'!E16</f>
        <v>#REF!</v>
      </c>
      <c r="H17" s="20" t="e">
        <f t="shared" ref="H17:H18" si="9">SUM(#REF!)</f>
        <v>#REF!</v>
      </c>
      <c r="I17" s="33" t="e">
        <f>H17/'kons PR (L3) (1)'!G16</f>
        <v>#REF!</v>
      </c>
      <c r="J17" s="34" t="e">
        <f>'kons PR (L3) (1)'!G16-'realisasi (L4) (1)'!H17</f>
        <v>#REF!</v>
      </c>
      <c r="K17" s="33" t="e">
        <f>J17/'kons PR (L3) (1)'!G16</f>
        <v>#REF!</v>
      </c>
      <c r="L17" s="20" t="e">
        <f t="shared" si="3"/>
        <v>#REF!</v>
      </c>
      <c r="M17" s="20" t="e">
        <f t="shared" si="4"/>
        <v>#REF!</v>
      </c>
      <c r="N17" s="35" t="e">
        <f t="shared" si="5"/>
        <v>#REF!</v>
      </c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</row>
    <row r="18" spans="1:26" ht="13.5" customHeight="1" x14ac:dyDescent="0.3">
      <c r="A18" s="17">
        <f t="shared" si="6"/>
        <v>9</v>
      </c>
      <c r="B18" s="17" t="s">
        <v>156</v>
      </c>
      <c r="C18" s="19" t="s">
        <v>157</v>
      </c>
      <c r="D18" s="20" t="e">
        <f t="shared" si="7"/>
        <v>#REF!</v>
      </c>
      <c r="E18" s="33" t="e">
        <f>D18/'kons PR (L3) (1)'!D17</f>
        <v>#REF!</v>
      </c>
      <c r="F18" s="20" t="e">
        <f t="shared" si="8"/>
        <v>#REF!</v>
      </c>
      <c r="G18" s="33" t="e">
        <f>F18/'kons PR (L3) (1)'!E17</f>
        <v>#REF!</v>
      </c>
      <c r="H18" s="20" t="e">
        <f t="shared" si="9"/>
        <v>#REF!</v>
      </c>
      <c r="I18" s="33" t="e">
        <f>H18/'kons PR (L3) (1)'!G17</f>
        <v>#REF!</v>
      </c>
      <c r="J18" s="34" t="e">
        <f>'kons PR (L3) (1)'!G17-'realisasi (L4) (1)'!H18</f>
        <v>#REF!</v>
      </c>
      <c r="K18" s="33" t="e">
        <f>J18/'kons PR (L3) (1)'!G17</f>
        <v>#REF!</v>
      </c>
      <c r="L18" s="20" t="e">
        <f t="shared" si="3"/>
        <v>#REF!</v>
      </c>
      <c r="M18" s="20" t="e">
        <f t="shared" si="4"/>
        <v>#REF!</v>
      </c>
      <c r="N18" s="35" t="e">
        <f t="shared" si="5"/>
        <v>#REF!</v>
      </c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</row>
    <row r="19" spans="1:26" ht="13.5" customHeight="1" x14ac:dyDescent="0.3">
      <c r="A19" s="17">
        <f t="shared" si="6"/>
        <v>10</v>
      </c>
      <c r="B19" s="17" t="s">
        <v>158</v>
      </c>
      <c r="C19" s="19" t="s">
        <v>159</v>
      </c>
      <c r="D19" s="20" t="e">
        <f t="shared" ref="D19:D20" si="10">SUM(#REF!,#REF!)</f>
        <v>#REF!</v>
      </c>
      <c r="E19" s="33" t="e">
        <f>D19/'kons PR (L3) (1)'!D18</f>
        <v>#REF!</v>
      </c>
      <c r="F19" s="20" t="e">
        <f t="shared" ref="F19:F20" si="11">SUM(#REF!,#REF!)</f>
        <v>#REF!</v>
      </c>
      <c r="G19" s="33" t="e">
        <f>F19/'kons PR (L3) (1)'!E18</f>
        <v>#REF!</v>
      </c>
      <c r="H19" s="20" t="e">
        <f t="shared" ref="H19:H20" si="12">SUM(#REF!,#REF!)</f>
        <v>#REF!</v>
      </c>
      <c r="I19" s="33" t="e">
        <f>H19/'kons PR (L3) (1)'!G18</f>
        <v>#REF!</v>
      </c>
      <c r="J19" s="34" t="e">
        <f>'kons PR (L3) (1)'!G18-'realisasi (L4) (1)'!H19</f>
        <v>#REF!</v>
      </c>
      <c r="K19" s="33" t="e">
        <f>J19/'kons PR (L3) (1)'!G18</f>
        <v>#REF!</v>
      </c>
      <c r="L19" s="20" t="e">
        <f t="shared" si="3"/>
        <v>#REF!</v>
      </c>
      <c r="M19" s="20" t="e">
        <f t="shared" si="4"/>
        <v>#REF!</v>
      </c>
      <c r="N19" s="35" t="e">
        <f t="shared" si="5"/>
        <v>#REF!</v>
      </c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</row>
    <row r="20" spans="1:26" ht="13.5" customHeight="1" x14ac:dyDescent="0.3">
      <c r="A20" s="17">
        <f t="shared" si="6"/>
        <v>11</v>
      </c>
      <c r="B20" s="17" t="s">
        <v>160</v>
      </c>
      <c r="C20" s="19" t="e">
        <f t="shared" ref="C20:C27" si="13">#REF!</f>
        <v>#REF!</v>
      </c>
      <c r="D20" s="20" t="e">
        <f t="shared" si="10"/>
        <v>#REF!</v>
      </c>
      <c r="E20" s="33" t="e">
        <f>D20/'kons PR (L3) (1)'!D19</f>
        <v>#REF!</v>
      </c>
      <c r="F20" s="20" t="e">
        <f t="shared" si="11"/>
        <v>#REF!</v>
      </c>
      <c r="G20" s="33" t="e">
        <f>F20/'kons PR (L3) (1)'!E19</f>
        <v>#REF!</v>
      </c>
      <c r="H20" s="20" t="e">
        <f t="shared" si="12"/>
        <v>#REF!</v>
      </c>
      <c r="I20" s="33" t="e">
        <f>H20/'kons PR (L3) (1)'!G19</f>
        <v>#REF!</v>
      </c>
      <c r="J20" s="34" t="e">
        <f>'kons PR (L3) (1)'!G19-'realisasi (L4) (1)'!H20</f>
        <v>#REF!</v>
      </c>
      <c r="K20" s="33" t="e">
        <f>J20/'kons PR (L3) (1)'!G19</f>
        <v>#REF!</v>
      </c>
      <c r="L20" s="20" t="e">
        <f t="shared" si="3"/>
        <v>#REF!</v>
      </c>
      <c r="M20" s="20" t="e">
        <f t="shared" si="4"/>
        <v>#REF!</v>
      </c>
      <c r="N20" s="35" t="e">
        <f t="shared" si="5"/>
        <v>#REF!</v>
      </c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</row>
    <row r="21" spans="1:26" ht="13.5" customHeight="1" x14ac:dyDescent="0.3">
      <c r="A21" s="17">
        <f t="shared" si="6"/>
        <v>12</v>
      </c>
      <c r="B21" s="17" t="s">
        <v>161</v>
      </c>
      <c r="C21" s="19" t="e">
        <f t="shared" si="13"/>
        <v>#REF!</v>
      </c>
      <c r="D21" s="20" t="e">
        <f t="shared" ref="D21:D27" si="14">SUM(#REF!)</f>
        <v>#REF!</v>
      </c>
      <c r="E21" s="33" t="e">
        <f>D21/'kons PR (L3) (1)'!D20</f>
        <v>#REF!</v>
      </c>
      <c r="F21" s="20" t="e">
        <f t="shared" ref="F21:F27" si="15">SUM(#REF!)</f>
        <v>#REF!</v>
      </c>
      <c r="G21" s="33" t="e">
        <f>F21/'kons PR (L3) (1)'!E20</f>
        <v>#REF!</v>
      </c>
      <c r="H21" s="20" t="e">
        <f t="shared" ref="H21:H27" si="16">SUM(#REF!)</f>
        <v>#REF!</v>
      </c>
      <c r="I21" s="33" t="e">
        <f>H21/'kons PR (L3) (1)'!G20</f>
        <v>#REF!</v>
      </c>
      <c r="J21" s="34" t="e">
        <f>'kons PR (L3) (1)'!G20-'realisasi (L4) (1)'!H21</f>
        <v>#REF!</v>
      </c>
      <c r="K21" s="33" t="e">
        <f>J21/'kons PR (L3) (1)'!G20</f>
        <v>#REF!</v>
      </c>
      <c r="L21" s="20" t="e">
        <f t="shared" si="3"/>
        <v>#REF!</v>
      </c>
      <c r="M21" s="20" t="e">
        <f t="shared" si="4"/>
        <v>#REF!</v>
      </c>
      <c r="N21" s="35" t="e">
        <f t="shared" si="5"/>
        <v>#REF!</v>
      </c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ht="13.5" customHeight="1" x14ac:dyDescent="0.3">
      <c r="A22" s="17">
        <f t="shared" si="6"/>
        <v>13</v>
      </c>
      <c r="B22" s="17" t="s">
        <v>162</v>
      </c>
      <c r="C22" s="19" t="e">
        <f t="shared" si="13"/>
        <v>#REF!</v>
      </c>
      <c r="D22" s="20" t="e">
        <f t="shared" si="14"/>
        <v>#REF!</v>
      </c>
      <c r="E22" s="33" t="e">
        <f>D22/'kons PR (L3) (1)'!D21</f>
        <v>#REF!</v>
      </c>
      <c r="F22" s="20" t="e">
        <f t="shared" si="15"/>
        <v>#REF!</v>
      </c>
      <c r="G22" s="33" t="e">
        <f>F22/'kons PR (L3) (1)'!E21</f>
        <v>#REF!</v>
      </c>
      <c r="H22" s="20" t="e">
        <f t="shared" si="16"/>
        <v>#REF!</v>
      </c>
      <c r="I22" s="33" t="e">
        <f>H22/'kons PR (L3) (1)'!G21</f>
        <v>#REF!</v>
      </c>
      <c r="J22" s="34" t="e">
        <f>'kons PR (L3) (1)'!G21-'realisasi (L4) (1)'!H22</f>
        <v>#REF!</v>
      </c>
      <c r="K22" s="33" t="e">
        <f>J22/'kons PR (L3) (1)'!G21</f>
        <v>#REF!</v>
      </c>
      <c r="L22" s="20" t="e">
        <f t="shared" si="3"/>
        <v>#REF!</v>
      </c>
      <c r="M22" s="20" t="e">
        <f t="shared" si="4"/>
        <v>#REF!</v>
      </c>
      <c r="N22" s="35" t="e">
        <f t="shared" si="5"/>
        <v>#REF!</v>
      </c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spans="1:26" ht="13.5" customHeight="1" x14ac:dyDescent="0.3">
      <c r="A23" s="17">
        <f t="shared" si="6"/>
        <v>14</v>
      </c>
      <c r="B23" s="17" t="s">
        <v>163</v>
      </c>
      <c r="C23" s="19" t="e">
        <f t="shared" si="13"/>
        <v>#REF!</v>
      </c>
      <c r="D23" s="20" t="e">
        <f t="shared" si="14"/>
        <v>#REF!</v>
      </c>
      <c r="E23" s="33" t="e">
        <f>D23/'kons PR (L3) (1)'!D22</f>
        <v>#REF!</v>
      </c>
      <c r="F23" s="20" t="e">
        <f t="shared" si="15"/>
        <v>#REF!</v>
      </c>
      <c r="G23" s="33" t="e">
        <f>F23/'kons PR (L3) (1)'!E22</f>
        <v>#REF!</v>
      </c>
      <c r="H23" s="20" t="e">
        <f t="shared" si="16"/>
        <v>#REF!</v>
      </c>
      <c r="I23" s="33" t="e">
        <f>H23/'kons PR (L3) (1)'!G22</f>
        <v>#REF!</v>
      </c>
      <c r="J23" s="34" t="e">
        <f>'kons PR (L3) (1)'!G22-'realisasi (L4) (1)'!H23</f>
        <v>#REF!</v>
      </c>
      <c r="K23" s="33" t="e">
        <f>J23/'kons PR (L3) (1)'!G22</f>
        <v>#REF!</v>
      </c>
      <c r="L23" s="20" t="e">
        <f t="shared" si="3"/>
        <v>#REF!</v>
      </c>
      <c r="M23" s="20" t="e">
        <f t="shared" si="4"/>
        <v>#REF!</v>
      </c>
      <c r="N23" s="35" t="e">
        <f t="shared" si="5"/>
        <v>#REF!</v>
      </c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</row>
    <row r="24" spans="1:26" ht="13.5" customHeight="1" x14ac:dyDescent="0.3">
      <c r="A24" s="17">
        <f t="shared" si="6"/>
        <v>15</v>
      </c>
      <c r="B24" s="17" t="s">
        <v>164</v>
      </c>
      <c r="C24" s="19" t="e">
        <f t="shared" si="13"/>
        <v>#REF!</v>
      </c>
      <c r="D24" s="20" t="e">
        <f t="shared" si="14"/>
        <v>#REF!</v>
      </c>
      <c r="E24" s="33" t="e">
        <f>D24/'kons PR (L3) (1)'!D23</f>
        <v>#REF!</v>
      </c>
      <c r="F24" s="20" t="e">
        <f t="shared" si="15"/>
        <v>#REF!</v>
      </c>
      <c r="G24" s="33" t="e">
        <f>F24/'kons PR (L3) (1)'!E23</f>
        <v>#REF!</v>
      </c>
      <c r="H24" s="20" t="e">
        <f t="shared" si="16"/>
        <v>#REF!</v>
      </c>
      <c r="I24" s="33" t="e">
        <f>H24/'kons PR (L3) (1)'!G23</f>
        <v>#REF!</v>
      </c>
      <c r="J24" s="34" t="e">
        <f>'kons PR (L3) (1)'!G23-'realisasi (L4) (1)'!H24</f>
        <v>#REF!</v>
      </c>
      <c r="K24" s="33" t="e">
        <f>J24/'kons PR (L3) (1)'!G23</f>
        <v>#REF!</v>
      </c>
      <c r="L24" s="20" t="e">
        <f t="shared" si="3"/>
        <v>#REF!</v>
      </c>
      <c r="M24" s="20" t="e">
        <f t="shared" si="4"/>
        <v>#REF!</v>
      </c>
      <c r="N24" s="35" t="e">
        <f t="shared" si="5"/>
        <v>#REF!</v>
      </c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</row>
    <row r="25" spans="1:26" ht="13.5" customHeight="1" x14ac:dyDescent="0.3">
      <c r="A25" s="17">
        <f t="shared" si="6"/>
        <v>16</v>
      </c>
      <c r="B25" s="17" t="s">
        <v>165</v>
      </c>
      <c r="C25" s="19" t="e">
        <f t="shared" si="13"/>
        <v>#REF!</v>
      </c>
      <c r="D25" s="20" t="e">
        <f t="shared" si="14"/>
        <v>#REF!</v>
      </c>
      <c r="E25" s="33" t="e">
        <f>D25/'kons PR (L3) (1)'!D24</f>
        <v>#REF!</v>
      </c>
      <c r="F25" s="20" t="e">
        <f t="shared" si="15"/>
        <v>#REF!</v>
      </c>
      <c r="G25" s="33" t="e">
        <f>F25/'kons PR (L3) (1)'!E24</f>
        <v>#REF!</v>
      </c>
      <c r="H25" s="20" t="e">
        <f t="shared" si="16"/>
        <v>#REF!</v>
      </c>
      <c r="I25" s="33" t="e">
        <f>H25/'kons PR (L3) (1)'!G24</f>
        <v>#REF!</v>
      </c>
      <c r="J25" s="34" t="e">
        <f>'kons PR (L3) (1)'!G24-'realisasi (L4) (1)'!H25</f>
        <v>#REF!</v>
      </c>
      <c r="K25" s="33" t="e">
        <f>J25/'kons PR (L3) (1)'!G24</f>
        <v>#REF!</v>
      </c>
      <c r="L25" s="20" t="e">
        <f t="shared" si="3"/>
        <v>#REF!</v>
      </c>
      <c r="M25" s="20" t="e">
        <f t="shared" si="4"/>
        <v>#REF!</v>
      </c>
      <c r="N25" s="35" t="e">
        <f t="shared" si="5"/>
        <v>#REF!</v>
      </c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</row>
    <row r="26" spans="1:26" ht="13.5" customHeight="1" x14ac:dyDescent="0.3">
      <c r="A26" s="17">
        <f t="shared" si="6"/>
        <v>17</v>
      </c>
      <c r="B26" s="17" t="s">
        <v>166</v>
      </c>
      <c r="C26" s="19" t="e">
        <f t="shared" si="13"/>
        <v>#REF!</v>
      </c>
      <c r="D26" s="20" t="e">
        <f t="shared" si="14"/>
        <v>#REF!</v>
      </c>
      <c r="E26" s="33" t="e">
        <f>D26/'kons PR (L3) (1)'!D25</f>
        <v>#REF!</v>
      </c>
      <c r="F26" s="20" t="e">
        <f t="shared" si="15"/>
        <v>#REF!</v>
      </c>
      <c r="G26" s="33" t="e">
        <f>F26/'kons PR (L3) (1)'!E25</f>
        <v>#REF!</v>
      </c>
      <c r="H26" s="20" t="e">
        <f t="shared" si="16"/>
        <v>#REF!</v>
      </c>
      <c r="I26" s="33" t="e">
        <f>H26/'kons PR (L3) (1)'!G25</f>
        <v>#REF!</v>
      </c>
      <c r="J26" s="34" t="e">
        <f>'kons PR (L3) (1)'!G25-'realisasi (L4) (1)'!H26</f>
        <v>#REF!</v>
      </c>
      <c r="K26" s="33" t="e">
        <f>J26/'kons PR (L3) (1)'!G25</f>
        <v>#REF!</v>
      </c>
      <c r="L26" s="20" t="e">
        <f t="shared" si="3"/>
        <v>#REF!</v>
      </c>
      <c r="M26" s="20" t="e">
        <f t="shared" si="4"/>
        <v>#REF!</v>
      </c>
      <c r="N26" s="35" t="e">
        <f t="shared" si="5"/>
        <v>#REF!</v>
      </c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</row>
    <row r="27" spans="1:26" ht="13.5" customHeight="1" x14ac:dyDescent="0.3">
      <c r="A27" s="17">
        <f t="shared" si="6"/>
        <v>18</v>
      </c>
      <c r="B27" s="17" t="s">
        <v>167</v>
      </c>
      <c r="C27" s="19" t="e">
        <f t="shared" si="13"/>
        <v>#REF!</v>
      </c>
      <c r="D27" s="20" t="e">
        <f t="shared" si="14"/>
        <v>#REF!</v>
      </c>
      <c r="E27" s="33" t="e">
        <f>D27/'kons PR (L3) (1)'!D26</f>
        <v>#REF!</v>
      </c>
      <c r="F27" s="20" t="e">
        <f t="shared" si="15"/>
        <v>#REF!</v>
      </c>
      <c r="G27" s="33" t="e">
        <f>F27/'kons PR (L3) (1)'!E26</f>
        <v>#REF!</v>
      </c>
      <c r="H27" s="20" t="e">
        <f t="shared" si="16"/>
        <v>#REF!</v>
      </c>
      <c r="I27" s="33" t="e">
        <f>H27/'kons PR (L3) (1)'!G26</f>
        <v>#REF!</v>
      </c>
      <c r="J27" s="34" t="e">
        <f>'kons PR (L3) (1)'!G26-'realisasi (L4) (1)'!H27</f>
        <v>#REF!</v>
      </c>
      <c r="K27" s="33" t="e">
        <f>J27/'kons PR (L3) (1)'!G26</f>
        <v>#REF!</v>
      </c>
      <c r="L27" s="20" t="e">
        <f t="shared" si="3"/>
        <v>#REF!</v>
      </c>
      <c r="M27" s="20" t="e">
        <f t="shared" si="4"/>
        <v>#REF!</v>
      </c>
      <c r="N27" s="35" t="e">
        <f t="shared" si="5"/>
        <v>#REF!</v>
      </c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</row>
    <row r="28" spans="1:26" ht="13.5" customHeight="1" x14ac:dyDescent="0.3">
      <c r="A28" s="17">
        <f t="shared" si="6"/>
        <v>19</v>
      </c>
      <c r="B28" s="17" t="s">
        <v>168</v>
      </c>
      <c r="C28" s="19" t="s">
        <v>169</v>
      </c>
      <c r="D28" s="20" t="e">
        <f>SUM(#REF!,#REF!)</f>
        <v>#REF!</v>
      </c>
      <c r="E28" s="33" t="e">
        <f>D28/'kons PR (L3) (1)'!D27</f>
        <v>#REF!</v>
      </c>
      <c r="F28" s="20" t="e">
        <f>SUM(#REF!,#REF!)</f>
        <v>#REF!</v>
      </c>
      <c r="G28" s="33" t="e">
        <f>F28/'kons PR (L3) (1)'!E27</f>
        <v>#REF!</v>
      </c>
      <c r="H28" s="20" t="e">
        <f>SUM(#REF!,#REF!)</f>
        <v>#REF!</v>
      </c>
      <c r="I28" s="33" t="e">
        <f>H28/'kons PR (L3) (1)'!G27</f>
        <v>#REF!</v>
      </c>
      <c r="J28" s="34" t="e">
        <f>'kons PR (L3) (1)'!G27-'realisasi (L4) (1)'!H28</f>
        <v>#REF!</v>
      </c>
      <c r="K28" s="33" t="e">
        <f>J28/'kons PR (L3) (1)'!G27</f>
        <v>#REF!</v>
      </c>
      <c r="L28" s="20" t="e">
        <f t="shared" si="3"/>
        <v>#REF!</v>
      </c>
      <c r="M28" s="20" t="e">
        <f t="shared" si="4"/>
        <v>#REF!</v>
      </c>
      <c r="N28" s="35" t="e">
        <f t="shared" si="5"/>
        <v>#REF!</v>
      </c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ht="13.5" customHeight="1" x14ac:dyDescent="0.3">
      <c r="A29" s="17">
        <f t="shared" si="6"/>
        <v>20</v>
      </c>
      <c r="B29" s="17" t="s">
        <v>170</v>
      </c>
      <c r="C29" s="19" t="e">
        <f t="shared" ref="C29:C30" si="17">#REF!</f>
        <v>#REF!</v>
      </c>
      <c r="D29" s="20" t="e">
        <f t="shared" ref="D29:D30" si="18">SUM(#REF!)</f>
        <v>#REF!</v>
      </c>
      <c r="E29" s="33" t="e">
        <f>D29/'kons PR (L3) (1)'!D28</f>
        <v>#REF!</v>
      </c>
      <c r="F29" s="20" t="e">
        <f t="shared" ref="F29:F30" si="19">SUM(#REF!)</f>
        <v>#REF!</v>
      </c>
      <c r="G29" s="33" t="e">
        <f>F29/'kons PR (L3) (1)'!E28</f>
        <v>#REF!</v>
      </c>
      <c r="H29" s="20" t="e">
        <f t="shared" ref="H29:H30" si="20">SUM(#REF!)</f>
        <v>#REF!</v>
      </c>
      <c r="I29" s="33" t="e">
        <f>H29/'kons PR (L3) (1)'!G28</f>
        <v>#REF!</v>
      </c>
      <c r="J29" s="34" t="e">
        <f>'kons PR (L3) (1)'!G28-'realisasi (L4) (1)'!H29</f>
        <v>#REF!</v>
      </c>
      <c r="K29" s="33" t="e">
        <f>J29/'kons PR (L3) (1)'!G28</f>
        <v>#REF!</v>
      </c>
      <c r="L29" s="20" t="e">
        <f t="shared" si="3"/>
        <v>#REF!</v>
      </c>
      <c r="M29" s="20" t="e">
        <f t="shared" si="4"/>
        <v>#REF!</v>
      </c>
      <c r="N29" s="35" t="e">
        <f t="shared" si="5"/>
        <v>#REF!</v>
      </c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</row>
    <row r="30" spans="1:26" ht="13.5" customHeight="1" x14ac:dyDescent="0.3">
      <c r="A30" s="17">
        <f t="shared" si="6"/>
        <v>21</v>
      </c>
      <c r="B30" s="17" t="s">
        <v>171</v>
      </c>
      <c r="C30" s="19" t="e">
        <f t="shared" si="17"/>
        <v>#REF!</v>
      </c>
      <c r="D30" s="20" t="e">
        <f t="shared" si="18"/>
        <v>#REF!</v>
      </c>
      <c r="E30" s="33" t="e">
        <f>D30/'kons PR (L3) (1)'!D29</f>
        <v>#REF!</v>
      </c>
      <c r="F30" s="20" t="e">
        <f t="shared" si="19"/>
        <v>#REF!</v>
      </c>
      <c r="G30" s="33" t="e">
        <f>F30/'kons PR (L3) (1)'!E29</f>
        <v>#REF!</v>
      </c>
      <c r="H30" s="20" t="e">
        <f t="shared" si="20"/>
        <v>#REF!</v>
      </c>
      <c r="I30" s="33" t="e">
        <f>H30/'kons PR (L3) (1)'!G29</f>
        <v>#REF!</v>
      </c>
      <c r="J30" s="34" t="e">
        <f>'kons PR (L3) (1)'!G29-'realisasi (L4) (1)'!H30</f>
        <v>#REF!</v>
      </c>
      <c r="K30" s="33" t="e">
        <f>J30/'kons PR (L3) (1)'!G29</f>
        <v>#REF!</v>
      </c>
      <c r="L30" s="20" t="e">
        <f t="shared" si="3"/>
        <v>#REF!</v>
      </c>
      <c r="M30" s="20" t="e">
        <f t="shared" si="4"/>
        <v>#REF!</v>
      </c>
      <c r="N30" s="35" t="e">
        <f t="shared" si="5"/>
        <v>#REF!</v>
      </c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</row>
    <row r="31" spans="1:26" ht="13.5" customHeight="1" x14ac:dyDescent="0.3">
      <c r="A31" s="17">
        <f t="shared" si="6"/>
        <v>22</v>
      </c>
      <c r="B31" s="17" t="s">
        <v>172</v>
      </c>
      <c r="C31" s="19" t="s">
        <v>48</v>
      </c>
      <c r="D31" s="20" t="e">
        <f>SUM(#REF!,#REF!)</f>
        <v>#REF!</v>
      </c>
      <c r="E31" s="33" t="e">
        <f>D31/'kons PR (L3) (1)'!D30</f>
        <v>#REF!</v>
      </c>
      <c r="F31" s="20" t="e">
        <f>SUM(#REF!,#REF!)</f>
        <v>#REF!</v>
      </c>
      <c r="G31" s="33" t="e">
        <f>F31/'kons PR (L3) (1)'!E30</f>
        <v>#REF!</v>
      </c>
      <c r="H31" s="20" t="e">
        <f>SUM(#REF!,#REF!)</f>
        <v>#REF!</v>
      </c>
      <c r="I31" s="33" t="e">
        <f>H31/'kons PR (L3) (1)'!G30</f>
        <v>#REF!</v>
      </c>
      <c r="J31" s="34" t="e">
        <f>'kons PR (L3) (1)'!G30-'realisasi (L4) (1)'!H31</f>
        <v>#REF!</v>
      </c>
      <c r="K31" s="33" t="e">
        <f>J31/'kons PR (L3) (1)'!G30</f>
        <v>#REF!</v>
      </c>
      <c r="L31" s="20" t="e">
        <f t="shared" si="3"/>
        <v>#REF!</v>
      </c>
      <c r="M31" s="20" t="e">
        <f t="shared" si="4"/>
        <v>#REF!</v>
      </c>
      <c r="N31" s="35" t="e">
        <f t="shared" si="5"/>
        <v>#REF!</v>
      </c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</row>
    <row r="32" spans="1:26" ht="13.5" customHeight="1" x14ac:dyDescent="0.3">
      <c r="A32" s="17">
        <f t="shared" si="6"/>
        <v>23</v>
      </c>
      <c r="B32" s="17" t="s">
        <v>65</v>
      </c>
      <c r="C32" s="19" t="e">
        <f t="shared" ref="C32:C34" si="21">#REF!</f>
        <v>#REF!</v>
      </c>
      <c r="D32" s="20" t="e">
        <f t="shared" ref="D32:D35" si="22">SUM(#REF!)</f>
        <v>#REF!</v>
      </c>
      <c r="E32" s="33" t="e">
        <f>D32/'kons PR (L3) (1)'!D31</f>
        <v>#REF!</v>
      </c>
      <c r="F32" s="20" t="e">
        <f t="shared" ref="F32:F35" si="23">SUM(#REF!)</f>
        <v>#REF!</v>
      </c>
      <c r="G32" s="33" t="e">
        <f>F32/'kons PR (L3) (1)'!E31</f>
        <v>#REF!</v>
      </c>
      <c r="H32" s="20" t="e">
        <f t="shared" ref="H32:H35" si="24">SUM(#REF!)</f>
        <v>#REF!</v>
      </c>
      <c r="I32" s="33" t="e">
        <f>H32/'kons PR (L3) (1)'!G31</f>
        <v>#REF!</v>
      </c>
      <c r="J32" s="34" t="e">
        <f>'kons PR (L3) (1)'!G31-'realisasi (L4) (1)'!H32</f>
        <v>#REF!</v>
      </c>
      <c r="K32" s="33" t="e">
        <f>J32/'kons PR (L3) (1)'!G31</f>
        <v>#REF!</v>
      </c>
      <c r="L32" s="20" t="e">
        <f t="shared" si="3"/>
        <v>#REF!</v>
      </c>
      <c r="M32" s="20" t="e">
        <f t="shared" si="4"/>
        <v>#REF!</v>
      </c>
      <c r="N32" s="35" t="e">
        <f t="shared" si="5"/>
        <v>#REF!</v>
      </c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</row>
    <row r="33" spans="1:26" ht="13.5" customHeight="1" x14ac:dyDescent="0.3">
      <c r="A33" s="17">
        <f t="shared" si="6"/>
        <v>24</v>
      </c>
      <c r="B33" s="17" t="s">
        <v>173</v>
      </c>
      <c r="C33" s="19" t="e">
        <f t="shared" si="21"/>
        <v>#REF!</v>
      </c>
      <c r="D33" s="20" t="e">
        <f t="shared" si="22"/>
        <v>#REF!</v>
      </c>
      <c r="E33" s="33" t="e">
        <f>D33/'kons PR (L3) (1)'!D32</f>
        <v>#REF!</v>
      </c>
      <c r="F33" s="20" t="e">
        <f t="shared" si="23"/>
        <v>#REF!</v>
      </c>
      <c r="G33" s="33" t="e">
        <f>F33/'kons PR (L3) (1)'!E32</f>
        <v>#REF!</v>
      </c>
      <c r="H33" s="20" t="e">
        <f t="shared" si="24"/>
        <v>#REF!</v>
      </c>
      <c r="I33" s="33" t="e">
        <f>H33/'kons PR (L3) (1)'!G32</f>
        <v>#REF!</v>
      </c>
      <c r="J33" s="34" t="e">
        <f>'kons PR (L3) (1)'!G32-'realisasi (L4) (1)'!H33</f>
        <v>#REF!</v>
      </c>
      <c r="K33" s="33" t="e">
        <f>J33/'kons PR (L3) (1)'!G32</f>
        <v>#REF!</v>
      </c>
      <c r="L33" s="20" t="e">
        <f t="shared" si="3"/>
        <v>#REF!</v>
      </c>
      <c r="M33" s="20" t="e">
        <f t="shared" si="4"/>
        <v>#REF!</v>
      </c>
      <c r="N33" s="35" t="e">
        <f t="shared" si="5"/>
        <v>#REF!</v>
      </c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ht="13.5" customHeight="1" x14ac:dyDescent="0.3">
      <c r="A34" s="17">
        <f t="shared" si="6"/>
        <v>25</v>
      </c>
      <c r="B34" s="17" t="s">
        <v>174</v>
      </c>
      <c r="C34" s="19" t="e">
        <f t="shared" si="21"/>
        <v>#REF!</v>
      </c>
      <c r="D34" s="20" t="e">
        <f t="shared" si="22"/>
        <v>#REF!</v>
      </c>
      <c r="E34" s="33" t="e">
        <f>D34/'kons PR (L3) (1)'!D33</f>
        <v>#REF!</v>
      </c>
      <c r="F34" s="20" t="e">
        <f t="shared" si="23"/>
        <v>#REF!</v>
      </c>
      <c r="G34" s="33" t="e">
        <f>F34/'kons PR (L3) (1)'!E33</f>
        <v>#REF!</v>
      </c>
      <c r="H34" s="20" t="e">
        <f t="shared" si="24"/>
        <v>#REF!</v>
      </c>
      <c r="I34" s="33" t="e">
        <f>H34/'kons PR (L3) (1)'!G33</f>
        <v>#REF!</v>
      </c>
      <c r="J34" s="34" t="e">
        <f>'kons PR (L3) (1)'!G33-'realisasi (L4) (1)'!H34</f>
        <v>#REF!</v>
      </c>
      <c r="K34" s="33" t="e">
        <f>J34/'kons PR (L3) (1)'!G33</f>
        <v>#REF!</v>
      </c>
      <c r="L34" s="20" t="e">
        <f t="shared" si="3"/>
        <v>#REF!</v>
      </c>
      <c r="M34" s="20" t="e">
        <f t="shared" si="4"/>
        <v>#REF!</v>
      </c>
      <c r="N34" s="35" t="e">
        <f t="shared" si="5"/>
        <v>#REF!</v>
      </c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</row>
    <row r="35" spans="1:26" ht="13.5" customHeight="1" x14ac:dyDescent="0.3">
      <c r="A35" s="17">
        <f t="shared" si="6"/>
        <v>26</v>
      </c>
      <c r="B35" s="17" t="s">
        <v>175</v>
      </c>
      <c r="C35" s="19" t="s">
        <v>176</v>
      </c>
      <c r="D35" s="20" t="e">
        <f t="shared" si="22"/>
        <v>#REF!</v>
      </c>
      <c r="E35" s="33" t="e">
        <f>D35/'kons PR (L3) (1)'!D34</f>
        <v>#REF!</v>
      </c>
      <c r="F35" s="20" t="e">
        <f t="shared" si="23"/>
        <v>#REF!</v>
      </c>
      <c r="G35" s="33" t="e">
        <f>F35/'kons PR (L3) (1)'!E34</f>
        <v>#REF!</v>
      </c>
      <c r="H35" s="20" t="e">
        <f t="shared" si="24"/>
        <v>#REF!</v>
      </c>
      <c r="I35" s="33" t="e">
        <f>H35/'kons PR (L3) (1)'!G34</f>
        <v>#REF!</v>
      </c>
      <c r="J35" s="34" t="e">
        <f>'kons PR (L3) (1)'!G34-'realisasi (L4) (1)'!H35</f>
        <v>#REF!</v>
      </c>
      <c r="K35" s="33" t="e">
        <f>J35/'kons PR (L3) (1)'!G34</f>
        <v>#REF!</v>
      </c>
      <c r="L35" s="20" t="e">
        <f t="shared" si="3"/>
        <v>#REF!</v>
      </c>
      <c r="M35" s="20" t="e">
        <f t="shared" si="4"/>
        <v>#REF!</v>
      </c>
      <c r="N35" s="35" t="e">
        <f t="shared" si="5"/>
        <v>#REF!</v>
      </c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</row>
    <row r="36" spans="1:26" ht="13.5" customHeight="1" x14ac:dyDescent="0.3">
      <c r="A36" s="17">
        <f t="shared" si="6"/>
        <v>27</v>
      </c>
      <c r="B36" s="17" t="s">
        <v>177</v>
      </c>
      <c r="C36" s="19" t="s">
        <v>106</v>
      </c>
      <c r="D36" s="20" t="e">
        <f>SUM(#REF!,#REF!,#REF!,#REF!)</f>
        <v>#REF!</v>
      </c>
      <c r="E36" s="33" t="e">
        <f>D36/'kons PR (L3) (1)'!D35</f>
        <v>#REF!</v>
      </c>
      <c r="F36" s="20" t="e">
        <f>SUM(#REF!,#REF!,#REF!,#REF!)</f>
        <v>#REF!</v>
      </c>
      <c r="G36" s="33" t="e">
        <f>F36/'kons PR (L3) (1)'!E35</f>
        <v>#REF!</v>
      </c>
      <c r="H36" s="20" t="e">
        <f>SUM(#REF!,#REF!,#REF!,#REF!)</f>
        <v>#REF!</v>
      </c>
      <c r="I36" s="33" t="e">
        <f>H36/'kons PR (L3) (1)'!G35</f>
        <v>#REF!</v>
      </c>
      <c r="J36" s="34" t="e">
        <f>'kons PR (L3) (1)'!G35-'realisasi (L4) (1)'!H36</f>
        <v>#REF!</v>
      </c>
      <c r="K36" s="33" t="e">
        <f>J36/'kons PR (L3) (1)'!G35</f>
        <v>#REF!</v>
      </c>
      <c r="L36" s="20" t="e">
        <f t="shared" si="3"/>
        <v>#REF!</v>
      </c>
      <c r="M36" s="20" t="e">
        <f t="shared" si="4"/>
        <v>#REF!</v>
      </c>
      <c r="N36" s="35" t="e">
        <f t="shared" si="5"/>
        <v>#REF!</v>
      </c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</row>
    <row r="37" spans="1:26" ht="13.5" customHeight="1" x14ac:dyDescent="0.3">
      <c r="A37" s="17">
        <f t="shared" si="6"/>
        <v>28</v>
      </c>
      <c r="B37" s="17" t="s">
        <v>178</v>
      </c>
      <c r="C37" s="19" t="s">
        <v>179</v>
      </c>
      <c r="D37" s="20" t="e">
        <f t="shared" ref="D37:D50" si="25">SUM(#REF!)</f>
        <v>#REF!</v>
      </c>
      <c r="E37" s="33" t="e">
        <f>D37/'kons PR (L3) (1)'!D36</f>
        <v>#REF!</v>
      </c>
      <c r="F37" s="20" t="e">
        <f t="shared" ref="F37:F50" si="26">SUM(#REF!)</f>
        <v>#REF!</v>
      </c>
      <c r="G37" s="33" t="e">
        <f>F37/'kons PR (L3) (1)'!E36</f>
        <v>#REF!</v>
      </c>
      <c r="H37" s="20" t="e">
        <f t="shared" ref="H37:H50" si="27">SUM(#REF!)</f>
        <v>#REF!</v>
      </c>
      <c r="I37" s="33" t="e">
        <f>H37/'kons PR (L3) (1)'!G36</f>
        <v>#REF!</v>
      </c>
      <c r="J37" s="34" t="e">
        <f>'kons PR (L3) (1)'!G36-'realisasi (L4) (1)'!H37</f>
        <v>#REF!</v>
      </c>
      <c r="K37" s="33" t="e">
        <f>J37/'kons PR (L3) (1)'!G36</f>
        <v>#REF!</v>
      </c>
      <c r="L37" s="20" t="e">
        <f t="shared" si="3"/>
        <v>#REF!</v>
      </c>
      <c r="M37" s="20" t="e">
        <f t="shared" si="4"/>
        <v>#REF!</v>
      </c>
      <c r="N37" s="35" t="e">
        <f t="shared" si="5"/>
        <v>#REF!</v>
      </c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</row>
    <row r="38" spans="1:26" ht="13.5" customHeight="1" x14ac:dyDescent="0.3">
      <c r="A38" s="17">
        <f t="shared" si="6"/>
        <v>29</v>
      </c>
      <c r="B38" s="17" t="s">
        <v>180</v>
      </c>
      <c r="C38" s="19" t="s">
        <v>181</v>
      </c>
      <c r="D38" s="20" t="e">
        <f t="shared" si="25"/>
        <v>#REF!</v>
      </c>
      <c r="E38" s="33" t="e">
        <f>D38/'kons PR (L3) (1)'!D37</f>
        <v>#REF!</v>
      </c>
      <c r="F38" s="20" t="e">
        <f t="shared" si="26"/>
        <v>#REF!</v>
      </c>
      <c r="G38" s="33" t="e">
        <f>F38/'kons PR (L3) (1)'!E37</f>
        <v>#REF!</v>
      </c>
      <c r="H38" s="20" t="e">
        <f t="shared" si="27"/>
        <v>#REF!</v>
      </c>
      <c r="I38" s="33" t="e">
        <f>H38/'kons PR (L3) (1)'!G37</f>
        <v>#REF!</v>
      </c>
      <c r="J38" s="34" t="e">
        <f>'kons PR (L3) (1)'!G37-'realisasi (L4) (1)'!H38</f>
        <v>#REF!</v>
      </c>
      <c r="K38" s="33" t="e">
        <f>J38/'kons PR (L3) (1)'!G37</f>
        <v>#REF!</v>
      </c>
      <c r="L38" s="20" t="e">
        <f t="shared" si="3"/>
        <v>#REF!</v>
      </c>
      <c r="M38" s="20" t="e">
        <f t="shared" si="4"/>
        <v>#REF!</v>
      </c>
      <c r="N38" s="35" t="e">
        <f t="shared" si="5"/>
        <v>#REF!</v>
      </c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</row>
    <row r="39" spans="1:26" ht="13.5" customHeight="1" x14ac:dyDescent="0.3">
      <c r="A39" s="17">
        <f t="shared" si="6"/>
        <v>30</v>
      </c>
      <c r="B39" s="17" t="s">
        <v>180</v>
      </c>
      <c r="C39" s="19" t="s">
        <v>182</v>
      </c>
      <c r="D39" s="20" t="e">
        <f t="shared" si="25"/>
        <v>#REF!</v>
      </c>
      <c r="E39" s="33" t="e">
        <f>D39/'kons PR (L3) (1)'!D38</f>
        <v>#REF!</v>
      </c>
      <c r="F39" s="20" t="e">
        <f t="shared" si="26"/>
        <v>#REF!</v>
      </c>
      <c r="G39" s="33" t="e">
        <f>F39/'kons PR (L3) (1)'!E38</f>
        <v>#REF!</v>
      </c>
      <c r="H39" s="20" t="e">
        <f t="shared" si="27"/>
        <v>#REF!</v>
      </c>
      <c r="I39" s="33" t="e">
        <f>H39/'kons PR (L3) (1)'!G38</f>
        <v>#REF!</v>
      </c>
      <c r="J39" s="34" t="e">
        <f>'kons PR (L3) (1)'!G38-'realisasi (L4) (1)'!H39</f>
        <v>#REF!</v>
      </c>
      <c r="K39" s="33" t="e">
        <f>J39/'kons PR (L3) (1)'!G38</f>
        <v>#REF!</v>
      </c>
      <c r="L39" s="20" t="e">
        <f t="shared" si="3"/>
        <v>#REF!</v>
      </c>
      <c r="M39" s="20" t="e">
        <f t="shared" si="4"/>
        <v>#REF!</v>
      </c>
      <c r="N39" s="35" t="e">
        <f t="shared" si="5"/>
        <v>#REF!</v>
      </c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spans="1:26" ht="13.5" customHeight="1" x14ac:dyDescent="0.3">
      <c r="A40" s="17">
        <f t="shared" si="6"/>
        <v>31</v>
      </c>
      <c r="B40" s="17" t="s">
        <v>180</v>
      </c>
      <c r="C40" s="19" t="s">
        <v>183</v>
      </c>
      <c r="D40" s="20" t="e">
        <f t="shared" si="25"/>
        <v>#REF!</v>
      </c>
      <c r="E40" s="33" t="e">
        <f>D40/'kons PR (L3) (1)'!D39</f>
        <v>#REF!</v>
      </c>
      <c r="F40" s="20" t="e">
        <f t="shared" si="26"/>
        <v>#REF!</v>
      </c>
      <c r="G40" s="33" t="e">
        <f>F40/'kons PR (L3) (1)'!E39</f>
        <v>#REF!</v>
      </c>
      <c r="H40" s="20" t="e">
        <f t="shared" si="27"/>
        <v>#REF!</v>
      </c>
      <c r="I40" s="33" t="e">
        <f>H40/'kons PR (L3) (1)'!G39</f>
        <v>#REF!</v>
      </c>
      <c r="J40" s="34" t="e">
        <f>'kons PR (L3) (1)'!G39-'realisasi (L4) (1)'!H40</f>
        <v>#REF!</v>
      </c>
      <c r="K40" s="33" t="e">
        <f>J40/'kons PR (L3) (1)'!G39</f>
        <v>#REF!</v>
      </c>
      <c r="L40" s="20" t="e">
        <f t="shared" si="3"/>
        <v>#REF!</v>
      </c>
      <c r="M40" s="20" t="e">
        <f t="shared" si="4"/>
        <v>#REF!</v>
      </c>
      <c r="N40" s="35" t="e">
        <f t="shared" si="5"/>
        <v>#REF!</v>
      </c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</row>
    <row r="41" spans="1:26" ht="13.5" customHeight="1" x14ac:dyDescent="0.3">
      <c r="A41" s="17">
        <f t="shared" si="6"/>
        <v>32</v>
      </c>
      <c r="B41" s="17" t="s">
        <v>180</v>
      </c>
      <c r="C41" s="19" t="s">
        <v>184</v>
      </c>
      <c r="D41" s="20" t="e">
        <f t="shared" si="25"/>
        <v>#REF!</v>
      </c>
      <c r="E41" s="33" t="e">
        <f>D41/'kons PR (L3) (1)'!D40</f>
        <v>#REF!</v>
      </c>
      <c r="F41" s="20" t="e">
        <f t="shared" si="26"/>
        <v>#REF!</v>
      </c>
      <c r="G41" s="33" t="e">
        <f>F41/'kons PR (L3) (1)'!E40</f>
        <v>#REF!</v>
      </c>
      <c r="H41" s="20" t="e">
        <f t="shared" si="27"/>
        <v>#REF!</v>
      </c>
      <c r="I41" s="33" t="e">
        <f>H41/'kons PR (L3) (1)'!G40</f>
        <v>#REF!</v>
      </c>
      <c r="J41" s="34" t="e">
        <f>'kons PR (L3) (1)'!G40-'realisasi (L4) (1)'!H41</f>
        <v>#REF!</v>
      </c>
      <c r="K41" s="33" t="e">
        <f>J41/'kons PR (L3) (1)'!G40</f>
        <v>#REF!</v>
      </c>
      <c r="L41" s="20" t="e">
        <f t="shared" si="3"/>
        <v>#REF!</v>
      </c>
      <c r="M41" s="20" t="e">
        <f t="shared" si="4"/>
        <v>#REF!</v>
      </c>
      <c r="N41" s="35" t="e">
        <f t="shared" si="5"/>
        <v>#REF!</v>
      </c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ht="13.5" customHeight="1" x14ac:dyDescent="0.3">
      <c r="A42" s="17">
        <f t="shared" si="6"/>
        <v>33</v>
      </c>
      <c r="B42" s="17" t="s">
        <v>180</v>
      </c>
      <c r="C42" s="19" t="s">
        <v>105</v>
      </c>
      <c r="D42" s="20" t="e">
        <f t="shared" si="25"/>
        <v>#REF!</v>
      </c>
      <c r="E42" s="33" t="e">
        <f>D42/'kons PR (L3) (1)'!D41</f>
        <v>#REF!</v>
      </c>
      <c r="F42" s="20" t="e">
        <f t="shared" si="26"/>
        <v>#REF!</v>
      </c>
      <c r="G42" s="33" t="e">
        <f>F42/'kons PR (L3) (1)'!E41</f>
        <v>#REF!</v>
      </c>
      <c r="H42" s="20" t="e">
        <f t="shared" si="27"/>
        <v>#REF!</v>
      </c>
      <c r="I42" s="33" t="e">
        <f>H42/'kons PR (L3) (1)'!G41</f>
        <v>#REF!</v>
      </c>
      <c r="J42" s="34" t="e">
        <f>'kons PR (L3) (1)'!G41-'realisasi (L4) (1)'!H42</f>
        <v>#REF!</v>
      </c>
      <c r="K42" s="33" t="e">
        <f>J42/'kons PR (L3) (1)'!G41</f>
        <v>#REF!</v>
      </c>
      <c r="L42" s="20" t="e">
        <f t="shared" si="3"/>
        <v>#REF!</v>
      </c>
      <c r="M42" s="20" t="e">
        <f t="shared" si="4"/>
        <v>#REF!</v>
      </c>
      <c r="N42" s="35" t="e">
        <f t="shared" si="5"/>
        <v>#REF!</v>
      </c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</row>
    <row r="43" spans="1:26" ht="13.5" customHeight="1" x14ac:dyDescent="0.3">
      <c r="A43" s="17">
        <f t="shared" si="6"/>
        <v>34</v>
      </c>
      <c r="B43" s="17" t="s">
        <v>180</v>
      </c>
      <c r="C43" s="19" t="s">
        <v>185</v>
      </c>
      <c r="D43" s="20" t="e">
        <f t="shared" si="25"/>
        <v>#REF!</v>
      </c>
      <c r="E43" s="33" t="e">
        <f>D43/'kons PR (L3) (1)'!D42</f>
        <v>#REF!</v>
      </c>
      <c r="F43" s="20" t="e">
        <f t="shared" si="26"/>
        <v>#REF!</v>
      </c>
      <c r="G43" s="33" t="e">
        <f>F43/'kons PR (L3) (1)'!E42</f>
        <v>#REF!</v>
      </c>
      <c r="H43" s="20" t="e">
        <f t="shared" si="27"/>
        <v>#REF!</v>
      </c>
      <c r="I43" s="33" t="e">
        <f>H43/'kons PR (L3) (1)'!G42</f>
        <v>#REF!</v>
      </c>
      <c r="J43" s="34" t="e">
        <f>'kons PR (L3) (1)'!G42-'realisasi (L4) (1)'!H43</f>
        <v>#REF!</v>
      </c>
      <c r="K43" s="33" t="e">
        <f>J43/'kons PR (L3) (1)'!G42</f>
        <v>#REF!</v>
      </c>
      <c r="L43" s="20" t="e">
        <f t="shared" si="3"/>
        <v>#REF!</v>
      </c>
      <c r="M43" s="20" t="e">
        <f t="shared" si="4"/>
        <v>#REF!</v>
      </c>
      <c r="N43" s="35" t="e">
        <f t="shared" si="5"/>
        <v>#REF!</v>
      </c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  <row r="44" spans="1:26" ht="13.5" customHeight="1" x14ac:dyDescent="0.3">
      <c r="A44" s="17">
        <f t="shared" si="6"/>
        <v>35</v>
      </c>
      <c r="B44" s="17" t="s">
        <v>180</v>
      </c>
      <c r="C44" s="19" t="s">
        <v>186</v>
      </c>
      <c r="D44" s="20" t="e">
        <f t="shared" si="25"/>
        <v>#REF!</v>
      </c>
      <c r="E44" s="33" t="e">
        <f>D44/'kons PR (L3) (1)'!D43</f>
        <v>#REF!</v>
      </c>
      <c r="F44" s="20" t="e">
        <f t="shared" si="26"/>
        <v>#REF!</v>
      </c>
      <c r="G44" s="33" t="e">
        <f>F44/'kons PR (L3) (1)'!E43</f>
        <v>#REF!</v>
      </c>
      <c r="H44" s="20" t="e">
        <f t="shared" si="27"/>
        <v>#REF!</v>
      </c>
      <c r="I44" s="33" t="e">
        <f>H44/'kons PR (L3) (1)'!G43</f>
        <v>#REF!</v>
      </c>
      <c r="J44" s="34" t="e">
        <f>'kons PR (L3) (1)'!G43-'realisasi (L4) (1)'!H44</f>
        <v>#REF!</v>
      </c>
      <c r="K44" s="33" t="e">
        <f>J44/'kons PR (L3) (1)'!G43</f>
        <v>#REF!</v>
      </c>
      <c r="L44" s="20" t="e">
        <f t="shared" si="3"/>
        <v>#REF!</v>
      </c>
      <c r="M44" s="20" t="e">
        <f t="shared" si="4"/>
        <v>#REF!</v>
      </c>
      <c r="N44" s="35" t="e">
        <f t="shared" si="5"/>
        <v>#REF!</v>
      </c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</row>
    <row r="45" spans="1:26" ht="13.5" customHeight="1" x14ac:dyDescent="0.3">
      <c r="A45" s="17">
        <f t="shared" si="6"/>
        <v>36</v>
      </c>
      <c r="B45" s="17" t="s">
        <v>180</v>
      </c>
      <c r="C45" s="19" t="s">
        <v>187</v>
      </c>
      <c r="D45" s="20" t="e">
        <f t="shared" si="25"/>
        <v>#REF!</v>
      </c>
      <c r="E45" s="33" t="e">
        <f>D45/'kons PR (L3) (1)'!D44</f>
        <v>#REF!</v>
      </c>
      <c r="F45" s="20" t="e">
        <f t="shared" si="26"/>
        <v>#REF!</v>
      </c>
      <c r="G45" s="33" t="e">
        <f>F45/'kons PR (L3) (1)'!E44</f>
        <v>#REF!</v>
      </c>
      <c r="H45" s="20" t="e">
        <f t="shared" si="27"/>
        <v>#REF!</v>
      </c>
      <c r="I45" s="33" t="e">
        <f>H45/'kons PR (L3) (1)'!G44</f>
        <v>#REF!</v>
      </c>
      <c r="J45" s="34" t="e">
        <f>'kons PR (L3) (1)'!G44-'realisasi (L4) (1)'!H45</f>
        <v>#REF!</v>
      </c>
      <c r="K45" s="33" t="e">
        <f>J45/'kons PR (L3) (1)'!G44</f>
        <v>#REF!</v>
      </c>
      <c r="L45" s="20" t="e">
        <f t="shared" si="3"/>
        <v>#REF!</v>
      </c>
      <c r="M45" s="20" t="e">
        <f t="shared" si="4"/>
        <v>#REF!</v>
      </c>
      <c r="N45" s="35" t="e">
        <f t="shared" si="5"/>
        <v>#REF!</v>
      </c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ht="13.5" customHeight="1" x14ac:dyDescent="0.3">
      <c r="A46" s="17">
        <f t="shared" si="6"/>
        <v>37</v>
      </c>
      <c r="B46" s="17" t="s">
        <v>180</v>
      </c>
      <c r="C46" s="19" t="s">
        <v>250</v>
      </c>
      <c r="D46" s="20" t="e">
        <f t="shared" si="25"/>
        <v>#REF!</v>
      </c>
      <c r="E46" s="33" t="e">
        <f>D46/'kons PR (L3) (1)'!D45</f>
        <v>#REF!</v>
      </c>
      <c r="F46" s="20" t="e">
        <f t="shared" si="26"/>
        <v>#REF!</v>
      </c>
      <c r="G46" s="33" t="e">
        <f>F46/'kons PR (L3) (1)'!E45</f>
        <v>#REF!</v>
      </c>
      <c r="H46" s="20" t="e">
        <f t="shared" si="27"/>
        <v>#REF!</v>
      </c>
      <c r="I46" s="33" t="e">
        <f>H46/'kons PR (L3) (1)'!G45</f>
        <v>#REF!</v>
      </c>
      <c r="J46" s="34" t="e">
        <f>'kons PR (L3) (1)'!G45-'realisasi (L4) (1)'!H46</f>
        <v>#REF!</v>
      </c>
      <c r="K46" s="33" t="e">
        <f>J46/'kons PR (L3) (1)'!G45</f>
        <v>#REF!</v>
      </c>
      <c r="L46" s="20" t="e">
        <f t="shared" si="3"/>
        <v>#REF!</v>
      </c>
      <c r="M46" s="20" t="e">
        <f t="shared" si="4"/>
        <v>#REF!</v>
      </c>
      <c r="N46" s="35" t="e">
        <f t="shared" si="5"/>
        <v>#REF!</v>
      </c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 ht="13.5" customHeight="1" x14ac:dyDescent="0.3">
      <c r="A47" s="17">
        <f t="shared" si="6"/>
        <v>38</v>
      </c>
      <c r="B47" s="17" t="s">
        <v>180</v>
      </c>
      <c r="C47" s="19" t="s">
        <v>189</v>
      </c>
      <c r="D47" s="20" t="e">
        <f t="shared" si="25"/>
        <v>#REF!</v>
      </c>
      <c r="E47" s="33" t="e">
        <f>D47/'kons PR (L3) (1)'!D46</f>
        <v>#REF!</v>
      </c>
      <c r="F47" s="20" t="e">
        <f t="shared" si="26"/>
        <v>#REF!</v>
      </c>
      <c r="G47" s="33" t="e">
        <f>F47/'kons PR (L3) (1)'!E46</f>
        <v>#REF!</v>
      </c>
      <c r="H47" s="20" t="e">
        <f t="shared" si="27"/>
        <v>#REF!</v>
      </c>
      <c r="I47" s="33" t="e">
        <f>H47/'kons PR (L3) (1)'!G46</f>
        <v>#REF!</v>
      </c>
      <c r="J47" s="34" t="e">
        <f>'kons PR (L3) (1)'!G46-'realisasi (L4) (1)'!H47</f>
        <v>#REF!</v>
      </c>
      <c r="K47" s="33" t="e">
        <f>J47/'kons PR (L3) (1)'!G46</f>
        <v>#REF!</v>
      </c>
      <c r="L47" s="20" t="e">
        <f t="shared" si="3"/>
        <v>#REF!</v>
      </c>
      <c r="M47" s="20" t="e">
        <f t="shared" si="4"/>
        <v>#REF!</v>
      </c>
      <c r="N47" s="35" t="e">
        <f t="shared" si="5"/>
        <v>#REF!</v>
      </c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</row>
    <row r="48" spans="1:26" ht="13.5" customHeight="1" x14ac:dyDescent="0.3">
      <c r="A48" s="17">
        <f t="shared" si="6"/>
        <v>39</v>
      </c>
      <c r="B48" s="17" t="s">
        <v>180</v>
      </c>
      <c r="C48" s="19" t="s">
        <v>251</v>
      </c>
      <c r="D48" s="20" t="e">
        <f t="shared" si="25"/>
        <v>#REF!</v>
      </c>
      <c r="E48" s="33" t="e">
        <f>D48/'kons PR (L3) (1)'!D47</f>
        <v>#REF!</v>
      </c>
      <c r="F48" s="20" t="e">
        <f t="shared" si="26"/>
        <v>#REF!</v>
      </c>
      <c r="G48" s="33" t="e">
        <f>F48/'kons PR (L3) (1)'!E47</f>
        <v>#REF!</v>
      </c>
      <c r="H48" s="20" t="e">
        <f t="shared" si="27"/>
        <v>#REF!</v>
      </c>
      <c r="I48" s="33" t="e">
        <f>H48/'kons PR (L3) (1)'!G47</f>
        <v>#REF!</v>
      </c>
      <c r="J48" s="34" t="e">
        <f>'kons PR (L3) (1)'!G47-'realisasi (L4) (1)'!H48</f>
        <v>#REF!</v>
      </c>
      <c r="K48" s="33" t="e">
        <f>J48/'kons PR (L3) (1)'!G47</f>
        <v>#REF!</v>
      </c>
      <c r="L48" s="20" t="e">
        <f t="shared" si="3"/>
        <v>#REF!</v>
      </c>
      <c r="M48" s="20" t="e">
        <f t="shared" si="4"/>
        <v>#REF!</v>
      </c>
      <c r="N48" s="35" t="e">
        <f t="shared" si="5"/>
        <v>#REF!</v>
      </c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</row>
    <row r="49" spans="1:26" ht="13.5" customHeight="1" x14ac:dyDescent="0.3">
      <c r="A49" s="17">
        <f t="shared" si="6"/>
        <v>40</v>
      </c>
      <c r="B49" s="17" t="s">
        <v>180</v>
      </c>
      <c r="C49" s="19" t="s">
        <v>252</v>
      </c>
      <c r="D49" s="20" t="e">
        <f t="shared" si="25"/>
        <v>#REF!</v>
      </c>
      <c r="E49" s="33" t="e">
        <f>D49/'kons PR (L3) (1)'!D48</f>
        <v>#REF!</v>
      </c>
      <c r="F49" s="20" t="e">
        <f t="shared" si="26"/>
        <v>#REF!</v>
      </c>
      <c r="G49" s="33" t="e">
        <f>F49/'kons PR (L3) (1)'!E48</f>
        <v>#REF!</v>
      </c>
      <c r="H49" s="20" t="e">
        <f t="shared" si="27"/>
        <v>#REF!</v>
      </c>
      <c r="I49" s="33" t="e">
        <f>H49/'kons PR (L3) (1)'!G48</f>
        <v>#REF!</v>
      </c>
      <c r="J49" s="34" t="e">
        <f>'kons PR (L3) (1)'!G48-'realisasi (L4) (1)'!H49</f>
        <v>#REF!</v>
      </c>
      <c r="K49" s="33" t="e">
        <f>J49/'kons PR (L3) (1)'!G48</f>
        <v>#REF!</v>
      </c>
      <c r="L49" s="20" t="e">
        <f t="shared" si="3"/>
        <v>#REF!</v>
      </c>
      <c r="M49" s="20" t="e">
        <f t="shared" si="4"/>
        <v>#REF!</v>
      </c>
      <c r="N49" s="35" t="e">
        <f t="shared" si="5"/>
        <v>#REF!</v>
      </c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</row>
    <row r="50" spans="1:26" ht="13.5" customHeight="1" x14ac:dyDescent="0.3">
      <c r="A50" s="17">
        <f t="shared" si="6"/>
        <v>41</v>
      </c>
      <c r="B50" s="17" t="s">
        <v>180</v>
      </c>
      <c r="C50" s="19" t="s">
        <v>253</v>
      </c>
      <c r="D50" s="20" t="e">
        <f t="shared" si="25"/>
        <v>#REF!</v>
      </c>
      <c r="E50" s="33" t="e">
        <f>D50/'kons PR (L3) (1)'!D49</f>
        <v>#REF!</v>
      </c>
      <c r="F50" s="20" t="e">
        <f t="shared" si="26"/>
        <v>#REF!</v>
      </c>
      <c r="G50" s="33" t="e">
        <f>F50/'kons PR (L3) (1)'!E49</f>
        <v>#REF!</v>
      </c>
      <c r="H50" s="20" t="e">
        <f t="shared" si="27"/>
        <v>#REF!</v>
      </c>
      <c r="I50" s="33" t="e">
        <f>H50/'kons PR (L3) (1)'!G49</f>
        <v>#REF!</v>
      </c>
      <c r="J50" s="34" t="e">
        <f>'kons PR (L3) (1)'!G49-'realisasi (L4) (1)'!H50</f>
        <v>#REF!</v>
      </c>
      <c r="K50" s="33" t="e">
        <f>J50/'kons PR (L3) (1)'!G49</f>
        <v>#REF!</v>
      </c>
      <c r="L50" s="20" t="e">
        <f t="shared" si="3"/>
        <v>#REF!</v>
      </c>
      <c r="M50" s="20" t="e">
        <f t="shared" si="4"/>
        <v>#REF!</v>
      </c>
      <c r="N50" s="35" t="e">
        <f t="shared" si="5"/>
        <v>#REF!</v>
      </c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</row>
    <row r="51" spans="1:26" ht="13.5" customHeight="1" x14ac:dyDescent="0.3">
      <c r="A51" s="17">
        <f t="shared" si="6"/>
        <v>42</v>
      </c>
      <c r="B51" s="17" t="s">
        <v>193</v>
      </c>
      <c r="C51" s="19" t="s">
        <v>194</v>
      </c>
      <c r="D51" s="20" t="e">
        <f>SUM(#REF!,#REF!)</f>
        <v>#REF!</v>
      </c>
      <c r="E51" s="33" t="e">
        <f>D51/'kons PR (L3) (1)'!D50</f>
        <v>#REF!</v>
      </c>
      <c r="F51" s="20" t="e">
        <f>SUM(#REF!,#REF!)</f>
        <v>#REF!</v>
      </c>
      <c r="G51" s="33" t="e">
        <f>F51/'kons PR (L3) (1)'!E50</f>
        <v>#REF!</v>
      </c>
      <c r="H51" s="20" t="e">
        <f>SUM(#REF!,#REF!)</f>
        <v>#REF!</v>
      </c>
      <c r="I51" s="33" t="e">
        <f>H51/'kons PR (L3) (1)'!G50</f>
        <v>#REF!</v>
      </c>
      <c r="J51" s="34" t="e">
        <f>'kons PR (L3) (1)'!G50-'realisasi (L4) (1)'!H51</f>
        <v>#REF!</v>
      </c>
      <c r="K51" s="33" t="e">
        <f>J51/'kons PR (L3) (1)'!G50</f>
        <v>#REF!</v>
      </c>
      <c r="L51" s="20" t="e">
        <f t="shared" si="3"/>
        <v>#REF!</v>
      </c>
      <c r="M51" s="20" t="e">
        <f t="shared" si="4"/>
        <v>#REF!</v>
      </c>
      <c r="N51" s="35" t="e">
        <f t="shared" si="5"/>
        <v>#REF!</v>
      </c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 ht="13.5" customHeight="1" x14ac:dyDescent="0.3">
      <c r="A52" s="17">
        <f t="shared" si="6"/>
        <v>43</v>
      </c>
      <c r="B52" s="17" t="s">
        <v>195</v>
      </c>
      <c r="C52" s="19" t="s">
        <v>196</v>
      </c>
      <c r="D52" s="20" t="e">
        <f>SUM(#REF!)</f>
        <v>#REF!</v>
      </c>
      <c r="E52" s="33" t="e">
        <f>D52/'kons PR (L3) (1)'!D51</f>
        <v>#REF!</v>
      </c>
      <c r="F52" s="20" t="e">
        <f>SUM(#REF!)</f>
        <v>#REF!</v>
      </c>
      <c r="G52" s="33" t="e">
        <f>F52/'kons PR (L3) (1)'!E51</f>
        <v>#REF!</v>
      </c>
      <c r="H52" s="20" t="e">
        <f>SUM(#REF!)</f>
        <v>#REF!</v>
      </c>
      <c r="I52" s="33" t="e">
        <f>H52/'kons PR (L3) (1)'!G51</f>
        <v>#REF!</v>
      </c>
      <c r="J52" s="34" t="e">
        <f>'kons PR (L3) (1)'!G51-'realisasi (L4) (1)'!H52</f>
        <v>#REF!</v>
      </c>
      <c r="K52" s="33" t="e">
        <f>J52/'kons PR (L3) (1)'!G51</f>
        <v>#REF!</v>
      </c>
      <c r="L52" s="20" t="e">
        <f t="shared" si="3"/>
        <v>#REF!</v>
      </c>
      <c r="M52" s="20" t="e">
        <f t="shared" si="4"/>
        <v>#REF!</v>
      </c>
      <c r="N52" s="35" t="e">
        <f t="shared" si="5"/>
        <v>#REF!</v>
      </c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</row>
    <row r="53" spans="1:26" ht="13.5" customHeight="1" x14ac:dyDescent="0.3">
      <c r="A53" s="17">
        <f t="shared" si="6"/>
        <v>44</v>
      </c>
      <c r="B53" s="17" t="s">
        <v>197</v>
      </c>
      <c r="C53" s="19" t="e">
        <f>#REF!</f>
        <v>#REF!</v>
      </c>
      <c r="D53" s="20" t="e">
        <f>SUM(#REF!,#REF!)</f>
        <v>#REF!</v>
      </c>
      <c r="E53" s="33" t="e">
        <f>D53/'kons PR (L3) (1)'!D52</f>
        <v>#REF!</v>
      </c>
      <c r="F53" s="20" t="e">
        <f>SUM(#REF!,#REF!)</f>
        <v>#REF!</v>
      </c>
      <c r="G53" s="33" t="e">
        <f>F53/'kons PR (L3) (1)'!E52</f>
        <v>#REF!</v>
      </c>
      <c r="H53" s="20" t="e">
        <f>SUM(#REF!,#REF!)</f>
        <v>#REF!</v>
      </c>
      <c r="I53" s="33" t="e">
        <f>H53/'kons PR (L3) (1)'!G52</f>
        <v>#REF!</v>
      </c>
      <c r="J53" s="34" t="e">
        <f>'kons PR (L3) (1)'!G52-'realisasi (L4) (1)'!H53</f>
        <v>#REF!</v>
      </c>
      <c r="K53" s="33" t="e">
        <f>J53/'kons PR (L3) (1)'!G52</f>
        <v>#REF!</v>
      </c>
      <c r="L53" s="20" t="e">
        <f t="shared" si="3"/>
        <v>#REF!</v>
      </c>
      <c r="M53" s="20" t="e">
        <f t="shared" si="4"/>
        <v>#REF!</v>
      </c>
      <c r="N53" s="35" t="e">
        <f t="shared" si="5"/>
        <v>#REF!</v>
      </c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</row>
    <row r="54" spans="1:26" ht="13.5" customHeight="1" x14ac:dyDescent="0.3">
      <c r="A54" s="17">
        <f t="shared" si="6"/>
        <v>45</v>
      </c>
      <c r="B54" s="17" t="s">
        <v>198</v>
      </c>
      <c r="C54" s="19" t="s">
        <v>199</v>
      </c>
      <c r="D54" s="20" t="e">
        <f t="shared" ref="D54:D56" si="28">SUM(#REF!)</f>
        <v>#REF!</v>
      </c>
      <c r="E54" s="33" t="e">
        <f>D54/'kons PR (L3) (1)'!D53</f>
        <v>#REF!</v>
      </c>
      <c r="F54" s="20" t="e">
        <f t="shared" ref="F54:F56" si="29">SUM(#REF!)</f>
        <v>#REF!</v>
      </c>
      <c r="G54" s="33" t="e">
        <f>F54/'kons PR (L3) (1)'!E53</f>
        <v>#REF!</v>
      </c>
      <c r="H54" s="20" t="e">
        <f t="shared" ref="H54:H56" si="30">SUM(#REF!)</f>
        <v>#REF!</v>
      </c>
      <c r="I54" s="33" t="e">
        <f>H54/'kons PR (L3) (1)'!G53</f>
        <v>#REF!</v>
      </c>
      <c r="J54" s="34" t="e">
        <f>'kons PR (L3) (1)'!G53-'realisasi (L4) (1)'!H54</f>
        <v>#REF!</v>
      </c>
      <c r="K54" s="33" t="e">
        <f>J54/'kons PR (L3) (1)'!G53</f>
        <v>#REF!</v>
      </c>
      <c r="L54" s="20" t="e">
        <f t="shared" si="3"/>
        <v>#REF!</v>
      </c>
      <c r="M54" s="20" t="e">
        <f t="shared" si="4"/>
        <v>#REF!</v>
      </c>
      <c r="N54" s="35" t="e">
        <f t="shared" si="5"/>
        <v>#REF!</v>
      </c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</row>
    <row r="55" spans="1:26" ht="13.5" customHeight="1" x14ac:dyDescent="0.3">
      <c r="A55" s="17">
        <f t="shared" si="6"/>
        <v>46</v>
      </c>
      <c r="B55" s="17" t="s">
        <v>200</v>
      </c>
      <c r="C55" s="19" t="e">
        <f>#REF!</f>
        <v>#REF!</v>
      </c>
      <c r="D55" s="20" t="e">
        <f t="shared" si="28"/>
        <v>#REF!</v>
      </c>
      <c r="E55" s="33" t="e">
        <f>D55/'kons PR (L3) (1)'!D54</f>
        <v>#REF!</v>
      </c>
      <c r="F55" s="20" t="e">
        <f t="shared" si="29"/>
        <v>#REF!</v>
      </c>
      <c r="G55" s="33" t="e">
        <f>F55/'kons PR (L3) (1)'!E54</f>
        <v>#REF!</v>
      </c>
      <c r="H55" s="20" t="e">
        <f t="shared" si="30"/>
        <v>#REF!</v>
      </c>
      <c r="I55" s="33" t="e">
        <f>H55/'kons PR (L3) (1)'!G54</f>
        <v>#REF!</v>
      </c>
      <c r="J55" s="34" t="e">
        <f>'kons PR (L3) (1)'!G54-'realisasi (L4) (1)'!H55</f>
        <v>#REF!</v>
      </c>
      <c r="K55" s="33" t="e">
        <f>J55/'kons PR (L3) (1)'!G54</f>
        <v>#REF!</v>
      </c>
      <c r="L55" s="20" t="e">
        <f t="shared" si="3"/>
        <v>#REF!</v>
      </c>
      <c r="M55" s="20" t="e">
        <f t="shared" si="4"/>
        <v>#REF!</v>
      </c>
      <c r="N55" s="35" t="e">
        <f t="shared" si="5"/>
        <v>#REF!</v>
      </c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ht="13.5" customHeight="1" x14ac:dyDescent="0.3">
      <c r="A56" s="17">
        <f t="shared" si="6"/>
        <v>47</v>
      </c>
      <c r="B56" s="17" t="s">
        <v>201</v>
      </c>
      <c r="C56" s="19" t="s">
        <v>202</v>
      </c>
      <c r="D56" s="20" t="e">
        <f t="shared" si="28"/>
        <v>#REF!</v>
      </c>
      <c r="E56" s="33" t="e">
        <f>D56/'kons PR (L3) (1)'!D55</f>
        <v>#REF!</v>
      </c>
      <c r="F56" s="20" t="e">
        <f t="shared" si="29"/>
        <v>#REF!</v>
      </c>
      <c r="G56" s="33" t="e">
        <f>F56/'kons PR (L3) (1)'!E55</f>
        <v>#REF!</v>
      </c>
      <c r="H56" s="20" t="e">
        <f t="shared" si="30"/>
        <v>#REF!</v>
      </c>
      <c r="I56" s="33" t="e">
        <f>H56/'kons PR (L3) (1)'!G55</f>
        <v>#REF!</v>
      </c>
      <c r="J56" s="34" t="e">
        <f>'kons PR (L3) (1)'!G55-'realisasi (L4) (1)'!H56</f>
        <v>#REF!</v>
      </c>
      <c r="K56" s="33" t="e">
        <f>J56/'kons PR (L3) (1)'!G55</f>
        <v>#REF!</v>
      </c>
      <c r="L56" s="20" t="e">
        <f t="shared" si="3"/>
        <v>#REF!</v>
      </c>
      <c r="M56" s="20" t="e">
        <f t="shared" si="4"/>
        <v>#REF!</v>
      </c>
      <c r="N56" s="35" t="e">
        <f t="shared" si="5"/>
        <v>#REF!</v>
      </c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</row>
    <row r="57" spans="1:26" ht="13.5" customHeight="1" x14ac:dyDescent="0.3">
      <c r="A57" s="17"/>
      <c r="B57" s="17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36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</row>
    <row r="58" spans="1:26" ht="13.5" customHeight="1" x14ac:dyDescent="0.3">
      <c r="A58" s="361" t="s">
        <v>203</v>
      </c>
      <c r="B58" s="358"/>
      <c r="C58" s="359"/>
      <c r="D58" s="21" t="e">
        <f>SUM(D10:D57)</f>
        <v>#REF!</v>
      </c>
      <c r="E58" s="37" t="e">
        <f>D58/'kons PR (L3) (1)'!D57</f>
        <v>#REF!</v>
      </c>
      <c r="F58" s="21" t="e">
        <f>SUM(F10:F57)</f>
        <v>#REF!</v>
      </c>
      <c r="G58" s="37" t="e">
        <f>F58/'kons PR (L3) (1)'!E57</f>
        <v>#REF!</v>
      </c>
      <c r="H58" s="21" t="e">
        <f>SUM(H10:H57)</f>
        <v>#REF!</v>
      </c>
      <c r="I58" s="37" t="e">
        <f>H58/'kons PR (L3) (1)'!G57</f>
        <v>#REF!</v>
      </c>
      <c r="J58" s="21" t="e">
        <f>SUM(J10:J57)</f>
        <v>#REF!</v>
      </c>
      <c r="K58" s="32" t="e">
        <f>J58/'kons PR (L3) (1)'!G57</f>
        <v>#REF!</v>
      </c>
      <c r="L58" s="21" t="e">
        <f t="shared" ref="L58:N58" si="31">SUM(L10:L57)</f>
        <v>#REF!</v>
      </c>
      <c r="M58" s="21" t="e">
        <f t="shared" si="31"/>
        <v>#REF!</v>
      </c>
      <c r="N58" s="21" t="e">
        <f t="shared" si="31"/>
        <v>#REF!</v>
      </c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</row>
    <row r="59" spans="1:26" ht="13.5" customHeight="1" x14ac:dyDescent="0.3">
      <c r="A59" s="22"/>
      <c r="B59" s="22"/>
      <c r="C59" s="22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</row>
    <row r="60" spans="1:26" ht="13.5" customHeight="1" x14ac:dyDescent="0.3">
      <c r="A60" s="24" t="s">
        <v>637</v>
      </c>
      <c r="B60" s="24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</row>
    <row r="61" spans="1:26" ht="13.5" customHeight="1" x14ac:dyDescent="0.3">
      <c r="A61" s="25" t="s">
        <v>10</v>
      </c>
      <c r="B61" s="13" t="s">
        <v>205</v>
      </c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26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spans="1:26" ht="13.5" customHeight="1" x14ac:dyDescent="0.3">
      <c r="A62" s="25" t="s">
        <v>34</v>
      </c>
      <c r="B62" s="13" t="s">
        <v>206</v>
      </c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26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</row>
    <row r="63" spans="1:26" ht="13.5" customHeight="1" x14ac:dyDescent="0.3">
      <c r="A63" s="25" t="s">
        <v>36</v>
      </c>
      <c r="B63" s="13" t="s">
        <v>207</v>
      </c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</row>
    <row r="64" spans="1:26" ht="13.5" customHeight="1" x14ac:dyDescent="0.3">
      <c r="A64" s="25" t="s">
        <v>38</v>
      </c>
      <c r="B64" s="13" t="s">
        <v>255</v>
      </c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</row>
    <row r="65" spans="1:26" ht="13.5" customHeight="1" x14ac:dyDescent="0.3">
      <c r="A65" s="25" t="s">
        <v>49</v>
      </c>
      <c r="B65" s="13" t="s">
        <v>256</v>
      </c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13.5" customHeight="1" x14ac:dyDescent="0.3">
      <c r="A66" s="25" t="s">
        <v>54</v>
      </c>
      <c r="B66" s="13" t="s">
        <v>257</v>
      </c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</row>
    <row r="67" spans="1:26" ht="13.5" customHeight="1" x14ac:dyDescent="0.3">
      <c r="A67" s="25" t="s">
        <v>73</v>
      </c>
      <c r="B67" s="13" t="s">
        <v>258</v>
      </c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ht="13.5" customHeight="1" x14ac:dyDescent="0.3">
      <c r="A68" s="25" t="s">
        <v>212</v>
      </c>
      <c r="B68" s="13" t="s">
        <v>259</v>
      </c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</row>
    <row r="69" spans="1:26" ht="13.5" customHeight="1" x14ac:dyDescent="0.3">
      <c r="A69" s="25" t="s">
        <v>214</v>
      </c>
      <c r="B69" s="13" t="s">
        <v>260</v>
      </c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spans="1:26" ht="13.5" customHeight="1" x14ac:dyDescent="0.3">
      <c r="A70" s="25" t="s">
        <v>216</v>
      </c>
      <c r="B70" s="13" t="s">
        <v>261</v>
      </c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</row>
    <row r="71" spans="1:26" ht="13.5" customHeight="1" x14ac:dyDescent="0.3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</row>
    <row r="72" spans="1:26" ht="13.5" customHeight="1" x14ac:dyDescent="0.3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</row>
    <row r="73" spans="1:26" ht="13.5" customHeight="1" x14ac:dyDescent="0.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spans="1:26" ht="13.5" customHeight="1" x14ac:dyDescent="0.3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spans="1:26" ht="13.5" customHeight="1" x14ac:dyDescent="0.3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13.5" customHeight="1" x14ac:dyDescent="0.3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spans="1:26" ht="13.5" customHeight="1" x14ac:dyDescent="0.3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spans="1:26" ht="13.5" customHeight="1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spans="1:26" ht="13.5" customHeight="1" x14ac:dyDescent="0.3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spans="1:26" ht="13.5" customHeight="1" x14ac:dyDescent="0.3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ht="13.5" customHeight="1" x14ac:dyDescent="0.3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ht="13.5" customHeight="1" x14ac:dyDescent="0.3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ht="13.5" customHeight="1" x14ac:dyDescent="0.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ht="13.5" customHeight="1" x14ac:dyDescent="0.3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ht="13.5" customHeight="1" x14ac:dyDescent="0.3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ht="13.5" customHeight="1" x14ac:dyDescent="0.3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ht="13.5" customHeight="1" x14ac:dyDescent="0.3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ht="13.5" customHeight="1" x14ac:dyDescent="0.3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ht="13.5" customHeight="1" x14ac:dyDescent="0.3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ht="13.5" customHeight="1" x14ac:dyDescent="0.3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ht="13.5" customHeight="1" x14ac:dyDescent="0.3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ht="13.5" customHeight="1" x14ac:dyDescent="0.3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ht="13.5" customHeight="1" x14ac:dyDescent="0.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ht="13.5" customHeight="1" x14ac:dyDescent="0.3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ht="13.5" customHeight="1" x14ac:dyDescent="0.3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ht="13.5" customHeight="1" x14ac:dyDescent="0.3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ht="13.5" customHeight="1" x14ac:dyDescent="0.3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ht="13.5" customHeight="1" x14ac:dyDescent="0.3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ht="13.5" customHeight="1" x14ac:dyDescent="0.3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ht="13.5" customHeight="1" x14ac:dyDescent="0.3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ht="13.5" customHeight="1" x14ac:dyDescent="0.3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t="13.5" customHeight="1" x14ac:dyDescent="0.3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t="13.5" customHeight="1" x14ac:dyDescent="0.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ht="13.5" customHeight="1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ht="13.5" customHeight="1" x14ac:dyDescent="0.3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ht="13.5" customHeight="1" x14ac:dyDescent="0.3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t="13.5" customHeight="1" x14ac:dyDescent="0.3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ht="13.5" customHeight="1" x14ac:dyDescent="0.3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ht="13.5" customHeight="1" x14ac:dyDescent="0.3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ht="13.5" customHeight="1" x14ac:dyDescent="0.3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ht="13.5" customHeight="1" x14ac:dyDescent="0.3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ht="13.5" customHeight="1" x14ac:dyDescent="0.3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1:26" ht="13.5" customHeight="1" x14ac:dyDescent="0.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1:26" ht="13.5" customHeight="1" x14ac:dyDescent="0.3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ht="13.5" customHeight="1" x14ac:dyDescent="0.3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:26" ht="13.5" customHeight="1" x14ac:dyDescent="0.3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1:26" ht="13.5" customHeight="1" x14ac:dyDescent="0.3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1:26" ht="13.5" customHeight="1" x14ac:dyDescent="0.3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1:26" ht="13.5" customHeight="1" x14ac:dyDescent="0.3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1:26" ht="13.5" customHeight="1" x14ac:dyDescent="0.3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1:26" ht="13.5" customHeight="1" x14ac:dyDescent="0.3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:26" ht="13.5" customHeight="1" x14ac:dyDescent="0.3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1:26" ht="13.5" customHeight="1" x14ac:dyDescent="0.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1:26" ht="13.5" customHeight="1" x14ac:dyDescent="0.3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1:26" ht="13.5" customHeight="1" x14ac:dyDescent="0.3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1:26" ht="13.5" customHeight="1" x14ac:dyDescent="0.3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1:26" ht="13.5" customHeight="1" x14ac:dyDescent="0.3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1:26" ht="13.5" customHeight="1" x14ac:dyDescent="0.3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spans="1:26" ht="13.5" customHeight="1" x14ac:dyDescent="0.3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13.5" customHeight="1" x14ac:dyDescent="0.3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spans="1:26" ht="13.5" customHeight="1" x14ac:dyDescent="0.3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spans="1:26" ht="13.5" customHeight="1" x14ac:dyDescent="0.3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spans="1:26" ht="13.5" customHeight="1" x14ac:dyDescent="0.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spans="1:26" ht="13.5" customHeight="1" x14ac:dyDescent="0.3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spans="1:26" ht="13.5" customHeight="1" x14ac:dyDescent="0.3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1:26" ht="13.5" customHeight="1" x14ac:dyDescent="0.3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spans="1:26" ht="13.5" customHeight="1" x14ac:dyDescent="0.3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spans="1:26" ht="13.5" customHeight="1" x14ac:dyDescent="0.3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spans="1:26" ht="13.5" customHeight="1" x14ac:dyDescent="0.3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spans="1:26" ht="13.5" customHeight="1" x14ac:dyDescent="0.3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spans="1:26" ht="13.5" customHeight="1" x14ac:dyDescent="0.3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spans="1:26" ht="13.5" customHeight="1" x14ac:dyDescent="0.3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spans="1:26" ht="13.5" customHeight="1" x14ac:dyDescent="0.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spans="1:26" ht="13.5" customHeight="1" x14ac:dyDescent="0.3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spans="1:26" ht="13.5" customHeight="1" x14ac:dyDescent="0.3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spans="1:26" ht="13.5" customHeight="1" x14ac:dyDescent="0.3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spans="1:26" ht="13.5" customHeight="1" x14ac:dyDescent="0.3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spans="1:26" ht="13.5" customHeight="1" x14ac:dyDescent="0.3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spans="1:26" ht="13.5" customHeight="1" x14ac:dyDescent="0.3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spans="1:26" ht="13.5" customHeight="1" x14ac:dyDescent="0.3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spans="1:26" ht="13.5" customHeight="1" x14ac:dyDescent="0.3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spans="1:26" ht="13.5" customHeight="1" x14ac:dyDescent="0.3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spans="1:26" ht="13.5" customHeight="1" x14ac:dyDescent="0.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spans="1:26" ht="13.5" customHeight="1" x14ac:dyDescent="0.3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spans="1:26" ht="13.5" customHeight="1" x14ac:dyDescent="0.3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spans="1:26" ht="13.5" customHeight="1" x14ac:dyDescent="0.3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spans="1:26" ht="13.5" customHeight="1" x14ac:dyDescent="0.3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spans="1:26" ht="13.5" customHeight="1" x14ac:dyDescent="0.3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spans="1:26" ht="13.5" customHeight="1" x14ac:dyDescent="0.3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spans="1:26" ht="13.5" customHeight="1" x14ac:dyDescent="0.3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spans="1:26" ht="13.5" customHeight="1" x14ac:dyDescent="0.3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spans="1:26" ht="13.5" customHeight="1" x14ac:dyDescent="0.3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spans="1:26" ht="13.5" customHeight="1" x14ac:dyDescent="0.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spans="1:26" ht="13.5" customHeight="1" x14ac:dyDescent="0.3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spans="1:26" ht="13.5" customHeight="1" x14ac:dyDescent="0.3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spans="1:26" ht="13.5" customHeight="1" x14ac:dyDescent="0.3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spans="1:26" ht="13.5" customHeight="1" x14ac:dyDescent="0.3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spans="1:26" ht="13.5" customHeight="1" x14ac:dyDescent="0.3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spans="1:26" ht="13.5" customHeight="1" x14ac:dyDescent="0.3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spans="1:26" ht="13.5" customHeight="1" x14ac:dyDescent="0.3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spans="1:26" ht="13.5" customHeight="1" x14ac:dyDescent="0.3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spans="1:26" ht="13.5" customHeight="1" x14ac:dyDescent="0.3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spans="1:26" ht="13.5" customHeight="1" x14ac:dyDescent="0.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spans="1:26" ht="13.5" customHeight="1" x14ac:dyDescent="0.3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spans="1:26" ht="13.5" customHeight="1" x14ac:dyDescent="0.3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spans="1:26" ht="13.5" customHeight="1" x14ac:dyDescent="0.3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spans="1:26" ht="13.5" customHeight="1" x14ac:dyDescent="0.3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spans="1:26" ht="13.5" customHeight="1" x14ac:dyDescent="0.3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spans="1:26" ht="13.5" customHeight="1" x14ac:dyDescent="0.3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spans="1:26" ht="13.5" customHeight="1" x14ac:dyDescent="0.3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spans="1:26" ht="13.5" customHeight="1" x14ac:dyDescent="0.3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spans="1:26" ht="13.5" customHeight="1" x14ac:dyDescent="0.3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spans="1:26" ht="13.5" customHeight="1" x14ac:dyDescent="0.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spans="1:26" ht="13.5" customHeight="1" x14ac:dyDescent="0.3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spans="1:26" ht="13.5" customHeight="1" x14ac:dyDescent="0.3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spans="1:26" ht="13.5" customHeight="1" x14ac:dyDescent="0.3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spans="1:26" ht="13.5" customHeight="1" x14ac:dyDescent="0.3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spans="1:26" ht="13.5" customHeight="1" x14ac:dyDescent="0.3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spans="1:26" ht="13.5" customHeight="1" x14ac:dyDescent="0.3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spans="1:26" ht="13.5" customHeight="1" x14ac:dyDescent="0.3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spans="1:26" ht="13.5" customHeight="1" x14ac:dyDescent="0.3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spans="1:26" ht="13.5" customHeight="1" x14ac:dyDescent="0.3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spans="1:26" ht="13.5" customHeight="1" x14ac:dyDescent="0.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13.5" customHeight="1" x14ac:dyDescent="0.3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spans="1:26" ht="13.5" customHeight="1" x14ac:dyDescent="0.3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spans="1:26" ht="13.5" customHeight="1" x14ac:dyDescent="0.3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spans="1:26" ht="13.5" customHeight="1" x14ac:dyDescent="0.3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spans="1:26" ht="13.5" customHeight="1" x14ac:dyDescent="0.3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spans="1:26" ht="13.5" customHeight="1" x14ac:dyDescent="0.3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spans="1:26" ht="13.5" customHeight="1" x14ac:dyDescent="0.3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spans="1:26" ht="13.5" customHeight="1" x14ac:dyDescent="0.3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spans="1:26" ht="13.5" customHeight="1" x14ac:dyDescent="0.3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spans="1:26" ht="13.5" customHeight="1" x14ac:dyDescent="0.3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spans="1:26" ht="13.5" customHeight="1" x14ac:dyDescent="0.3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spans="1:26" ht="13.5" customHeight="1" x14ac:dyDescent="0.3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spans="1:26" ht="13.5" customHeight="1" x14ac:dyDescent="0.3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spans="1:26" ht="13.5" customHeight="1" x14ac:dyDescent="0.3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spans="1:26" ht="13.5" customHeight="1" x14ac:dyDescent="0.3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spans="1:26" ht="13.5" customHeight="1" x14ac:dyDescent="0.3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spans="1:26" ht="13.5" customHeight="1" x14ac:dyDescent="0.3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spans="1:26" ht="13.5" customHeight="1" x14ac:dyDescent="0.3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spans="1:26" ht="13.5" customHeight="1" x14ac:dyDescent="0.3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ht="13.5" customHeight="1" x14ac:dyDescent="0.3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spans="1:26" ht="13.5" customHeight="1" x14ac:dyDescent="0.3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spans="1:26" ht="13.5" customHeight="1" x14ac:dyDescent="0.3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spans="1:26" ht="13.5" customHeight="1" x14ac:dyDescent="0.3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spans="1:26" ht="13.5" customHeight="1" x14ac:dyDescent="0.3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spans="1:26" ht="13.5" customHeight="1" x14ac:dyDescent="0.3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spans="1:26" ht="13.5" customHeight="1" x14ac:dyDescent="0.3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spans="1:26" ht="13.5" customHeight="1" x14ac:dyDescent="0.3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spans="1:26" ht="13.5" customHeight="1" x14ac:dyDescent="0.3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spans="1:26" ht="13.5" customHeight="1" x14ac:dyDescent="0.3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spans="1:26" ht="13.5" customHeight="1" x14ac:dyDescent="0.3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spans="1:26" ht="13.5" customHeight="1" x14ac:dyDescent="0.3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spans="1:26" ht="13.5" customHeight="1" x14ac:dyDescent="0.3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spans="1:26" ht="13.5" customHeight="1" x14ac:dyDescent="0.3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spans="1:26" ht="13.5" customHeight="1" x14ac:dyDescent="0.3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spans="1:26" ht="13.5" customHeight="1" x14ac:dyDescent="0.3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spans="1:26" ht="13.5" customHeight="1" x14ac:dyDescent="0.3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spans="1:26" ht="13.5" customHeight="1" x14ac:dyDescent="0.3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spans="1:26" ht="13.5" customHeight="1" x14ac:dyDescent="0.3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spans="1:26" ht="13.5" customHeight="1" x14ac:dyDescent="0.3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spans="1:26" ht="13.5" customHeight="1" x14ac:dyDescent="0.3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spans="1:26" ht="13.5" customHeight="1" x14ac:dyDescent="0.3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spans="1:26" ht="13.5" customHeight="1" x14ac:dyDescent="0.3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spans="1:26" ht="13.5" customHeight="1" x14ac:dyDescent="0.3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spans="1:26" ht="13.5" customHeight="1" x14ac:dyDescent="0.3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spans="1:26" ht="13.5" customHeight="1" x14ac:dyDescent="0.3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spans="1:26" ht="13.5" customHeight="1" x14ac:dyDescent="0.3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spans="1:26" ht="13.5" customHeight="1" x14ac:dyDescent="0.3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spans="1:26" ht="13.5" customHeight="1" x14ac:dyDescent="0.3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spans="1:26" ht="13.5" customHeight="1" x14ac:dyDescent="0.3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spans="1:26" ht="13.5" customHeight="1" x14ac:dyDescent="0.3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spans="1:26" ht="13.5" customHeight="1" x14ac:dyDescent="0.3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spans="1:26" ht="13.5" customHeight="1" x14ac:dyDescent="0.3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spans="1:26" ht="13.5" customHeight="1" x14ac:dyDescent="0.3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spans="1:26" ht="13.5" customHeight="1" x14ac:dyDescent="0.3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spans="1:26" ht="13.5" customHeight="1" x14ac:dyDescent="0.3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spans="1:26" ht="13.5" customHeight="1" x14ac:dyDescent="0.3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spans="1:26" ht="13.5" customHeight="1" x14ac:dyDescent="0.3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spans="1:26" ht="13.5" customHeight="1" x14ac:dyDescent="0.3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spans="1:26" ht="13.5" customHeight="1" x14ac:dyDescent="0.3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spans="1:26" ht="13.5" customHeight="1" x14ac:dyDescent="0.3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spans="1:26" ht="13.5" customHeight="1" x14ac:dyDescent="0.3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spans="1:26" ht="13.5" customHeight="1" x14ac:dyDescent="0.3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spans="1:26" ht="13.5" customHeight="1" x14ac:dyDescent="0.3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spans="1:26" ht="13.5" customHeight="1" x14ac:dyDescent="0.3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13.5" customHeight="1" x14ac:dyDescent="0.3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spans="1:26" ht="13.5" customHeight="1" x14ac:dyDescent="0.3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spans="1:26" ht="13.5" customHeight="1" x14ac:dyDescent="0.3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spans="1:26" ht="13.5" customHeight="1" x14ac:dyDescent="0.3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spans="1:26" ht="13.5" customHeight="1" x14ac:dyDescent="0.3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spans="1:26" ht="13.5" customHeight="1" x14ac:dyDescent="0.3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spans="1:26" ht="13.5" customHeight="1" x14ac:dyDescent="0.3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spans="1:26" ht="13.5" customHeight="1" x14ac:dyDescent="0.3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spans="1:26" ht="13.5" customHeight="1" x14ac:dyDescent="0.3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spans="1:26" ht="13.5" customHeight="1" x14ac:dyDescent="0.3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spans="1:26" ht="13.5" customHeight="1" x14ac:dyDescent="0.3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spans="1:26" ht="13.5" customHeight="1" x14ac:dyDescent="0.3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spans="1:26" ht="13.5" customHeight="1" x14ac:dyDescent="0.3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spans="1:26" ht="15.75" customHeight="1" x14ac:dyDescent="0.3"/>
    <row r="272" spans="1:26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1">
    <mergeCell ref="L6:N6"/>
    <mergeCell ref="L7:L8"/>
    <mergeCell ref="M7:M8"/>
    <mergeCell ref="N7:N8"/>
    <mergeCell ref="A1:M1"/>
    <mergeCell ref="A2:M2"/>
    <mergeCell ref="A3:M3"/>
    <mergeCell ref="M5:N5"/>
    <mergeCell ref="A6:A8"/>
    <mergeCell ref="B6:B8"/>
    <mergeCell ref="C6:C8"/>
    <mergeCell ref="H9:I9"/>
    <mergeCell ref="J9:K9"/>
    <mergeCell ref="A58:C58"/>
    <mergeCell ref="D6:I6"/>
    <mergeCell ref="J6:K8"/>
    <mergeCell ref="D7:E8"/>
    <mergeCell ref="F7:G8"/>
    <mergeCell ref="H7:I8"/>
    <mergeCell ref="D9:E9"/>
    <mergeCell ref="F9:G9"/>
  </mergeCells>
  <pageMargins left="0.7" right="0.7" top="0.75" bottom="0.75" header="0" footer="0"/>
  <pageSetup paperSize="5" scale="95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Z1000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"/>
    </sheetView>
  </sheetViews>
  <sheetFormatPr defaultColWidth="14.44140625" defaultRowHeight="15" customHeight="1" x14ac:dyDescent="0.3"/>
  <cols>
    <col min="1" max="1" width="4.88671875" customWidth="1"/>
    <col min="2" max="2" width="7.109375" customWidth="1"/>
    <col min="3" max="3" width="37.5546875" customWidth="1"/>
    <col min="4" max="4" width="5.109375" customWidth="1"/>
    <col min="5" max="5" width="7" customWidth="1"/>
    <col min="6" max="6" width="13.5546875" customWidth="1"/>
    <col min="7" max="7" width="6.44140625" customWidth="1"/>
    <col min="8" max="8" width="12.5546875" customWidth="1"/>
    <col min="9" max="9" width="7.44140625" customWidth="1"/>
    <col min="10" max="13" width="7.33203125" customWidth="1"/>
    <col min="14" max="15" width="9.109375" customWidth="1"/>
    <col min="16" max="16" width="12.88671875" customWidth="1"/>
    <col min="17" max="17" width="9.109375" customWidth="1"/>
    <col min="18" max="26" width="8.6640625" customWidth="1"/>
  </cols>
  <sheetData>
    <row r="1" spans="1:26" ht="14.25" customHeight="1" x14ac:dyDescent="0.3">
      <c r="A1" s="373" t="s">
        <v>262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14.25" customHeight="1" x14ac:dyDescent="0.3">
      <c r="A2" s="373" t="s">
        <v>263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ht="13.5" customHeight="1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6" ht="13.5" customHeight="1" x14ac:dyDescent="0.3">
      <c r="A4" s="377" t="s">
        <v>112</v>
      </c>
      <c r="B4" s="377" t="s">
        <v>113</v>
      </c>
      <c r="C4" s="380" t="s">
        <v>114</v>
      </c>
      <c r="D4" s="378" t="s">
        <v>67</v>
      </c>
      <c r="E4" s="359"/>
      <c r="F4" s="378" t="s">
        <v>264</v>
      </c>
      <c r="G4" s="358"/>
      <c r="H4" s="358"/>
      <c r="I4" s="359"/>
      <c r="J4" s="379" t="s">
        <v>265</v>
      </c>
      <c r="K4" s="366"/>
      <c r="L4" s="366"/>
      <c r="M4" s="363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</row>
    <row r="5" spans="1:26" ht="13.5" customHeight="1" x14ac:dyDescent="0.3">
      <c r="A5" s="355"/>
      <c r="B5" s="355"/>
      <c r="C5" s="355"/>
      <c r="D5" s="377" t="s">
        <v>266</v>
      </c>
      <c r="E5" s="377" t="s">
        <v>104</v>
      </c>
      <c r="F5" s="38" t="s">
        <v>107</v>
      </c>
      <c r="G5" s="377" t="s">
        <v>35</v>
      </c>
      <c r="H5" s="39" t="s">
        <v>58</v>
      </c>
      <c r="I5" s="377" t="s">
        <v>35</v>
      </c>
      <c r="J5" s="371"/>
      <c r="K5" s="376"/>
      <c r="L5" s="376"/>
      <c r="M5" s="372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</row>
    <row r="6" spans="1:26" ht="13.5" customHeight="1" x14ac:dyDescent="0.3">
      <c r="A6" s="356"/>
      <c r="B6" s="356"/>
      <c r="C6" s="356"/>
      <c r="D6" s="356"/>
      <c r="E6" s="356"/>
      <c r="F6" s="42" t="s">
        <v>267</v>
      </c>
      <c r="G6" s="356"/>
      <c r="H6" s="42" t="s">
        <v>267</v>
      </c>
      <c r="I6" s="356"/>
      <c r="J6" s="43" t="s">
        <v>268</v>
      </c>
      <c r="K6" s="43" t="s">
        <v>269</v>
      </c>
      <c r="L6" s="43" t="s">
        <v>268</v>
      </c>
      <c r="M6" s="43" t="s">
        <v>269</v>
      </c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13.5" customHeight="1" x14ac:dyDescent="0.3">
      <c r="A7" s="44" t="s">
        <v>127</v>
      </c>
      <c r="B7" s="43" t="s">
        <v>128</v>
      </c>
      <c r="C7" s="40" t="s">
        <v>129</v>
      </c>
      <c r="D7" s="40" t="s">
        <v>130</v>
      </c>
      <c r="E7" s="40" t="s">
        <v>131</v>
      </c>
      <c r="F7" s="40" t="s">
        <v>132</v>
      </c>
      <c r="G7" s="40" t="s">
        <v>133</v>
      </c>
      <c r="H7" s="40" t="s">
        <v>134</v>
      </c>
      <c r="I7" s="40" t="s">
        <v>135</v>
      </c>
      <c r="J7" s="40" t="s">
        <v>136</v>
      </c>
      <c r="K7" s="43" t="s">
        <v>137</v>
      </c>
      <c r="L7" s="43" t="s">
        <v>138</v>
      </c>
      <c r="M7" s="43" t="s">
        <v>139</v>
      </c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ht="13.5" customHeight="1" x14ac:dyDescent="0.3">
      <c r="A8" s="43">
        <v>1</v>
      </c>
      <c r="B8" s="43" t="s">
        <v>143</v>
      </c>
      <c r="C8" s="45" t="s">
        <v>144</v>
      </c>
      <c r="D8" s="46" t="e">
        <f>'kons PK (L2) (1)'!E9</f>
        <v>#REF!</v>
      </c>
      <c r="E8" s="46" t="e">
        <f>'kons PK (L2) (1)'!M9</f>
        <v>#REF!</v>
      </c>
      <c r="F8" s="46" t="e">
        <f>'kons PR (L3) (1)'!E9</f>
        <v>#REF!</v>
      </c>
      <c r="G8" s="47" t="e">
        <f t="shared" ref="G8:G54" si="0">F8/$F$56*100</f>
        <v>#REF!</v>
      </c>
      <c r="H8" s="46" t="e">
        <f>'realisasi (L4) (1)'!F10</f>
        <v>#REF!</v>
      </c>
      <c r="I8" s="47" t="e">
        <f t="shared" ref="I8:I54" si="1">H8/F8*100</f>
        <v>#REF!</v>
      </c>
      <c r="J8" s="47" t="e">
        <f t="shared" ref="J8:K8" si="2">AVERAGE(#REF!)</f>
        <v>#REF!</v>
      </c>
      <c r="K8" s="47" t="e">
        <f t="shared" si="2"/>
        <v>#REF!</v>
      </c>
      <c r="L8" s="43" t="e">
        <f t="shared" ref="L8:M8" si="3">IF(J8&lt;=50,"SR",IF(J8&lt;=65,"R",IF(J8&lt;=75,"S",IF(J8&lt;=90,"T","ST"))))</f>
        <v>#REF!</v>
      </c>
      <c r="M8" s="43" t="e">
        <f t="shared" si="3"/>
        <v>#REF!</v>
      </c>
      <c r="N8" s="41"/>
      <c r="O8" s="41"/>
      <c r="P8" s="1"/>
      <c r="Q8" s="1"/>
      <c r="R8" s="41"/>
      <c r="S8" s="41"/>
      <c r="T8" s="41"/>
      <c r="U8" s="41"/>
      <c r="V8" s="41"/>
      <c r="W8" s="41"/>
      <c r="X8" s="41"/>
      <c r="Y8" s="41"/>
      <c r="Z8" s="41"/>
    </row>
    <row r="9" spans="1:26" ht="13.5" customHeight="1" x14ac:dyDescent="0.3">
      <c r="A9" s="43">
        <f t="shared" ref="A9:A54" si="4">A8+1</f>
        <v>2</v>
      </c>
      <c r="B9" s="43" t="s">
        <v>145</v>
      </c>
      <c r="C9" s="45" t="s">
        <v>60</v>
      </c>
      <c r="D9" s="46" t="e">
        <f>'kons PK (L2) (1)'!E10</f>
        <v>#REF!</v>
      </c>
      <c r="E9" s="46" t="e">
        <f>'kons PK (L2) (1)'!M10</f>
        <v>#REF!</v>
      </c>
      <c r="F9" s="46" t="e">
        <f>'kons PR (L3) (1)'!E10</f>
        <v>#REF!</v>
      </c>
      <c r="G9" s="47" t="e">
        <f t="shared" si="0"/>
        <v>#REF!</v>
      </c>
      <c r="H9" s="46" t="e">
        <f>'realisasi (L4) (1)'!F11</f>
        <v>#REF!</v>
      </c>
      <c r="I9" s="47" t="e">
        <f t="shared" si="1"/>
        <v>#REF!</v>
      </c>
      <c r="J9" s="47" t="e">
        <f t="shared" ref="J9:K9" si="5">AVERAGE(#REF!)</f>
        <v>#REF!</v>
      </c>
      <c r="K9" s="47" t="e">
        <f t="shared" si="5"/>
        <v>#REF!</v>
      </c>
      <c r="L9" s="43" t="e">
        <f t="shared" ref="L9:M9" si="6">IF(J9&lt;=50,"SR",IF(J9&lt;=65,"R",IF(J9&lt;=75,"S",IF(J9&lt;=90,"T","ST"))))</f>
        <v>#REF!</v>
      </c>
      <c r="M9" s="43" t="e">
        <f t="shared" si="6"/>
        <v>#REF!</v>
      </c>
      <c r="N9" s="41"/>
      <c r="O9" s="41"/>
      <c r="P9" s="1"/>
      <c r="Q9" s="41"/>
      <c r="R9" s="41"/>
      <c r="S9" s="41"/>
      <c r="T9" s="41"/>
      <c r="U9" s="41"/>
      <c r="V9" s="41"/>
      <c r="W9" s="41"/>
      <c r="X9" s="41"/>
      <c r="Y9" s="41"/>
      <c r="Z9" s="41"/>
    </row>
    <row r="10" spans="1:26" ht="13.5" customHeight="1" x14ac:dyDescent="0.3">
      <c r="A10" s="43">
        <f t="shared" si="4"/>
        <v>3</v>
      </c>
      <c r="B10" s="43" t="s">
        <v>146</v>
      </c>
      <c r="C10" s="45" t="s">
        <v>147</v>
      </c>
      <c r="D10" s="46" t="e">
        <f>'kons PK (L2) (1)'!E11</f>
        <v>#REF!</v>
      </c>
      <c r="E10" s="46" t="e">
        <f>'kons PK (L2) (1)'!M11</f>
        <v>#REF!</v>
      </c>
      <c r="F10" s="46" t="e">
        <f>'kons PR (L3) (1)'!E11</f>
        <v>#REF!</v>
      </c>
      <c r="G10" s="47" t="e">
        <f t="shared" si="0"/>
        <v>#REF!</v>
      </c>
      <c r="H10" s="46" t="e">
        <f>'realisasi (L4) (1)'!F12</f>
        <v>#REF!</v>
      </c>
      <c r="I10" s="47" t="e">
        <f t="shared" si="1"/>
        <v>#REF!</v>
      </c>
      <c r="J10" s="47" t="e">
        <f t="shared" ref="J10:K10" si="7">AVERAGE(#REF!)</f>
        <v>#REF!</v>
      </c>
      <c r="K10" s="47" t="e">
        <f t="shared" si="7"/>
        <v>#REF!</v>
      </c>
      <c r="L10" s="43" t="e">
        <f t="shared" ref="L10:M10" si="8">IF(J10&lt;=50,"SR",IF(J10&lt;=65,"R",IF(J10&lt;=75,"S",IF(J10&lt;=90,"T","ST"))))</f>
        <v>#REF!</v>
      </c>
      <c r="M10" s="43" t="e">
        <f t="shared" si="8"/>
        <v>#REF!</v>
      </c>
      <c r="N10" s="41"/>
      <c r="O10" s="41"/>
      <c r="P10" s="1"/>
      <c r="Q10" s="41"/>
      <c r="R10" s="41"/>
      <c r="S10" s="41"/>
      <c r="T10" s="41"/>
      <c r="U10" s="41"/>
      <c r="V10" s="41"/>
      <c r="W10" s="41"/>
      <c r="X10" s="41"/>
      <c r="Y10" s="41"/>
      <c r="Z10" s="41"/>
    </row>
    <row r="11" spans="1:26" ht="15.75" customHeight="1" x14ac:dyDescent="0.3">
      <c r="A11" s="43">
        <f t="shared" si="4"/>
        <v>4</v>
      </c>
      <c r="B11" s="43" t="s">
        <v>148</v>
      </c>
      <c r="C11" s="45" t="s">
        <v>149</v>
      </c>
      <c r="D11" s="46" t="e">
        <f>'kons PK (L2) (1)'!E12</f>
        <v>#REF!</v>
      </c>
      <c r="E11" s="46" t="e">
        <f>'kons PK (L2) (1)'!M12</f>
        <v>#REF!</v>
      </c>
      <c r="F11" s="46" t="e">
        <f>'kons PR (L3) (1)'!E12</f>
        <v>#REF!</v>
      </c>
      <c r="G11" s="47" t="e">
        <f t="shared" si="0"/>
        <v>#REF!</v>
      </c>
      <c r="H11" s="46" t="e">
        <f>'realisasi (L4) (1)'!F13</f>
        <v>#REF!</v>
      </c>
      <c r="I11" s="47" t="e">
        <f t="shared" si="1"/>
        <v>#REF!</v>
      </c>
      <c r="J11" s="47" t="e">
        <f t="shared" ref="J11:K11" si="9">AVERAGE(#REF!)</f>
        <v>#REF!</v>
      </c>
      <c r="K11" s="47" t="e">
        <f t="shared" si="9"/>
        <v>#REF!</v>
      </c>
      <c r="L11" s="43" t="e">
        <f t="shared" ref="L11:M11" si="10">IF(J11&lt;=50,"SR",IF(J11&lt;=65,"R",IF(J11&lt;=75,"S",IF(J11&lt;=90,"T","ST"))))</f>
        <v>#REF!</v>
      </c>
      <c r="M11" s="43" t="e">
        <f t="shared" si="10"/>
        <v>#REF!</v>
      </c>
      <c r="N11" s="41"/>
      <c r="O11" s="41"/>
      <c r="P11" s="1"/>
      <c r="Q11" s="41"/>
      <c r="R11" s="41"/>
      <c r="S11" s="41"/>
      <c r="T11" s="41"/>
      <c r="U11" s="41"/>
      <c r="V11" s="41"/>
      <c r="W11" s="41"/>
      <c r="X11" s="41"/>
      <c r="Y11" s="41"/>
      <c r="Z11" s="41"/>
    </row>
    <row r="12" spans="1:26" ht="18.75" customHeight="1" x14ac:dyDescent="0.3">
      <c r="A12" s="43">
        <f t="shared" si="4"/>
        <v>5</v>
      </c>
      <c r="B12" s="43" t="s">
        <v>150</v>
      </c>
      <c r="C12" s="45" t="s">
        <v>77</v>
      </c>
      <c r="D12" s="46" t="e">
        <f>'kons PK (L2) (1)'!E13</f>
        <v>#REF!</v>
      </c>
      <c r="E12" s="46" t="e">
        <f>'kons PK (L2) (1)'!M13</f>
        <v>#REF!</v>
      </c>
      <c r="F12" s="46" t="e">
        <f>'kons PR (L3) (1)'!E13</f>
        <v>#REF!</v>
      </c>
      <c r="G12" s="47" t="e">
        <f t="shared" si="0"/>
        <v>#REF!</v>
      </c>
      <c r="H12" s="46" t="e">
        <f>'realisasi (L4) (1)'!F14</f>
        <v>#REF!</v>
      </c>
      <c r="I12" s="47" t="e">
        <f t="shared" si="1"/>
        <v>#REF!</v>
      </c>
      <c r="J12" s="47" t="e">
        <f t="shared" ref="J12:K12" si="11">AVERAGE(#REF!)</f>
        <v>#REF!</v>
      </c>
      <c r="K12" s="47" t="e">
        <f t="shared" si="11"/>
        <v>#REF!</v>
      </c>
      <c r="L12" s="43" t="e">
        <f t="shared" ref="L12:M12" si="12">IF(J12&lt;=50,"SR",IF(J12&lt;=65,"R",IF(J12&lt;=75,"S",IF(J12&lt;=90,"T","ST"))))</f>
        <v>#REF!</v>
      </c>
      <c r="M12" s="43" t="e">
        <f t="shared" si="12"/>
        <v>#REF!</v>
      </c>
      <c r="N12" s="41"/>
      <c r="O12" s="41"/>
      <c r="P12" s="1"/>
      <c r="Q12" s="41"/>
      <c r="R12" s="41"/>
      <c r="S12" s="41"/>
      <c r="T12" s="41"/>
      <c r="U12" s="41"/>
      <c r="V12" s="41"/>
      <c r="W12" s="41"/>
      <c r="X12" s="41"/>
      <c r="Y12" s="41"/>
      <c r="Z12" s="41"/>
    </row>
    <row r="13" spans="1:26" ht="13.5" customHeight="1" x14ac:dyDescent="0.3">
      <c r="A13" s="43">
        <f t="shared" si="4"/>
        <v>6</v>
      </c>
      <c r="B13" s="43" t="s">
        <v>151</v>
      </c>
      <c r="C13" s="45" t="e">
        <f>#REF!</f>
        <v>#REF!</v>
      </c>
      <c r="D13" s="46" t="e">
        <f>'kons PK (L2) (1)'!E14</f>
        <v>#REF!</v>
      </c>
      <c r="E13" s="46" t="e">
        <f>'kons PK (L2) (1)'!M14</f>
        <v>#REF!</v>
      </c>
      <c r="F13" s="46" t="e">
        <f>'kons PR (L3) (1)'!E14</f>
        <v>#REF!</v>
      </c>
      <c r="G13" s="47" t="e">
        <f t="shared" si="0"/>
        <v>#REF!</v>
      </c>
      <c r="H13" s="46" t="e">
        <f>'realisasi (L4) (1)'!F15</f>
        <v>#REF!</v>
      </c>
      <c r="I13" s="47" t="e">
        <f t="shared" si="1"/>
        <v>#REF!</v>
      </c>
      <c r="J13" s="47" t="e">
        <f t="shared" ref="J13:K13" si="13">AVERAGE(#REF!)</f>
        <v>#REF!</v>
      </c>
      <c r="K13" s="47" t="e">
        <f t="shared" si="13"/>
        <v>#REF!</v>
      </c>
      <c r="L13" s="43" t="e">
        <f t="shared" ref="L13:M13" si="14">IF(J13&lt;=50,"SR",IF(J13&lt;=65,"R",IF(J13&lt;=75,"S",IF(J13&lt;=90,"T","ST"))))</f>
        <v>#REF!</v>
      </c>
      <c r="M13" s="43" t="e">
        <f t="shared" si="14"/>
        <v>#REF!</v>
      </c>
      <c r="N13" s="41"/>
      <c r="O13" s="41"/>
      <c r="P13" s="1"/>
      <c r="Q13" s="41"/>
      <c r="R13" s="41"/>
      <c r="S13" s="41"/>
      <c r="T13" s="41"/>
      <c r="U13" s="41"/>
      <c r="V13" s="41"/>
      <c r="W13" s="41"/>
      <c r="X13" s="41"/>
      <c r="Y13" s="41"/>
      <c r="Z13" s="41"/>
    </row>
    <row r="14" spans="1:26" ht="13.5" customHeight="1" x14ac:dyDescent="0.3">
      <c r="A14" s="43">
        <f t="shared" si="4"/>
        <v>7</v>
      </c>
      <c r="B14" s="43" t="s">
        <v>152</v>
      </c>
      <c r="C14" s="45" t="s">
        <v>153</v>
      </c>
      <c r="D14" s="46" t="e">
        <f>'kons PK (L2) (1)'!E15</f>
        <v>#REF!</v>
      </c>
      <c r="E14" s="46" t="e">
        <f>'kons PK (L2) (1)'!M15</f>
        <v>#REF!</v>
      </c>
      <c r="F14" s="46" t="e">
        <f>'kons PR (L3) (1)'!E15</f>
        <v>#REF!</v>
      </c>
      <c r="G14" s="47" t="e">
        <f t="shared" si="0"/>
        <v>#REF!</v>
      </c>
      <c r="H14" s="46" t="e">
        <f>'realisasi (L4) (1)'!F16</f>
        <v>#REF!</v>
      </c>
      <c r="I14" s="47" t="e">
        <f t="shared" si="1"/>
        <v>#REF!</v>
      </c>
      <c r="J14" s="47" t="e">
        <f t="shared" ref="J14:K14" si="15">AVERAGE(#REF!,#REF!)</f>
        <v>#REF!</v>
      </c>
      <c r="K14" s="47" t="e">
        <f t="shared" si="15"/>
        <v>#REF!</v>
      </c>
      <c r="L14" s="43" t="e">
        <f t="shared" ref="L14:M14" si="16">IF(J14&lt;=50,"SR",IF(J14&lt;=65,"R",IF(J14&lt;=75,"S",IF(J14&lt;=90,"T","ST"))))</f>
        <v>#REF!</v>
      </c>
      <c r="M14" s="43" t="e">
        <f t="shared" si="16"/>
        <v>#REF!</v>
      </c>
      <c r="N14" s="41"/>
      <c r="O14" s="41"/>
      <c r="P14" s="1"/>
      <c r="Q14" s="41"/>
      <c r="R14" s="41"/>
      <c r="S14" s="41"/>
      <c r="T14" s="41"/>
      <c r="U14" s="41"/>
      <c r="V14" s="41"/>
      <c r="W14" s="41"/>
      <c r="X14" s="41"/>
      <c r="Y14" s="41"/>
      <c r="Z14" s="41"/>
    </row>
    <row r="15" spans="1:26" ht="13.5" customHeight="1" x14ac:dyDescent="0.3">
      <c r="A15" s="43">
        <f t="shared" si="4"/>
        <v>8</v>
      </c>
      <c r="B15" s="43" t="s">
        <v>154</v>
      </c>
      <c r="C15" s="45" t="s">
        <v>155</v>
      </c>
      <c r="D15" s="46" t="e">
        <f>'kons PK (L2) (1)'!E16</f>
        <v>#REF!</v>
      </c>
      <c r="E15" s="46" t="e">
        <f>'kons PK (L2) (1)'!M16</f>
        <v>#REF!</v>
      </c>
      <c r="F15" s="46" t="e">
        <f>'kons PR (L3) (1)'!E16</f>
        <v>#REF!</v>
      </c>
      <c r="G15" s="47" t="e">
        <f t="shared" si="0"/>
        <v>#REF!</v>
      </c>
      <c r="H15" s="46" t="e">
        <f>'realisasi (L4) (1)'!F17</f>
        <v>#REF!</v>
      </c>
      <c r="I15" s="47" t="e">
        <f t="shared" si="1"/>
        <v>#REF!</v>
      </c>
      <c r="J15" s="47" t="e">
        <f t="shared" ref="J15:K15" si="17">AVERAGE(#REF!)</f>
        <v>#REF!</v>
      </c>
      <c r="K15" s="47" t="e">
        <f t="shared" si="17"/>
        <v>#REF!</v>
      </c>
      <c r="L15" s="43" t="e">
        <f t="shared" ref="L15:M15" si="18">IF(J15&lt;=50,"SR",IF(J15&lt;=65,"R",IF(J15&lt;=75,"S",IF(J15&lt;=90,"T","ST"))))</f>
        <v>#REF!</v>
      </c>
      <c r="M15" s="43" t="e">
        <f t="shared" si="18"/>
        <v>#REF!</v>
      </c>
      <c r="N15" s="41"/>
      <c r="O15" s="41"/>
      <c r="P15" s="1"/>
      <c r="Q15" s="41"/>
      <c r="R15" s="41"/>
      <c r="S15" s="41"/>
      <c r="T15" s="41"/>
      <c r="U15" s="41"/>
      <c r="V15" s="41"/>
      <c r="W15" s="41"/>
      <c r="X15" s="41"/>
      <c r="Y15" s="41"/>
      <c r="Z15" s="41"/>
    </row>
    <row r="16" spans="1:26" ht="13.5" customHeight="1" x14ac:dyDescent="0.3">
      <c r="A16" s="43">
        <f t="shared" si="4"/>
        <v>9</v>
      </c>
      <c r="B16" s="43" t="s">
        <v>156</v>
      </c>
      <c r="C16" s="45" t="s">
        <v>157</v>
      </c>
      <c r="D16" s="46" t="e">
        <f>'kons PK (L2) (1)'!E17</f>
        <v>#REF!</v>
      </c>
      <c r="E16" s="46" t="e">
        <f>'kons PK (L2) (1)'!M17</f>
        <v>#REF!</v>
      </c>
      <c r="F16" s="46" t="e">
        <f>'kons PR (L3) (1)'!E17</f>
        <v>#REF!</v>
      </c>
      <c r="G16" s="47" t="e">
        <f t="shared" si="0"/>
        <v>#REF!</v>
      </c>
      <c r="H16" s="46" t="e">
        <f>'realisasi (L4) (1)'!F18</f>
        <v>#REF!</v>
      </c>
      <c r="I16" s="47" t="e">
        <f t="shared" si="1"/>
        <v>#REF!</v>
      </c>
      <c r="J16" s="47" t="e">
        <f t="shared" ref="J16:K16" si="19">AVERAGE(#REF!)</f>
        <v>#REF!</v>
      </c>
      <c r="K16" s="47" t="e">
        <f t="shared" si="19"/>
        <v>#REF!</v>
      </c>
      <c r="L16" s="43" t="e">
        <f t="shared" ref="L16:M16" si="20">IF(J16&lt;=50,"SR",IF(J16&lt;=65,"R",IF(J16&lt;=75,"S",IF(J16&lt;=90,"T","ST"))))</f>
        <v>#REF!</v>
      </c>
      <c r="M16" s="43" t="e">
        <f t="shared" si="20"/>
        <v>#REF!</v>
      </c>
      <c r="N16" s="41"/>
      <c r="O16" s="41"/>
      <c r="P16" s="1"/>
      <c r="Q16" s="41"/>
      <c r="R16" s="41"/>
      <c r="S16" s="41"/>
      <c r="T16" s="41"/>
      <c r="U16" s="41"/>
      <c r="V16" s="41"/>
      <c r="W16" s="41"/>
      <c r="X16" s="41"/>
      <c r="Y16" s="41"/>
      <c r="Z16" s="41"/>
    </row>
    <row r="17" spans="1:26" ht="13.5" customHeight="1" x14ac:dyDescent="0.3">
      <c r="A17" s="43">
        <f t="shared" si="4"/>
        <v>10</v>
      </c>
      <c r="B17" s="43" t="s">
        <v>158</v>
      </c>
      <c r="C17" s="45" t="s">
        <v>159</v>
      </c>
      <c r="D17" s="46" t="e">
        <f>'kons PK (L2) (1)'!E18</f>
        <v>#REF!</v>
      </c>
      <c r="E17" s="46" t="e">
        <f>'kons PK (L2) (1)'!M18</f>
        <v>#REF!</v>
      </c>
      <c r="F17" s="46" t="e">
        <f>'kons PR (L3) (1)'!E18</f>
        <v>#REF!</v>
      </c>
      <c r="G17" s="47" t="e">
        <f t="shared" si="0"/>
        <v>#REF!</v>
      </c>
      <c r="H17" s="46" t="e">
        <f>'realisasi (L4) (1)'!F19</f>
        <v>#REF!</v>
      </c>
      <c r="I17" s="47" t="e">
        <f t="shared" si="1"/>
        <v>#REF!</v>
      </c>
      <c r="J17" s="47" t="e">
        <f t="shared" ref="J17:K17" si="21">AVERAGE(#REF!,#REF!)</f>
        <v>#REF!</v>
      </c>
      <c r="K17" s="47" t="e">
        <f t="shared" si="21"/>
        <v>#REF!</v>
      </c>
      <c r="L17" s="43" t="e">
        <f t="shared" ref="L17:M17" si="22">IF(J17&lt;=50,"SR",IF(J17&lt;=65,"R",IF(J17&lt;=75,"S",IF(J17&lt;=90,"T","ST"))))</f>
        <v>#REF!</v>
      </c>
      <c r="M17" s="43" t="e">
        <f t="shared" si="22"/>
        <v>#REF!</v>
      </c>
      <c r="N17" s="41"/>
      <c r="O17" s="41"/>
      <c r="P17" s="1"/>
      <c r="Q17" s="41"/>
      <c r="R17" s="41"/>
      <c r="S17" s="41"/>
      <c r="T17" s="41"/>
      <c r="U17" s="41"/>
      <c r="V17" s="41"/>
      <c r="W17" s="41"/>
      <c r="X17" s="41"/>
      <c r="Y17" s="41"/>
      <c r="Z17" s="41"/>
    </row>
    <row r="18" spans="1:26" ht="13.5" customHeight="1" x14ac:dyDescent="0.3">
      <c r="A18" s="43">
        <f t="shared" si="4"/>
        <v>11</v>
      </c>
      <c r="B18" s="43" t="s">
        <v>160</v>
      </c>
      <c r="C18" s="45" t="e">
        <f t="shared" ref="C18:C25" si="23">#REF!</f>
        <v>#REF!</v>
      </c>
      <c r="D18" s="46" t="e">
        <f>'kons PK (L2) (1)'!E19</f>
        <v>#REF!</v>
      </c>
      <c r="E18" s="46" t="e">
        <f>'kons PK (L2) (1)'!M19</f>
        <v>#REF!</v>
      </c>
      <c r="F18" s="46" t="e">
        <f>'kons PR (L3) (1)'!E19</f>
        <v>#REF!</v>
      </c>
      <c r="G18" s="47" t="e">
        <f t="shared" si="0"/>
        <v>#REF!</v>
      </c>
      <c r="H18" s="46" t="e">
        <f>'realisasi (L4) (1)'!F20</f>
        <v>#REF!</v>
      </c>
      <c r="I18" s="47" t="e">
        <f t="shared" si="1"/>
        <v>#REF!</v>
      </c>
      <c r="J18" s="47" t="e">
        <f t="shared" ref="J18:K18" si="24">AVERAGE(#REF!,#REF!)</f>
        <v>#REF!</v>
      </c>
      <c r="K18" s="47" t="e">
        <f t="shared" si="24"/>
        <v>#REF!</v>
      </c>
      <c r="L18" s="43" t="e">
        <f t="shared" ref="L18:M18" si="25">IF(J18&lt;=50,"SR",IF(J18&lt;=65,"R",IF(J18&lt;=75,"S",IF(J18&lt;=90,"T","ST"))))</f>
        <v>#REF!</v>
      </c>
      <c r="M18" s="43" t="e">
        <f t="shared" si="25"/>
        <v>#REF!</v>
      </c>
      <c r="N18" s="41"/>
      <c r="O18" s="41"/>
      <c r="P18" s="1"/>
      <c r="Q18" s="41"/>
      <c r="R18" s="41"/>
      <c r="S18" s="41"/>
      <c r="T18" s="41"/>
      <c r="U18" s="41"/>
      <c r="V18" s="41"/>
      <c r="W18" s="41"/>
      <c r="X18" s="41"/>
      <c r="Y18" s="41"/>
      <c r="Z18" s="41"/>
    </row>
    <row r="19" spans="1:26" ht="13.5" customHeight="1" x14ac:dyDescent="0.3">
      <c r="A19" s="43">
        <f t="shared" si="4"/>
        <v>12</v>
      </c>
      <c r="B19" s="43" t="s">
        <v>161</v>
      </c>
      <c r="C19" s="45" t="e">
        <f t="shared" si="23"/>
        <v>#REF!</v>
      </c>
      <c r="D19" s="46" t="e">
        <f>'kons PK (L2) (1)'!E20</f>
        <v>#REF!</v>
      </c>
      <c r="E19" s="46" t="e">
        <f>'kons PK (L2) (1)'!M20</f>
        <v>#REF!</v>
      </c>
      <c r="F19" s="46" t="e">
        <f>'kons PR (L3) (1)'!E20</f>
        <v>#REF!</v>
      </c>
      <c r="G19" s="47" t="e">
        <f t="shared" si="0"/>
        <v>#REF!</v>
      </c>
      <c r="H19" s="46" t="e">
        <f>'realisasi (L4) (1)'!F21</f>
        <v>#REF!</v>
      </c>
      <c r="I19" s="47" t="e">
        <f t="shared" si="1"/>
        <v>#REF!</v>
      </c>
      <c r="J19" s="47" t="e">
        <f t="shared" ref="J19:K19" si="26">AVERAGE(#REF!)</f>
        <v>#REF!</v>
      </c>
      <c r="K19" s="47" t="e">
        <f t="shared" si="26"/>
        <v>#REF!</v>
      </c>
      <c r="L19" s="43" t="e">
        <f t="shared" ref="L19:M19" si="27">IF(J19&lt;=50,"SR",IF(J19&lt;=65,"R",IF(J19&lt;=75,"S",IF(J19&lt;=90,"T","ST"))))</f>
        <v>#REF!</v>
      </c>
      <c r="M19" s="43" t="e">
        <f t="shared" si="27"/>
        <v>#REF!</v>
      </c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</row>
    <row r="20" spans="1:26" ht="13.5" customHeight="1" x14ac:dyDescent="0.3">
      <c r="A20" s="43">
        <f t="shared" si="4"/>
        <v>13</v>
      </c>
      <c r="B20" s="43" t="s">
        <v>162</v>
      </c>
      <c r="C20" s="45" t="e">
        <f t="shared" si="23"/>
        <v>#REF!</v>
      </c>
      <c r="D20" s="46" t="e">
        <f>'kons PK (L2) (1)'!E21</f>
        <v>#REF!</v>
      </c>
      <c r="E20" s="46" t="e">
        <f>'kons PK (L2) (1)'!M21</f>
        <v>#REF!</v>
      </c>
      <c r="F20" s="46" t="e">
        <f>'kons PR (L3) (1)'!E21</f>
        <v>#REF!</v>
      </c>
      <c r="G20" s="47" t="e">
        <f t="shared" si="0"/>
        <v>#REF!</v>
      </c>
      <c r="H20" s="46" t="e">
        <f>'realisasi (L4) (1)'!F22</f>
        <v>#REF!</v>
      </c>
      <c r="I20" s="47" t="e">
        <f t="shared" si="1"/>
        <v>#REF!</v>
      </c>
      <c r="J20" s="47" t="e">
        <f t="shared" ref="J20:K20" si="28">AVERAGE(#REF!)</f>
        <v>#REF!</v>
      </c>
      <c r="K20" s="47" t="e">
        <f t="shared" si="28"/>
        <v>#REF!</v>
      </c>
      <c r="L20" s="43" t="e">
        <f t="shared" ref="L20:M20" si="29">IF(J20&lt;=50,"SR",IF(J20&lt;=65,"R",IF(J20&lt;=75,"S",IF(J20&lt;=90,"T","ST"))))</f>
        <v>#REF!</v>
      </c>
      <c r="M20" s="43" t="e">
        <f t="shared" si="29"/>
        <v>#REF!</v>
      </c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</row>
    <row r="21" spans="1:26" ht="13.5" customHeight="1" x14ac:dyDescent="0.3">
      <c r="A21" s="43">
        <f t="shared" si="4"/>
        <v>14</v>
      </c>
      <c r="B21" s="43" t="s">
        <v>163</v>
      </c>
      <c r="C21" s="45" t="e">
        <f t="shared" si="23"/>
        <v>#REF!</v>
      </c>
      <c r="D21" s="46" t="e">
        <f>'kons PK (L2) (1)'!E22</f>
        <v>#REF!</v>
      </c>
      <c r="E21" s="46" t="e">
        <f>'kons PK (L2) (1)'!M22</f>
        <v>#REF!</v>
      </c>
      <c r="F21" s="46" t="e">
        <f>'kons PR (L3) (1)'!E22</f>
        <v>#REF!</v>
      </c>
      <c r="G21" s="47" t="e">
        <f t="shared" si="0"/>
        <v>#REF!</v>
      </c>
      <c r="H21" s="46" t="e">
        <f>'realisasi (L4) (1)'!F23</f>
        <v>#REF!</v>
      </c>
      <c r="I21" s="47" t="e">
        <f t="shared" si="1"/>
        <v>#REF!</v>
      </c>
      <c r="J21" s="47" t="e">
        <f t="shared" ref="J21:K21" si="30">AVERAGE(#REF!)</f>
        <v>#REF!</v>
      </c>
      <c r="K21" s="47" t="e">
        <f t="shared" si="30"/>
        <v>#REF!</v>
      </c>
      <c r="L21" s="43" t="e">
        <f t="shared" ref="L21:M21" si="31">IF(J21&lt;=50,"SR",IF(J21&lt;=65,"R",IF(J21&lt;=75,"S",IF(J21&lt;=90,"T","ST"))))</f>
        <v>#REF!</v>
      </c>
      <c r="M21" s="43" t="e">
        <f t="shared" si="31"/>
        <v>#REF!</v>
      </c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</row>
    <row r="22" spans="1:26" ht="13.5" customHeight="1" x14ac:dyDescent="0.3">
      <c r="A22" s="43">
        <f t="shared" si="4"/>
        <v>15</v>
      </c>
      <c r="B22" s="43" t="s">
        <v>164</v>
      </c>
      <c r="C22" s="45" t="e">
        <f t="shared" si="23"/>
        <v>#REF!</v>
      </c>
      <c r="D22" s="46" t="e">
        <f>'kons PK (L2) (1)'!E23</f>
        <v>#REF!</v>
      </c>
      <c r="E22" s="46" t="e">
        <f>'kons PK (L2) (1)'!M23</f>
        <v>#REF!</v>
      </c>
      <c r="F22" s="46" t="e">
        <f>'kons PR (L3) (1)'!E23</f>
        <v>#REF!</v>
      </c>
      <c r="G22" s="47" t="e">
        <f t="shared" si="0"/>
        <v>#REF!</v>
      </c>
      <c r="H22" s="46" t="e">
        <f>'realisasi (L4) (1)'!F24</f>
        <v>#REF!</v>
      </c>
      <c r="I22" s="47" t="e">
        <f t="shared" si="1"/>
        <v>#REF!</v>
      </c>
      <c r="J22" s="47" t="e">
        <f t="shared" ref="J22:K22" si="32">AVERAGE(#REF!)</f>
        <v>#REF!</v>
      </c>
      <c r="K22" s="47" t="e">
        <f t="shared" si="32"/>
        <v>#REF!</v>
      </c>
      <c r="L22" s="43" t="e">
        <f t="shared" ref="L22:M22" si="33">IF(J22&lt;=50,"SR",IF(J22&lt;=65,"R",IF(J22&lt;=75,"S",IF(J22&lt;=90,"T","ST"))))</f>
        <v>#REF!</v>
      </c>
      <c r="M22" s="43" t="e">
        <f t="shared" si="33"/>
        <v>#REF!</v>
      </c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</row>
    <row r="23" spans="1:26" ht="13.5" customHeight="1" x14ac:dyDescent="0.3">
      <c r="A23" s="43">
        <f t="shared" si="4"/>
        <v>16</v>
      </c>
      <c r="B23" s="43" t="s">
        <v>165</v>
      </c>
      <c r="C23" s="45" t="e">
        <f t="shared" si="23"/>
        <v>#REF!</v>
      </c>
      <c r="D23" s="46" t="e">
        <f>'kons PK (L2) (1)'!E24</f>
        <v>#REF!</v>
      </c>
      <c r="E23" s="46" t="e">
        <f>'kons PK (L2) (1)'!M24</f>
        <v>#REF!</v>
      </c>
      <c r="F23" s="46" t="e">
        <f>'kons PR (L3) (1)'!E24</f>
        <v>#REF!</v>
      </c>
      <c r="G23" s="47" t="e">
        <f t="shared" si="0"/>
        <v>#REF!</v>
      </c>
      <c r="H23" s="46" t="e">
        <f>'realisasi (L4) (1)'!F25</f>
        <v>#REF!</v>
      </c>
      <c r="I23" s="47" t="e">
        <f t="shared" si="1"/>
        <v>#REF!</v>
      </c>
      <c r="J23" s="47" t="e">
        <f t="shared" ref="J23:K23" si="34">AVERAGE(#REF!)</f>
        <v>#REF!</v>
      </c>
      <c r="K23" s="47" t="e">
        <f t="shared" si="34"/>
        <v>#REF!</v>
      </c>
      <c r="L23" s="43" t="e">
        <f t="shared" ref="L23:M23" si="35">IF(J23&lt;=50,"SR",IF(J23&lt;=65,"R",IF(J23&lt;=75,"S",IF(J23&lt;=90,"T","ST"))))</f>
        <v>#REF!</v>
      </c>
      <c r="M23" s="43" t="e">
        <f t="shared" si="35"/>
        <v>#REF!</v>
      </c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</row>
    <row r="24" spans="1:26" ht="13.5" customHeight="1" x14ac:dyDescent="0.3">
      <c r="A24" s="43">
        <f t="shared" si="4"/>
        <v>17</v>
      </c>
      <c r="B24" s="43" t="s">
        <v>166</v>
      </c>
      <c r="C24" s="45" t="e">
        <f t="shared" si="23"/>
        <v>#REF!</v>
      </c>
      <c r="D24" s="46" t="e">
        <f>'kons PK (L2) (1)'!E25</f>
        <v>#REF!</v>
      </c>
      <c r="E24" s="46" t="e">
        <f>'kons PK (L2) (1)'!M25</f>
        <v>#REF!</v>
      </c>
      <c r="F24" s="46" t="e">
        <f>'kons PR (L3) (1)'!E25</f>
        <v>#REF!</v>
      </c>
      <c r="G24" s="47" t="e">
        <f t="shared" si="0"/>
        <v>#REF!</v>
      </c>
      <c r="H24" s="46" t="e">
        <f>'realisasi (L4) (1)'!F26</f>
        <v>#REF!</v>
      </c>
      <c r="I24" s="47" t="e">
        <f t="shared" si="1"/>
        <v>#REF!</v>
      </c>
      <c r="J24" s="47" t="e">
        <f t="shared" ref="J24:K24" si="36">AVERAGE(#REF!)</f>
        <v>#REF!</v>
      </c>
      <c r="K24" s="47" t="e">
        <f t="shared" si="36"/>
        <v>#REF!</v>
      </c>
      <c r="L24" s="43" t="e">
        <f t="shared" ref="L24:M24" si="37">IF(J24&lt;=50,"SR",IF(J24&lt;=65,"R",IF(J24&lt;=75,"S",IF(J24&lt;=90,"T","ST"))))</f>
        <v>#REF!</v>
      </c>
      <c r="M24" s="43" t="e">
        <f t="shared" si="37"/>
        <v>#REF!</v>
      </c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</row>
    <row r="25" spans="1:26" ht="13.5" customHeight="1" x14ac:dyDescent="0.3">
      <c r="A25" s="43">
        <f t="shared" si="4"/>
        <v>18</v>
      </c>
      <c r="B25" s="43" t="s">
        <v>167</v>
      </c>
      <c r="C25" s="45" t="e">
        <f t="shared" si="23"/>
        <v>#REF!</v>
      </c>
      <c r="D25" s="46" t="e">
        <f>'kons PK (L2) (1)'!E26</f>
        <v>#REF!</v>
      </c>
      <c r="E25" s="46" t="e">
        <f>'kons PK (L2) (1)'!M26</f>
        <v>#REF!</v>
      </c>
      <c r="F25" s="46" t="e">
        <f>'kons PR (L3) (1)'!E26</f>
        <v>#REF!</v>
      </c>
      <c r="G25" s="47" t="e">
        <f t="shared" si="0"/>
        <v>#REF!</v>
      </c>
      <c r="H25" s="46" t="e">
        <f>'realisasi (L4) (1)'!F27</f>
        <v>#REF!</v>
      </c>
      <c r="I25" s="47" t="e">
        <f t="shared" si="1"/>
        <v>#REF!</v>
      </c>
      <c r="J25" s="47" t="e">
        <f t="shared" ref="J25:K25" si="38">AVERAGE(#REF!)</f>
        <v>#REF!</v>
      </c>
      <c r="K25" s="47" t="e">
        <f t="shared" si="38"/>
        <v>#REF!</v>
      </c>
      <c r="L25" s="43" t="e">
        <f t="shared" ref="L25:M25" si="39">IF(J25&lt;=50,"SR",IF(J25&lt;=65,"R",IF(J25&lt;=75,"S",IF(J25&lt;=90,"T","ST"))))</f>
        <v>#REF!</v>
      </c>
      <c r="M25" s="43" t="e">
        <f t="shared" si="39"/>
        <v>#REF!</v>
      </c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</row>
    <row r="26" spans="1:26" ht="13.5" customHeight="1" x14ac:dyDescent="0.3">
      <c r="A26" s="43">
        <f t="shared" si="4"/>
        <v>19</v>
      </c>
      <c r="B26" s="43" t="s">
        <v>168</v>
      </c>
      <c r="C26" s="45" t="s">
        <v>169</v>
      </c>
      <c r="D26" s="46" t="e">
        <f>'kons PK (L2) (1)'!E27</f>
        <v>#REF!</v>
      </c>
      <c r="E26" s="46" t="e">
        <f>'kons PK (L2) (1)'!M27</f>
        <v>#REF!</v>
      </c>
      <c r="F26" s="46" t="e">
        <f>'kons PR (L3) (1)'!E27</f>
        <v>#REF!</v>
      </c>
      <c r="G26" s="47" t="e">
        <f t="shared" si="0"/>
        <v>#REF!</v>
      </c>
      <c r="H26" s="46" t="e">
        <f>'realisasi (L4) (1)'!F28</f>
        <v>#REF!</v>
      </c>
      <c r="I26" s="47" t="e">
        <f t="shared" si="1"/>
        <v>#REF!</v>
      </c>
      <c r="J26" s="47" t="e">
        <f t="shared" ref="J26:K26" si="40">AVERAGE(#REF!,#REF!)</f>
        <v>#REF!</v>
      </c>
      <c r="K26" s="47" t="e">
        <f t="shared" si="40"/>
        <v>#REF!</v>
      </c>
      <c r="L26" s="43" t="e">
        <f t="shared" ref="L26:M26" si="41">IF(J26&lt;=50,"SR",IF(J26&lt;=65,"R",IF(J26&lt;=75,"S",IF(J26&lt;=90,"T","ST"))))</f>
        <v>#REF!</v>
      </c>
      <c r="M26" s="43" t="e">
        <f t="shared" si="41"/>
        <v>#REF!</v>
      </c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</row>
    <row r="27" spans="1:26" ht="13.5" customHeight="1" x14ac:dyDescent="0.3">
      <c r="A27" s="43">
        <f t="shared" si="4"/>
        <v>20</v>
      </c>
      <c r="B27" s="43" t="s">
        <v>170</v>
      </c>
      <c r="C27" s="45" t="e">
        <f t="shared" ref="C27:C28" si="42">#REF!</f>
        <v>#REF!</v>
      </c>
      <c r="D27" s="46" t="e">
        <f>'kons PK (L2) (1)'!E28</f>
        <v>#REF!</v>
      </c>
      <c r="E27" s="46" t="e">
        <f>'kons PK (L2) (1)'!M28</f>
        <v>#REF!</v>
      </c>
      <c r="F27" s="46" t="e">
        <f>'kons PR (L3) (1)'!E28</f>
        <v>#REF!</v>
      </c>
      <c r="G27" s="47" t="e">
        <f t="shared" si="0"/>
        <v>#REF!</v>
      </c>
      <c r="H27" s="46" t="e">
        <f>'realisasi (L4) (1)'!F29</f>
        <v>#REF!</v>
      </c>
      <c r="I27" s="47" t="e">
        <f t="shared" si="1"/>
        <v>#REF!</v>
      </c>
      <c r="J27" s="47" t="e">
        <f t="shared" ref="J27:K27" si="43">AVERAGE(#REF!)</f>
        <v>#REF!</v>
      </c>
      <c r="K27" s="47" t="e">
        <f t="shared" si="43"/>
        <v>#REF!</v>
      </c>
      <c r="L27" s="43" t="e">
        <f t="shared" ref="L27:M27" si="44">IF(J27&lt;=50,"SR",IF(J27&lt;=65,"R",IF(J27&lt;=75,"S",IF(J27&lt;=90,"T","ST"))))</f>
        <v>#REF!</v>
      </c>
      <c r="M27" s="43" t="e">
        <f t="shared" si="44"/>
        <v>#REF!</v>
      </c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</row>
    <row r="28" spans="1:26" ht="13.5" customHeight="1" x14ac:dyDescent="0.3">
      <c r="A28" s="43">
        <f t="shared" si="4"/>
        <v>21</v>
      </c>
      <c r="B28" s="43" t="s">
        <v>171</v>
      </c>
      <c r="C28" s="45" t="e">
        <f t="shared" si="42"/>
        <v>#REF!</v>
      </c>
      <c r="D28" s="46" t="e">
        <f>'kons PK (L2) (1)'!E29</f>
        <v>#REF!</v>
      </c>
      <c r="E28" s="46" t="e">
        <f>'kons PK (L2) (1)'!M29</f>
        <v>#REF!</v>
      </c>
      <c r="F28" s="46" t="e">
        <f>'kons PR (L3) (1)'!E29</f>
        <v>#REF!</v>
      </c>
      <c r="G28" s="47" t="e">
        <f t="shared" si="0"/>
        <v>#REF!</v>
      </c>
      <c r="H28" s="46" t="e">
        <f>'realisasi (L4) (1)'!F30</f>
        <v>#REF!</v>
      </c>
      <c r="I28" s="47" t="e">
        <f t="shared" si="1"/>
        <v>#REF!</v>
      </c>
      <c r="J28" s="47" t="e">
        <f t="shared" ref="J28:K28" si="45">AVERAGE(#REF!)</f>
        <v>#REF!</v>
      </c>
      <c r="K28" s="47" t="e">
        <f t="shared" si="45"/>
        <v>#REF!</v>
      </c>
      <c r="L28" s="43" t="e">
        <f t="shared" ref="L28:M28" si="46">IF(J28&lt;=50,"SR",IF(J28&lt;=65,"R",IF(J28&lt;=75,"S",IF(J28&lt;=90,"T","ST"))))</f>
        <v>#REF!</v>
      </c>
      <c r="M28" s="43" t="e">
        <f t="shared" si="46"/>
        <v>#REF!</v>
      </c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</row>
    <row r="29" spans="1:26" ht="13.5" customHeight="1" x14ac:dyDescent="0.3">
      <c r="A29" s="43">
        <f t="shared" si="4"/>
        <v>22</v>
      </c>
      <c r="B29" s="43" t="s">
        <v>172</v>
      </c>
      <c r="C29" s="45" t="s">
        <v>48</v>
      </c>
      <c r="D29" s="46" t="e">
        <f>'kons PK (L2) (1)'!E30</f>
        <v>#REF!</v>
      </c>
      <c r="E29" s="46" t="e">
        <f>'kons PK (L2) (1)'!M30</f>
        <v>#REF!</v>
      </c>
      <c r="F29" s="46" t="e">
        <f>'kons PR (L3) (1)'!E30</f>
        <v>#REF!</v>
      </c>
      <c r="G29" s="47" t="e">
        <f t="shared" si="0"/>
        <v>#REF!</v>
      </c>
      <c r="H29" s="46" t="e">
        <f>'realisasi (L4) (1)'!F31</f>
        <v>#REF!</v>
      </c>
      <c r="I29" s="47" t="e">
        <f t="shared" si="1"/>
        <v>#REF!</v>
      </c>
      <c r="J29" s="47" t="e">
        <f t="shared" ref="J29:K29" si="47">AVERAGE(#REF!,#REF!)</f>
        <v>#REF!</v>
      </c>
      <c r="K29" s="47" t="e">
        <f t="shared" si="47"/>
        <v>#REF!</v>
      </c>
      <c r="L29" s="43" t="e">
        <f t="shared" ref="L29:M29" si="48">IF(J29&lt;=50,"SR",IF(J29&lt;=65,"R",IF(J29&lt;=75,"S",IF(J29&lt;=90,"T","ST"))))</f>
        <v>#REF!</v>
      </c>
      <c r="M29" s="43" t="e">
        <f t="shared" si="48"/>
        <v>#REF!</v>
      </c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</row>
    <row r="30" spans="1:26" ht="13.5" customHeight="1" x14ac:dyDescent="0.3">
      <c r="A30" s="43">
        <f t="shared" si="4"/>
        <v>23</v>
      </c>
      <c r="B30" s="43" t="s">
        <v>65</v>
      </c>
      <c r="C30" s="45" t="e">
        <f t="shared" ref="C30:C32" si="49">#REF!</f>
        <v>#REF!</v>
      </c>
      <c r="D30" s="46" t="e">
        <f>'kons PK (L2) (1)'!E31</f>
        <v>#REF!</v>
      </c>
      <c r="E30" s="46" t="e">
        <f>'kons PK (L2) (1)'!M31</f>
        <v>#REF!</v>
      </c>
      <c r="F30" s="46" t="e">
        <f>'kons PR (L3) (1)'!E31</f>
        <v>#REF!</v>
      </c>
      <c r="G30" s="47" t="e">
        <f t="shared" si="0"/>
        <v>#REF!</v>
      </c>
      <c r="H30" s="46" t="e">
        <f>'realisasi (L4) (1)'!F32</f>
        <v>#REF!</v>
      </c>
      <c r="I30" s="47" t="e">
        <f t="shared" si="1"/>
        <v>#REF!</v>
      </c>
      <c r="J30" s="47" t="e">
        <f t="shared" ref="J30:K30" si="50">AVERAGE(#REF!)</f>
        <v>#REF!</v>
      </c>
      <c r="K30" s="47" t="e">
        <f t="shared" si="50"/>
        <v>#REF!</v>
      </c>
      <c r="L30" s="43" t="e">
        <f t="shared" ref="L30:M30" si="51">IF(J30&lt;=50,"SR",IF(J30&lt;=65,"R",IF(J30&lt;=75,"S",IF(J30&lt;=90,"T","ST"))))</f>
        <v>#REF!</v>
      </c>
      <c r="M30" s="43" t="e">
        <f t="shared" si="51"/>
        <v>#REF!</v>
      </c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</row>
    <row r="31" spans="1:26" ht="13.5" customHeight="1" x14ac:dyDescent="0.3">
      <c r="A31" s="43">
        <f t="shared" si="4"/>
        <v>24</v>
      </c>
      <c r="B31" s="43" t="s">
        <v>173</v>
      </c>
      <c r="C31" s="45" t="e">
        <f t="shared" si="49"/>
        <v>#REF!</v>
      </c>
      <c r="D31" s="46" t="e">
        <f>'kons PK (L2) (1)'!E32</f>
        <v>#REF!</v>
      </c>
      <c r="E31" s="46" t="e">
        <f>'kons PK (L2) (1)'!M32</f>
        <v>#REF!</v>
      </c>
      <c r="F31" s="46" t="e">
        <f>'kons PR (L3) (1)'!E32</f>
        <v>#REF!</v>
      </c>
      <c r="G31" s="47" t="e">
        <f t="shared" si="0"/>
        <v>#REF!</v>
      </c>
      <c r="H31" s="46" t="e">
        <f>'realisasi (L4) (1)'!F33</f>
        <v>#REF!</v>
      </c>
      <c r="I31" s="47" t="e">
        <f t="shared" si="1"/>
        <v>#REF!</v>
      </c>
      <c r="J31" s="47" t="e">
        <f t="shared" ref="J31:K31" si="52">AVERAGE(#REF!)</f>
        <v>#REF!</v>
      </c>
      <c r="K31" s="47" t="e">
        <f t="shared" si="52"/>
        <v>#REF!</v>
      </c>
      <c r="L31" s="43" t="e">
        <f t="shared" ref="L31:M31" si="53">IF(J31&lt;=50,"SR",IF(J31&lt;=65,"R",IF(J31&lt;=75,"S",IF(J31&lt;=90,"T","ST"))))</f>
        <v>#REF!</v>
      </c>
      <c r="M31" s="43" t="e">
        <f t="shared" si="53"/>
        <v>#REF!</v>
      </c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</row>
    <row r="32" spans="1:26" ht="13.5" customHeight="1" x14ac:dyDescent="0.3">
      <c r="A32" s="43">
        <f t="shared" si="4"/>
        <v>25</v>
      </c>
      <c r="B32" s="43" t="s">
        <v>174</v>
      </c>
      <c r="C32" s="45" t="e">
        <f t="shared" si="49"/>
        <v>#REF!</v>
      </c>
      <c r="D32" s="46" t="e">
        <f>'kons PK (L2) (1)'!E33</f>
        <v>#REF!</v>
      </c>
      <c r="E32" s="46" t="e">
        <f>'kons PK (L2) (1)'!M33</f>
        <v>#REF!</v>
      </c>
      <c r="F32" s="46" t="e">
        <f>'kons PR (L3) (1)'!E33</f>
        <v>#REF!</v>
      </c>
      <c r="G32" s="47" t="e">
        <f t="shared" si="0"/>
        <v>#REF!</v>
      </c>
      <c r="H32" s="46" t="e">
        <f>'realisasi (L4) (1)'!F34</f>
        <v>#REF!</v>
      </c>
      <c r="I32" s="47" t="e">
        <f t="shared" si="1"/>
        <v>#REF!</v>
      </c>
      <c r="J32" s="47" t="e">
        <f t="shared" ref="J32:K32" si="54">AVERAGE(#REF!)</f>
        <v>#REF!</v>
      </c>
      <c r="K32" s="47" t="e">
        <f t="shared" si="54"/>
        <v>#REF!</v>
      </c>
      <c r="L32" s="43" t="e">
        <f t="shared" ref="L32:M32" si="55">IF(J32&lt;=50,"SR",IF(J32&lt;=65,"R",IF(J32&lt;=75,"S",IF(J32&lt;=90,"T","ST"))))</f>
        <v>#REF!</v>
      </c>
      <c r="M32" s="43" t="e">
        <f t="shared" si="55"/>
        <v>#REF!</v>
      </c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</row>
    <row r="33" spans="1:26" ht="13.5" customHeight="1" x14ac:dyDescent="0.3">
      <c r="A33" s="43">
        <f t="shared" si="4"/>
        <v>26</v>
      </c>
      <c r="B33" s="43" t="s">
        <v>175</v>
      </c>
      <c r="C33" s="45" t="s">
        <v>176</v>
      </c>
      <c r="D33" s="46" t="e">
        <f>'kons PK (L2) (1)'!E34</f>
        <v>#REF!</v>
      </c>
      <c r="E33" s="46" t="e">
        <f>'kons PK (L2) (1)'!M34</f>
        <v>#REF!</v>
      </c>
      <c r="F33" s="46" t="e">
        <f>'kons PR (L3) (1)'!E34</f>
        <v>#REF!</v>
      </c>
      <c r="G33" s="47" t="e">
        <f t="shared" si="0"/>
        <v>#REF!</v>
      </c>
      <c r="H33" s="46" t="e">
        <f>'realisasi (L4) (1)'!F35</f>
        <v>#REF!</v>
      </c>
      <c r="I33" s="47" t="e">
        <f t="shared" si="1"/>
        <v>#REF!</v>
      </c>
      <c r="J33" s="47" t="e">
        <f t="shared" ref="J33:K33" si="56">AVERAGE(#REF!)</f>
        <v>#REF!</v>
      </c>
      <c r="K33" s="47" t="e">
        <f t="shared" si="56"/>
        <v>#REF!</v>
      </c>
      <c r="L33" s="43" t="e">
        <f t="shared" ref="L33:M33" si="57">IF(J33&lt;=50,"SR",IF(J33&lt;=65,"R",IF(J33&lt;=75,"S",IF(J33&lt;=90,"T","ST"))))</f>
        <v>#REF!</v>
      </c>
      <c r="M33" s="43" t="e">
        <f t="shared" si="57"/>
        <v>#REF!</v>
      </c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</row>
    <row r="34" spans="1:26" ht="13.5" customHeight="1" x14ac:dyDescent="0.3">
      <c r="A34" s="43">
        <f t="shared" si="4"/>
        <v>27</v>
      </c>
      <c r="B34" s="43" t="s">
        <v>177</v>
      </c>
      <c r="C34" s="45" t="s">
        <v>106</v>
      </c>
      <c r="D34" s="46" t="e">
        <f>'kons PK (L2) (1)'!E35</f>
        <v>#REF!</v>
      </c>
      <c r="E34" s="46" t="e">
        <f>'kons PK (L2) (1)'!M35</f>
        <v>#REF!</v>
      </c>
      <c r="F34" s="46" t="e">
        <f>'kons PR (L3) (1)'!E35</f>
        <v>#REF!</v>
      </c>
      <c r="G34" s="47" t="e">
        <f t="shared" si="0"/>
        <v>#REF!</v>
      </c>
      <c r="H34" s="46" t="e">
        <f>'realisasi (L4) (1)'!F36</f>
        <v>#REF!</v>
      </c>
      <c r="I34" s="47" t="e">
        <f t="shared" si="1"/>
        <v>#REF!</v>
      </c>
      <c r="J34" s="47" t="e">
        <f t="shared" ref="J34:K34" si="58">AVERAGE(#REF!,#REF!,#REF!,#REF!)</f>
        <v>#REF!</v>
      </c>
      <c r="K34" s="47" t="e">
        <f t="shared" si="58"/>
        <v>#REF!</v>
      </c>
      <c r="L34" s="43" t="e">
        <f t="shared" ref="L34:M34" si="59">IF(J34&lt;=50,"SR",IF(J34&lt;=65,"R",IF(J34&lt;=75,"S",IF(J34&lt;=90,"T","ST"))))</f>
        <v>#REF!</v>
      </c>
      <c r="M34" s="43" t="e">
        <f t="shared" si="59"/>
        <v>#REF!</v>
      </c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</row>
    <row r="35" spans="1:26" ht="13.5" customHeight="1" x14ac:dyDescent="0.3">
      <c r="A35" s="43">
        <f t="shared" si="4"/>
        <v>28</v>
      </c>
      <c r="B35" s="43" t="s">
        <v>178</v>
      </c>
      <c r="C35" s="45" t="s">
        <v>179</v>
      </c>
      <c r="D35" s="46" t="e">
        <f>'kons PK (L2) (1)'!E36</f>
        <v>#REF!</v>
      </c>
      <c r="E35" s="46" t="e">
        <f>'kons PK (L2) (1)'!M36</f>
        <v>#REF!</v>
      </c>
      <c r="F35" s="46" t="e">
        <f>'kons PR (L3) (1)'!E36</f>
        <v>#REF!</v>
      </c>
      <c r="G35" s="47" t="e">
        <f t="shared" si="0"/>
        <v>#REF!</v>
      </c>
      <c r="H35" s="46" t="e">
        <f>'realisasi (L4) (1)'!F37</f>
        <v>#REF!</v>
      </c>
      <c r="I35" s="47" t="e">
        <f t="shared" si="1"/>
        <v>#REF!</v>
      </c>
      <c r="J35" s="47" t="e">
        <f t="shared" ref="J35:K35" si="60">AVERAGE(#REF!)</f>
        <v>#REF!</v>
      </c>
      <c r="K35" s="47" t="e">
        <f t="shared" si="60"/>
        <v>#REF!</v>
      </c>
      <c r="L35" s="43" t="e">
        <f t="shared" ref="L35:M35" si="61">IF(J35&lt;=50,"SR",IF(J35&lt;=65,"R",IF(J35&lt;=75,"S",IF(J35&lt;=90,"T","ST"))))</f>
        <v>#REF!</v>
      </c>
      <c r="M35" s="43" t="e">
        <f t="shared" si="61"/>
        <v>#REF!</v>
      </c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</row>
    <row r="36" spans="1:26" ht="13.5" customHeight="1" x14ac:dyDescent="0.3">
      <c r="A36" s="43">
        <f t="shared" si="4"/>
        <v>29</v>
      </c>
      <c r="B36" s="43" t="s">
        <v>180</v>
      </c>
      <c r="C36" s="45" t="s">
        <v>181</v>
      </c>
      <c r="D36" s="46" t="e">
        <f>'kons PK (L2) (1)'!E37</f>
        <v>#REF!</v>
      </c>
      <c r="E36" s="46" t="e">
        <f>'kons PK (L2) (1)'!M37</f>
        <v>#REF!</v>
      </c>
      <c r="F36" s="46" t="e">
        <f>'kons PR (L3) (1)'!E37</f>
        <v>#REF!</v>
      </c>
      <c r="G36" s="47" t="e">
        <f t="shared" si="0"/>
        <v>#REF!</v>
      </c>
      <c r="H36" s="46" t="e">
        <f>'realisasi (L4) (1)'!F38</f>
        <v>#REF!</v>
      </c>
      <c r="I36" s="47" t="e">
        <f t="shared" si="1"/>
        <v>#REF!</v>
      </c>
      <c r="J36" s="47" t="e">
        <f t="shared" ref="J36:K36" si="62">AVERAGE(#REF!)</f>
        <v>#REF!</v>
      </c>
      <c r="K36" s="47" t="e">
        <f t="shared" si="62"/>
        <v>#REF!</v>
      </c>
      <c r="L36" s="43" t="e">
        <f t="shared" ref="L36:M36" si="63">IF(J36&lt;=50,"SR",IF(J36&lt;=65,"R",IF(J36&lt;=75,"S",IF(J36&lt;=90,"T","ST"))))</f>
        <v>#REF!</v>
      </c>
      <c r="M36" s="43" t="e">
        <f t="shared" si="63"/>
        <v>#REF!</v>
      </c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</row>
    <row r="37" spans="1:26" ht="13.5" customHeight="1" x14ac:dyDescent="0.3">
      <c r="A37" s="43">
        <f t="shared" si="4"/>
        <v>30</v>
      </c>
      <c r="B37" s="43" t="s">
        <v>180</v>
      </c>
      <c r="C37" s="45" t="s">
        <v>182</v>
      </c>
      <c r="D37" s="46" t="e">
        <f>'kons PK (L2) (1)'!E38</f>
        <v>#REF!</v>
      </c>
      <c r="E37" s="46" t="e">
        <f>'kons PK (L2) (1)'!M38</f>
        <v>#REF!</v>
      </c>
      <c r="F37" s="46" t="e">
        <f>'kons PR (L3) (1)'!E38</f>
        <v>#REF!</v>
      </c>
      <c r="G37" s="47" t="e">
        <f t="shared" si="0"/>
        <v>#REF!</v>
      </c>
      <c r="H37" s="46" t="e">
        <f>'realisasi (L4) (1)'!F39</f>
        <v>#REF!</v>
      </c>
      <c r="I37" s="47" t="e">
        <f t="shared" si="1"/>
        <v>#REF!</v>
      </c>
      <c r="J37" s="47" t="e">
        <f t="shared" ref="J37:K37" si="64">AVERAGE(#REF!)</f>
        <v>#REF!</v>
      </c>
      <c r="K37" s="47" t="e">
        <f t="shared" si="64"/>
        <v>#REF!</v>
      </c>
      <c r="L37" s="43" t="e">
        <f t="shared" ref="L37:M37" si="65">IF(J37&lt;=50,"SR",IF(J37&lt;=65,"R",IF(J37&lt;=75,"S",IF(J37&lt;=90,"T","ST"))))</f>
        <v>#REF!</v>
      </c>
      <c r="M37" s="43" t="e">
        <f t="shared" si="65"/>
        <v>#REF!</v>
      </c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</row>
    <row r="38" spans="1:26" ht="13.5" customHeight="1" x14ac:dyDescent="0.3">
      <c r="A38" s="43">
        <f t="shared" si="4"/>
        <v>31</v>
      </c>
      <c r="B38" s="43" t="s">
        <v>180</v>
      </c>
      <c r="C38" s="45" t="s">
        <v>183</v>
      </c>
      <c r="D38" s="46" t="e">
        <f>'kons PK (L2) (1)'!E39</f>
        <v>#REF!</v>
      </c>
      <c r="E38" s="46" t="e">
        <f>'kons PK (L2) (1)'!M39</f>
        <v>#REF!</v>
      </c>
      <c r="F38" s="46" t="e">
        <f>'kons PR (L3) (1)'!E39</f>
        <v>#REF!</v>
      </c>
      <c r="G38" s="47" t="e">
        <f t="shared" si="0"/>
        <v>#REF!</v>
      </c>
      <c r="H38" s="46" t="e">
        <f>'realisasi (L4) (1)'!F40</f>
        <v>#REF!</v>
      </c>
      <c r="I38" s="47" t="e">
        <f t="shared" si="1"/>
        <v>#REF!</v>
      </c>
      <c r="J38" s="47" t="e">
        <f t="shared" ref="J38:K38" si="66">AVERAGE(#REF!)</f>
        <v>#REF!</v>
      </c>
      <c r="K38" s="47" t="e">
        <f t="shared" si="66"/>
        <v>#REF!</v>
      </c>
      <c r="L38" s="43" t="e">
        <f t="shared" ref="L38:M38" si="67">IF(J38&lt;=50,"SR",IF(J38&lt;=65,"R",IF(J38&lt;=75,"S",IF(J38&lt;=90,"T","ST"))))</f>
        <v>#REF!</v>
      </c>
      <c r="M38" s="43" t="e">
        <f t="shared" si="67"/>
        <v>#REF!</v>
      </c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</row>
    <row r="39" spans="1:26" ht="13.5" customHeight="1" x14ac:dyDescent="0.3">
      <c r="A39" s="43">
        <f t="shared" si="4"/>
        <v>32</v>
      </c>
      <c r="B39" s="43" t="s">
        <v>180</v>
      </c>
      <c r="C39" s="45" t="s">
        <v>184</v>
      </c>
      <c r="D39" s="46" t="e">
        <f>'kons PK (L2) (1)'!E40</f>
        <v>#REF!</v>
      </c>
      <c r="E39" s="46" t="e">
        <f>'kons PK (L2) (1)'!M40</f>
        <v>#REF!</v>
      </c>
      <c r="F39" s="46" t="e">
        <f>'kons PR (L3) (1)'!E40</f>
        <v>#REF!</v>
      </c>
      <c r="G39" s="47" t="e">
        <f t="shared" si="0"/>
        <v>#REF!</v>
      </c>
      <c r="H39" s="46" t="e">
        <f>'realisasi (L4) (1)'!F41</f>
        <v>#REF!</v>
      </c>
      <c r="I39" s="47" t="e">
        <f t="shared" si="1"/>
        <v>#REF!</v>
      </c>
      <c r="J39" s="47" t="e">
        <f t="shared" ref="J39:K39" si="68">AVERAGE(#REF!)</f>
        <v>#REF!</v>
      </c>
      <c r="K39" s="47" t="e">
        <f t="shared" si="68"/>
        <v>#REF!</v>
      </c>
      <c r="L39" s="43" t="e">
        <f t="shared" ref="L39:M39" si="69">IF(J39&lt;=50,"SR",IF(J39&lt;=65,"R",IF(J39&lt;=75,"S",IF(J39&lt;=90,"T","ST"))))</f>
        <v>#REF!</v>
      </c>
      <c r="M39" s="43" t="e">
        <f t="shared" si="69"/>
        <v>#REF!</v>
      </c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</row>
    <row r="40" spans="1:26" ht="13.5" customHeight="1" x14ac:dyDescent="0.3">
      <c r="A40" s="43">
        <f t="shared" si="4"/>
        <v>33</v>
      </c>
      <c r="B40" s="43" t="s">
        <v>180</v>
      </c>
      <c r="C40" s="45" t="s">
        <v>105</v>
      </c>
      <c r="D40" s="46" t="e">
        <f>'kons PK (L2) (1)'!E41</f>
        <v>#REF!</v>
      </c>
      <c r="E40" s="46" t="e">
        <f>'kons PK (L2) (1)'!M41</f>
        <v>#REF!</v>
      </c>
      <c r="F40" s="46" t="e">
        <f>'kons PR (L3) (1)'!E41</f>
        <v>#REF!</v>
      </c>
      <c r="G40" s="47" t="e">
        <f t="shared" si="0"/>
        <v>#REF!</v>
      </c>
      <c r="H40" s="46" t="e">
        <f>'realisasi (L4) (1)'!F42</f>
        <v>#REF!</v>
      </c>
      <c r="I40" s="47" t="e">
        <f t="shared" si="1"/>
        <v>#REF!</v>
      </c>
      <c r="J40" s="47" t="e">
        <f t="shared" ref="J40:K40" si="70">AVERAGE(#REF!)</f>
        <v>#REF!</v>
      </c>
      <c r="K40" s="47" t="e">
        <f t="shared" si="70"/>
        <v>#REF!</v>
      </c>
      <c r="L40" s="43" t="e">
        <f t="shared" ref="L40:M40" si="71">IF(J40&lt;=50,"SR",IF(J40&lt;=65,"R",IF(J40&lt;=75,"S",IF(J40&lt;=90,"T","ST"))))</f>
        <v>#REF!</v>
      </c>
      <c r="M40" s="43" t="e">
        <f t="shared" si="71"/>
        <v>#REF!</v>
      </c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</row>
    <row r="41" spans="1:26" ht="13.5" customHeight="1" x14ac:dyDescent="0.3">
      <c r="A41" s="43">
        <f t="shared" si="4"/>
        <v>34</v>
      </c>
      <c r="B41" s="43" t="s">
        <v>180</v>
      </c>
      <c r="C41" s="45" t="s">
        <v>185</v>
      </c>
      <c r="D41" s="46" t="e">
        <f>'kons PK (L2) (1)'!E42</f>
        <v>#REF!</v>
      </c>
      <c r="E41" s="46" t="e">
        <f>'kons PK (L2) (1)'!M42</f>
        <v>#REF!</v>
      </c>
      <c r="F41" s="46" t="e">
        <f>'kons PR (L3) (1)'!E42</f>
        <v>#REF!</v>
      </c>
      <c r="G41" s="47" t="e">
        <f t="shared" si="0"/>
        <v>#REF!</v>
      </c>
      <c r="H41" s="46" t="e">
        <f>'realisasi (L4) (1)'!F43</f>
        <v>#REF!</v>
      </c>
      <c r="I41" s="47" t="e">
        <f t="shared" si="1"/>
        <v>#REF!</v>
      </c>
      <c r="J41" s="47" t="e">
        <f t="shared" ref="J41:K41" si="72">AVERAGE(#REF!)</f>
        <v>#REF!</v>
      </c>
      <c r="K41" s="47" t="e">
        <f t="shared" si="72"/>
        <v>#REF!</v>
      </c>
      <c r="L41" s="43" t="e">
        <f t="shared" ref="L41:M41" si="73">IF(J41&lt;=50,"SR",IF(J41&lt;=65,"R",IF(J41&lt;=75,"S",IF(J41&lt;=90,"T","ST"))))</f>
        <v>#REF!</v>
      </c>
      <c r="M41" s="43" t="e">
        <f t="shared" si="73"/>
        <v>#REF!</v>
      </c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</row>
    <row r="42" spans="1:26" ht="13.5" customHeight="1" x14ac:dyDescent="0.3">
      <c r="A42" s="43">
        <f t="shared" si="4"/>
        <v>35</v>
      </c>
      <c r="B42" s="43" t="s">
        <v>180</v>
      </c>
      <c r="C42" s="45" t="s">
        <v>186</v>
      </c>
      <c r="D42" s="46" t="e">
        <f>'kons PK (L2) (1)'!E43</f>
        <v>#REF!</v>
      </c>
      <c r="E42" s="46" t="e">
        <f>'kons PK (L2) (1)'!M43</f>
        <v>#REF!</v>
      </c>
      <c r="F42" s="46" t="e">
        <f>'kons PR (L3) (1)'!E43</f>
        <v>#REF!</v>
      </c>
      <c r="G42" s="47" t="e">
        <f t="shared" si="0"/>
        <v>#REF!</v>
      </c>
      <c r="H42" s="46" t="e">
        <f>'realisasi (L4) (1)'!F44</f>
        <v>#REF!</v>
      </c>
      <c r="I42" s="47" t="e">
        <f t="shared" si="1"/>
        <v>#REF!</v>
      </c>
      <c r="J42" s="47" t="e">
        <f t="shared" ref="J42:K42" si="74">AVERAGE(#REF!)</f>
        <v>#REF!</v>
      </c>
      <c r="K42" s="47" t="e">
        <f t="shared" si="74"/>
        <v>#REF!</v>
      </c>
      <c r="L42" s="43" t="e">
        <f t="shared" ref="L42:M42" si="75">IF(J42&lt;=50,"SR",IF(J42&lt;=65,"R",IF(J42&lt;=75,"S",IF(J42&lt;=90,"T","ST"))))</f>
        <v>#REF!</v>
      </c>
      <c r="M42" s="43" t="e">
        <f t="shared" si="75"/>
        <v>#REF!</v>
      </c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</row>
    <row r="43" spans="1:26" ht="13.5" customHeight="1" x14ac:dyDescent="0.3">
      <c r="A43" s="43">
        <f t="shared" si="4"/>
        <v>36</v>
      </c>
      <c r="B43" s="43" t="s">
        <v>180</v>
      </c>
      <c r="C43" s="45" t="s">
        <v>187</v>
      </c>
      <c r="D43" s="46" t="e">
        <f>'kons PK (L2) (1)'!E44</f>
        <v>#REF!</v>
      </c>
      <c r="E43" s="46" t="e">
        <f>'kons PK (L2) (1)'!M44</f>
        <v>#REF!</v>
      </c>
      <c r="F43" s="46" t="e">
        <f>'kons PR (L3) (1)'!E44</f>
        <v>#REF!</v>
      </c>
      <c r="G43" s="47" t="e">
        <f t="shared" si="0"/>
        <v>#REF!</v>
      </c>
      <c r="H43" s="46" t="e">
        <f>'realisasi (L4) (1)'!F45</f>
        <v>#REF!</v>
      </c>
      <c r="I43" s="47" t="e">
        <f t="shared" si="1"/>
        <v>#REF!</v>
      </c>
      <c r="J43" s="47" t="e">
        <f t="shared" ref="J43:K43" si="76">AVERAGE(#REF!)</f>
        <v>#REF!</v>
      </c>
      <c r="K43" s="47" t="e">
        <f t="shared" si="76"/>
        <v>#REF!</v>
      </c>
      <c r="L43" s="43" t="e">
        <f t="shared" ref="L43:M43" si="77">IF(J43&lt;=50,"SR",IF(J43&lt;=65,"R",IF(J43&lt;=75,"S",IF(J43&lt;=90,"T","ST"))))</f>
        <v>#REF!</v>
      </c>
      <c r="M43" s="43" t="e">
        <f t="shared" si="77"/>
        <v>#REF!</v>
      </c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</row>
    <row r="44" spans="1:26" ht="13.5" customHeight="1" x14ac:dyDescent="0.3">
      <c r="A44" s="43">
        <f t="shared" si="4"/>
        <v>37</v>
      </c>
      <c r="B44" s="43" t="s">
        <v>180</v>
      </c>
      <c r="C44" s="45" t="s">
        <v>188</v>
      </c>
      <c r="D44" s="46" t="e">
        <f>'kons PK (L2) (1)'!E45</f>
        <v>#REF!</v>
      </c>
      <c r="E44" s="46" t="e">
        <f>'kons PK (L2) (1)'!M45</f>
        <v>#REF!</v>
      </c>
      <c r="F44" s="46" t="e">
        <f>'kons PR (L3) (1)'!E45</f>
        <v>#REF!</v>
      </c>
      <c r="G44" s="47" t="e">
        <f t="shared" si="0"/>
        <v>#REF!</v>
      </c>
      <c r="H44" s="46" t="e">
        <f>'realisasi (L4) (1)'!F46</f>
        <v>#REF!</v>
      </c>
      <c r="I44" s="47" t="e">
        <f t="shared" si="1"/>
        <v>#REF!</v>
      </c>
      <c r="J44" s="47" t="e">
        <f t="shared" ref="J44:K44" si="78">AVERAGE(#REF!)</f>
        <v>#REF!</v>
      </c>
      <c r="K44" s="47" t="e">
        <f t="shared" si="78"/>
        <v>#REF!</v>
      </c>
      <c r="L44" s="43" t="e">
        <f t="shared" ref="L44:M44" si="79">IF(J44&lt;=50,"SR",IF(J44&lt;=65,"R",IF(J44&lt;=75,"S",IF(J44&lt;=90,"T","ST"))))</f>
        <v>#REF!</v>
      </c>
      <c r="M44" s="43" t="e">
        <f t="shared" si="79"/>
        <v>#REF!</v>
      </c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</row>
    <row r="45" spans="1:26" ht="13.5" customHeight="1" x14ac:dyDescent="0.3">
      <c r="A45" s="43">
        <f t="shared" si="4"/>
        <v>38</v>
      </c>
      <c r="B45" s="43" t="s">
        <v>180</v>
      </c>
      <c r="C45" s="45" t="s">
        <v>189</v>
      </c>
      <c r="D45" s="46" t="e">
        <f>'kons PK (L2) (1)'!E46</f>
        <v>#REF!</v>
      </c>
      <c r="E45" s="46" t="e">
        <f>'kons PK (L2) (1)'!M46</f>
        <v>#REF!</v>
      </c>
      <c r="F45" s="46" t="e">
        <f>'kons PR (L3) (1)'!E46</f>
        <v>#REF!</v>
      </c>
      <c r="G45" s="47" t="e">
        <f t="shared" si="0"/>
        <v>#REF!</v>
      </c>
      <c r="H45" s="46" t="e">
        <f>'realisasi (L4) (1)'!F47</f>
        <v>#REF!</v>
      </c>
      <c r="I45" s="47" t="e">
        <f t="shared" si="1"/>
        <v>#REF!</v>
      </c>
      <c r="J45" s="47" t="e">
        <f t="shared" ref="J45:K45" si="80">AVERAGE(#REF!)</f>
        <v>#REF!</v>
      </c>
      <c r="K45" s="47" t="e">
        <f t="shared" si="80"/>
        <v>#REF!</v>
      </c>
      <c r="L45" s="43" t="e">
        <f t="shared" ref="L45:M45" si="81">IF(J45&lt;=50,"SR",IF(J45&lt;=65,"R",IF(J45&lt;=75,"S",IF(J45&lt;=90,"T","ST"))))</f>
        <v>#REF!</v>
      </c>
      <c r="M45" s="43" t="e">
        <f t="shared" si="81"/>
        <v>#REF!</v>
      </c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</row>
    <row r="46" spans="1:26" ht="13.5" customHeight="1" x14ac:dyDescent="0.3">
      <c r="A46" s="43">
        <f t="shared" si="4"/>
        <v>39</v>
      </c>
      <c r="B46" s="43" t="s">
        <v>180</v>
      </c>
      <c r="C46" s="45" t="s">
        <v>190</v>
      </c>
      <c r="D46" s="46" t="e">
        <f>'kons PK (L2) (1)'!E47</f>
        <v>#REF!</v>
      </c>
      <c r="E46" s="46" t="e">
        <f>'kons PK (L2) (1)'!M47</f>
        <v>#REF!</v>
      </c>
      <c r="F46" s="46" t="e">
        <f>'kons PR (L3) (1)'!E47</f>
        <v>#REF!</v>
      </c>
      <c r="G46" s="47" t="e">
        <f t="shared" si="0"/>
        <v>#REF!</v>
      </c>
      <c r="H46" s="46" t="e">
        <f>'realisasi (L4) (1)'!F48</f>
        <v>#REF!</v>
      </c>
      <c r="I46" s="47" t="e">
        <f t="shared" si="1"/>
        <v>#REF!</v>
      </c>
      <c r="J46" s="47" t="e">
        <f t="shared" ref="J46:K46" si="82">AVERAGE(#REF!)</f>
        <v>#REF!</v>
      </c>
      <c r="K46" s="47" t="e">
        <f t="shared" si="82"/>
        <v>#REF!</v>
      </c>
      <c r="L46" s="43" t="e">
        <f t="shared" ref="L46:M46" si="83">IF(J46&lt;=50,"SR",IF(J46&lt;=65,"R",IF(J46&lt;=75,"S",IF(J46&lt;=90,"T","ST"))))</f>
        <v>#REF!</v>
      </c>
      <c r="M46" s="43" t="e">
        <f t="shared" si="83"/>
        <v>#REF!</v>
      </c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</row>
    <row r="47" spans="1:26" ht="13.5" customHeight="1" x14ac:dyDescent="0.3">
      <c r="A47" s="43">
        <f t="shared" si="4"/>
        <v>40</v>
      </c>
      <c r="B47" s="43" t="s">
        <v>180</v>
      </c>
      <c r="C47" s="45" t="s">
        <v>191</v>
      </c>
      <c r="D47" s="46" t="e">
        <f>'kons PK (L2) (1)'!E48</f>
        <v>#REF!</v>
      </c>
      <c r="E47" s="46" t="e">
        <f>'kons PK (L2) (1)'!M48</f>
        <v>#REF!</v>
      </c>
      <c r="F47" s="46" t="e">
        <f>'kons PR (L3) (1)'!E48</f>
        <v>#REF!</v>
      </c>
      <c r="G47" s="47" t="e">
        <f t="shared" si="0"/>
        <v>#REF!</v>
      </c>
      <c r="H47" s="46" t="e">
        <f>'realisasi (L4) (1)'!F49</f>
        <v>#REF!</v>
      </c>
      <c r="I47" s="47" t="e">
        <f t="shared" si="1"/>
        <v>#REF!</v>
      </c>
      <c r="J47" s="47" t="e">
        <f t="shared" ref="J47:K47" si="84">AVERAGE(#REF!)</f>
        <v>#REF!</v>
      </c>
      <c r="K47" s="47" t="e">
        <f t="shared" si="84"/>
        <v>#REF!</v>
      </c>
      <c r="L47" s="43" t="e">
        <f t="shared" ref="L47:M47" si="85">IF(J47&lt;=50,"SR",IF(J47&lt;=65,"R",IF(J47&lt;=75,"S",IF(J47&lt;=90,"T","ST"))))</f>
        <v>#REF!</v>
      </c>
      <c r="M47" s="43" t="e">
        <f t="shared" si="85"/>
        <v>#REF!</v>
      </c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</row>
    <row r="48" spans="1:26" ht="13.5" customHeight="1" x14ac:dyDescent="0.3">
      <c r="A48" s="43">
        <f t="shared" si="4"/>
        <v>41</v>
      </c>
      <c r="B48" s="43" t="s">
        <v>180</v>
      </c>
      <c r="C48" s="45" t="s">
        <v>192</v>
      </c>
      <c r="D48" s="46" t="e">
        <f>'kons PK (L2) (1)'!E49</f>
        <v>#REF!</v>
      </c>
      <c r="E48" s="46" t="e">
        <f>'kons PK (L2) (1)'!M49</f>
        <v>#REF!</v>
      </c>
      <c r="F48" s="46" t="e">
        <f>'kons PR (L3) (1)'!E49</f>
        <v>#REF!</v>
      </c>
      <c r="G48" s="47" t="e">
        <f t="shared" si="0"/>
        <v>#REF!</v>
      </c>
      <c r="H48" s="46" t="e">
        <f>'realisasi (L4) (1)'!F50</f>
        <v>#REF!</v>
      </c>
      <c r="I48" s="47" t="e">
        <f t="shared" si="1"/>
        <v>#REF!</v>
      </c>
      <c r="J48" s="47" t="e">
        <f t="shared" ref="J48:K48" si="86">AVERAGE(#REF!)</f>
        <v>#REF!</v>
      </c>
      <c r="K48" s="47" t="e">
        <f t="shared" si="86"/>
        <v>#REF!</v>
      </c>
      <c r="L48" s="43" t="e">
        <f t="shared" ref="L48:M48" si="87">IF(J48&lt;=50,"SR",IF(J48&lt;=65,"R",IF(J48&lt;=75,"S",IF(J48&lt;=90,"T","ST"))))</f>
        <v>#REF!</v>
      </c>
      <c r="M48" s="43" t="e">
        <f t="shared" si="87"/>
        <v>#REF!</v>
      </c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</row>
    <row r="49" spans="1:26" ht="13.5" customHeight="1" x14ac:dyDescent="0.3">
      <c r="A49" s="43">
        <f t="shared" si="4"/>
        <v>42</v>
      </c>
      <c r="B49" s="43" t="s">
        <v>193</v>
      </c>
      <c r="C49" s="45" t="s">
        <v>194</v>
      </c>
      <c r="D49" s="46" t="e">
        <f>'kons PK (L2) (1)'!E50</f>
        <v>#REF!</v>
      </c>
      <c r="E49" s="46" t="e">
        <f>'kons PK (L2) (1)'!M50</f>
        <v>#REF!</v>
      </c>
      <c r="F49" s="46" t="e">
        <f>'kons PR (L3) (1)'!E50</f>
        <v>#REF!</v>
      </c>
      <c r="G49" s="47" t="e">
        <f t="shared" si="0"/>
        <v>#REF!</v>
      </c>
      <c r="H49" s="46" t="e">
        <f>'realisasi (L4) (1)'!F51</f>
        <v>#REF!</v>
      </c>
      <c r="I49" s="47" t="e">
        <f t="shared" si="1"/>
        <v>#REF!</v>
      </c>
      <c r="J49" s="47" t="e">
        <f t="shared" ref="J49:K49" si="88">AVERAGE(#REF!,#REF!)</f>
        <v>#REF!</v>
      </c>
      <c r="K49" s="47" t="e">
        <f t="shared" si="88"/>
        <v>#REF!</v>
      </c>
      <c r="L49" s="43" t="e">
        <f t="shared" ref="L49:M49" si="89">IF(J49&lt;=50,"SR",IF(J49&lt;=65,"R",IF(J49&lt;=75,"S",IF(J49&lt;=90,"T","ST"))))</f>
        <v>#REF!</v>
      </c>
      <c r="M49" s="43" t="e">
        <f t="shared" si="89"/>
        <v>#REF!</v>
      </c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</row>
    <row r="50" spans="1:26" ht="13.5" customHeight="1" x14ac:dyDescent="0.3">
      <c r="A50" s="43">
        <f t="shared" si="4"/>
        <v>43</v>
      </c>
      <c r="B50" s="43" t="s">
        <v>195</v>
      </c>
      <c r="C50" s="45" t="s">
        <v>196</v>
      </c>
      <c r="D50" s="46" t="e">
        <f>'kons PK (L2) (1)'!E51</f>
        <v>#REF!</v>
      </c>
      <c r="E50" s="46" t="e">
        <f>'kons PK (L2) (1)'!M51</f>
        <v>#REF!</v>
      </c>
      <c r="F50" s="46" t="e">
        <f>'kons PR (L3) (1)'!E51</f>
        <v>#REF!</v>
      </c>
      <c r="G50" s="47" t="e">
        <f t="shared" si="0"/>
        <v>#REF!</v>
      </c>
      <c r="H50" s="46" t="e">
        <f>'realisasi (L4) (1)'!F52</f>
        <v>#REF!</v>
      </c>
      <c r="I50" s="47" t="e">
        <f t="shared" si="1"/>
        <v>#REF!</v>
      </c>
      <c r="J50" s="47" t="e">
        <f t="shared" ref="J50:K50" si="90">AVERAGE(#REF!)</f>
        <v>#REF!</v>
      </c>
      <c r="K50" s="47" t="e">
        <f t="shared" si="90"/>
        <v>#REF!</v>
      </c>
      <c r="L50" s="43" t="e">
        <f t="shared" ref="L50:M50" si="91">IF(J50&lt;=50,"SR",IF(J50&lt;=65,"R",IF(J50&lt;=75,"S",IF(J50&lt;=90,"T","ST"))))</f>
        <v>#REF!</v>
      </c>
      <c r="M50" s="43" t="e">
        <f t="shared" si="91"/>
        <v>#REF!</v>
      </c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</row>
    <row r="51" spans="1:26" ht="13.5" customHeight="1" x14ac:dyDescent="0.3">
      <c r="A51" s="43">
        <f t="shared" si="4"/>
        <v>44</v>
      </c>
      <c r="B51" s="43" t="s">
        <v>197</v>
      </c>
      <c r="C51" s="45" t="e">
        <f>#REF!</f>
        <v>#REF!</v>
      </c>
      <c r="D51" s="46" t="e">
        <f>'kons PK (L2) (1)'!E52</f>
        <v>#REF!</v>
      </c>
      <c r="E51" s="46" t="e">
        <f>'kons PK (L2) (1)'!M52</f>
        <v>#REF!</v>
      </c>
      <c r="F51" s="46" t="e">
        <f>'kons PR (L3) (1)'!E52</f>
        <v>#REF!</v>
      </c>
      <c r="G51" s="47" t="e">
        <f t="shared" si="0"/>
        <v>#REF!</v>
      </c>
      <c r="H51" s="46" t="e">
        <f>'realisasi (L4) (1)'!F53</f>
        <v>#REF!</v>
      </c>
      <c r="I51" s="47" t="e">
        <f t="shared" si="1"/>
        <v>#REF!</v>
      </c>
      <c r="J51" s="47" t="e">
        <f t="shared" ref="J51:K51" si="92">AVERAGE(#REF!,#REF!)</f>
        <v>#REF!</v>
      </c>
      <c r="K51" s="47" t="e">
        <f t="shared" si="92"/>
        <v>#REF!</v>
      </c>
      <c r="L51" s="43" t="e">
        <f t="shared" ref="L51:M51" si="93">IF(J51&lt;=50,"SR",IF(J51&lt;=65,"R",IF(J51&lt;=75,"S",IF(J51&lt;=90,"T","ST"))))</f>
        <v>#REF!</v>
      </c>
      <c r="M51" s="43" t="e">
        <f t="shared" si="93"/>
        <v>#REF!</v>
      </c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</row>
    <row r="52" spans="1:26" ht="13.5" customHeight="1" x14ac:dyDescent="0.3">
      <c r="A52" s="43">
        <f t="shared" si="4"/>
        <v>45</v>
      </c>
      <c r="B52" s="43" t="s">
        <v>198</v>
      </c>
      <c r="C52" s="45" t="s">
        <v>199</v>
      </c>
      <c r="D52" s="46" t="e">
        <f>'kons PK (L2) (1)'!E53</f>
        <v>#REF!</v>
      </c>
      <c r="E52" s="46" t="e">
        <f>'kons PK (L2) (1)'!M53</f>
        <v>#REF!</v>
      </c>
      <c r="F52" s="46" t="e">
        <f>'kons PR (L3) (1)'!E53</f>
        <v>#REF!</v>
      </c>
      <c r="G52" s="47" t="e">
        <f t="shared" si="0"/>
        <v>#REF!</v>
      </c>
      <c r="H52" s="46" t="e">
        <f>'realisasi (L4) (1)'!F54</f>
        <v>#REF!</v>
      </c>
      <c r="I52" s="47" t="e">
        <f t="shared" si="1"/>
        <v>#REF!</v>
      </c>
      <c r="J52" s="47" t="e">
        <f t="shared" ref="J52:K52" si="94">AVERAGE(#REF!)</f>
        <v>#REF!</v>
      </c>
      <c r="K52" s="47" t="e">
        <f t="shared" si="94"/>
        <v>#REF!</v>
      </c>
      <c r="L52" s="43" t="e">
        <f t="shared" ref="L52:M52" si="95">IF(J52&lt;=50,"SR",IF(J52&lt;=65,"R",IF(J52&lt;=75,"S",IF(J52&lt;=90,"T","ST"))))</f>
        <v>#REF!</v>
      </c>
      <c r="M52" s="43" t="e">
        <f t="shared" si="95"/>
        <v>#REF!</v>
      </c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</row>
    <row r="53" spans="1:26" ht="13.5" customHeight="1" x14ac:dyDescent="0.3">
      <c r="A53" s="43">
        <f t="shared" si="4"/>
        <v>46</v>
      </c>
      <c r="B53" s="43" t="s">
        <v>200</v>
      </c>
      <c r="C53" s="45" t="e">
        <f>#REF!</f>
        <v>#REF!</v>
      </c>
      <c r="D53" s="46" t="e">
        <f>'kons PK (L2) (1)'!E54</f>
        <v>#REF!</v>
      </c>
      <c r="E53" s="46" t="e">
        <f>'kons PK (L2) (1)'!M54</f>
        <v>#REF!</v>
      </c>
      <c r="F53" s="46" t="e">
        <f>'kons PR (L3) (1)'!E54</f>
        <v>#REF!</v>
      </c>
      <c r="G53" s="47" t="e">
        <f t="shared" si="0"/>
        <v>#REF!</v>
      </c>
      <c r="H53" s="46" t="e">
        <f>'realisasi (L4) (1)'!F55</f>
        <v>#REF!</v>
      </c>
      <c r="I53" s="47" t="e">
        <f t="shared" si="1"/>
        <v>#REF!</v>
      </c>
      <c r="J53" s="47" t="e">
        <f t="shared" ref="J53:K53" si="96">AVERAGE(#REF!)</f>
        <v>#REF!</v>
      </c>
      <c r="K53" s="47" t="e">
        <f t="shared" si="96"/>
        <v>#REF!</v>
      </c>
      <c r="L53" s="43" t="e">
        <f t="shared" ref="L53:M53" si="97">IF(J53&lt;=50,"SR",IF(J53&lt;=65,"R",IF(J53&lt;=75,"S",IF(J53&lt;=90,"T","ST"))))</f>
        <v>#REF!</v>
      </c>
      <c r="M53" s="43" t="e">
        <f t="shared" si="97"/>
        <v>#REF!</v>
      </c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</row>
    <row r="54" spans="1:26" ht="13.5" customHeight="1" x14ac:dyDescent="0.3">
      <c r="A54" s="43">
        <f t="shared" si="4"/>
        <v>47</v>
      </c>
      <c r="B54" s="43" t="s">
        <v>201</v>
      </c>
      <c r="C54" s="45" t="s">
        <v>202</v>
      </c>
      <c r="D54" s="46" t="e">
        <f>'kons PK (L2) (1)'!E55</f>
        <v>#REF!</v>
      </c>
      <c r="E54" s="46" t="e">
        <f>'kons PK (L2) (1)'!M55</f>
        <v>#REF!</v>
      </c>
      <c r="F54" s="46" t="e">
        <f>'kons PR (L3) (1)'!E55</f>
        <v>#REF!</v>
      </c>
      <c r="G54" s="47" t="e">
        <f t="shared" si="0"/>
        <v>#REF!</v>
      </c>
      <c r="H54" s="46" t="e">
        <f>'realisasi (L4) (1)'!F56</f>
        <v>#REF!</v>
      </c>
      <c r="I54" s="47" t="e">
        <f t="shared" si="1"/>
        <v>#REF!</v>
      </c>
      <c r="J54" s="47" t="e">
        <f t="shared" ref="J54:K54" si="98">AVERAGE(#REF!)</f>
        <v>#REF!</v>
      </c>
      <c r="K54" s="47" t="e">
        <f t="shared" si="98"/>
        <v>#REF!</v>
      </c>
      <c r="L54" s="43" t="e">
        <f t="shared" ref="L54:M54" si="99">IF(J54&lt;=50,"SR",IF(J54&lt;=65,"R",IF(J54&lt;=75,"S",IF(J54&lt;=90,"T","ST"))))</f>
        <v>#REF!</v>
      </c>
      <c r="M54" s="43" t="e">
        <f t="shared" si="99"/>
        <v>#REF!</v>
      </c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</row>
    <row r="55" spans="1:26" ht="13.5" customHeight="1" x14ac:dyDescent="0.3">
      <c r="A55" s="43"/>
      <c r="B55" s="43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</row>
    <row r="56" spans="1:26" ht="13.5" customHeight="1" x14ac:dyDescent="0.3">
      <c r="A56" s="381" t="s">
        <v>203</v>
      </c>
      <c r="B56" s="358"/>
      <c r="C56" s="359"/>
      <c r="D56" s="48" t="e">
        <f t="shared" ref="D56:H56" si="100">SUM(D8:D55)</f>
        <v>#REF!</v>
      </c>
      <c r="E56" s="48" t="e">
        <f t="shared" si="100"/>
        <v>#REF!</v>
      </c>
      <c r="F56" s="48" t="e">
        <f t="shared" si="100"/>
        <v>#REF!</v>
      </c>
      <c r="G56" s="48" t="e">
        <f t="shared" si="100"/>
        <v>#REF!</v>
      </c>
      <c r="H56" s="48" t="e">
        <f t="shared" si="100"/>
        <v>#REF!</v>
      </c>
      <c r="I56" s="49" t="e">
        <f>H56/F56*100</f>
        <v>#REF!</v>
      </c>
      <c r="J56" s="49" t="e">
        <f t="shared" ref="J56:K56" si="101">AVERAGE(J8:J54)</f>
        <v>#REF!</v>
      </c>
      <c r="K56" s="49" t="e">
        <f t="shared" si="101"/>
        <v>#REF!</v>
      </c>
      <c r="L56" s="50" t="e">
        <f t="shared" ref="L56:M56" si="102">IF(J56&lt;=50,"SR",IF(J56&lt;=65,"R",IF(J56&lt;=75,"S",IF(J56&lt;=90,"T","ST"))))</f>
        <v>#REF!</v>
      </c>
      <c r="M56" s="50" t="e">
        <f t="shared" si="102"/>
        <v>#REF!</v>
      </c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</row>
    <row r="57" spans="1:26" ht="13.5" customHeight="1" x14ac:dyDescent="0.3">
      <c r="A57" s="51"/>
      <c r="B57" s="51"/>
      <c r="C57" s="51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</row>
    <row r="58" spans="1:26" ht="13.5" customHeight="1" x14ac:dyDescent="0.3">
      <c r="A58" s="53" t="s">
        <v>638</v>
      </c>
      <c r="B58" s="53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</row>
    <row r="59" spans="1:26" ht="13.5" customHeight="1" x14ac:dyDescent="0.3">
      <c r="A59" s="54" t="s">
        <v>10</v>
      </c>
      <c r="B59" s="41" t="s">
        <v>271</v>
      </c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</row>
    <row r="60" spans="1:26" ht="13.5" customHeight="1" x14ac:dyDescent="0.3">
      <c r="A60" s="54" t="s">
        <v>34</v>
      </c>
      <c r="B60" s="41" t="s">
        <v>206</v>
      </c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</row>
    <row r="61" spans="1:26" ht="13.5" customHeight="1" x14ac:dyDescent="0.3">
      <c r="A61" s="54" t="s">
        <v>36</v>
      </c>
      <c r="B61" s="41" t="s">
        <v>272</v>
      </c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55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</row>
    <row r="62" spans="1:26" ht="13.5" customHeight="1" x14ac:dyDescent="0.3">
      <c r="A62" s="54" t="s">
        <v>38</v>
      </c>
      <c r="B62" s="41" t="s">
        <v>273</v>
      </c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</row>
    <row r="63" spans="1:26" ht="13.5" customHeight="1" x14ac:dyDescent="0.3">
      <c r="A63" s="54" t="s">
        <v>49</v>
      </c>
      <c r="B63" s="41" t="s">
        <v>274</v>
      </c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</row>
    <row r="64" spans="1:26" ht="13.5" customHeight="1" x14ac:dyDescent="0.3">
      <c r="A64" s="54" t="s">
        <v>54</v>
      </c>
      <c r="B64" s="41" t="s">
        <v>275</v>
      </c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</row>
    <row r="65" spans="1:26" ht="13.5" customHeight="1" x14ac:dyDescent="0.3">
      <c r="A65" s="54" t="s">
        <v>73</v>
      </c>
      <c r="B65" s="41" t="s">
        <v>276</v>
      </c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</row>
    <row r="66" spans="1:26" ht="13.5" customHeight="1" x14ac:dyDescent="0.3">
      <c r="A66" s="54" t="s">
        <v>212</v>
      </c>
      <c r="B66" s="41" t="s">
        <v>277</v>
      </c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</row>
    <row r="67" spans="1:26" ht="13.5" customHeight="1" x14ac:dyDescent="0.3">
      <c r="A67" s="54" t="s">
        <v>214</v>
      </c>
      <c r="B67" s="41" t="s">
        <v>278</v>
      </c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</row>
    <row r="68" spans="1:26" ht="13.5" customHeight="1" x14ac:dyDescent="0.3">
      <c r="A68" s="54" t="s">
        <v>279</v>
      </c>
      <c r="B68" s="41" t="s">
        <v>280</v>
      </c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</row>
    <row r="69" spans="1:26" ht="13.5" customHeight="1" x14ac:dyDescent="0.3">
      <c r="A69" s="54" t="s">
        <v>281</v>
      </c>
      <c r="B69" s="41" t="s">
        <v>282</v>
      </c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</row>
    <row r="70" spans="1:26" ht="13.5" customHeight="1" x14ac:dyDescent="0.3">
      <c r="A70" s="54" t="s">
        <v>283</v>
      </c>
      <c r="B70" s="41" t="s">
        <v>284</v>
      </c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</row>
    <row r="71" spans="1:26" ht="13.5" customHeight="1" x14ac:dyDescent="0.3">
      <c r="A71" s="41"/>
      <c r="B71" s="41" t="s">
        <v>285</v>
      </c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</row>
    <row r="72" spans="1:26" ht="13.5" customHeight="1" x14ac:dyDescent="0.3">
      <c r="A72" s="41"/>
      <c r="B72" s="41" t="s">
        <v>286</v>
      </c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</row>
    <row r="73" spans="1:26" ht="13.5" customHeight="1" x14ac:dyDescent="0.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</row>
    <row r="74" spans="1:26" ht="13.5" customHeight="1" x14ac:dyDescent="0.3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</row>
    <row r="75" spans="1:26" ht="13.5" customHeight="1" x14ac:dyDescent="0.3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</row>
    <row r="76" spans="1:26" ht="13.5" customHeight="1" x14ac:dyDescent="0.3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</row>
    <row r="77" spans="1:26" ht="13.5" customHeight="1" x14ac:dyDescent="0.3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spans="1:26" ht="13.5" customHeight="1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</row>
    <row r="79" spans="1:26" ht="13.5" customHeight="1" x14ac:dyDescent="0.3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</row>
    <row r="80" spans="1:26" ht="13.5" customHeight="1" x14ac:dyDescent="0.3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</row>
    <row r="81" spans="1:26" ht="13.5" customHeight="1" x14ac:dyDescent="0.3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ht="13.5" customHeight="1" x14ac:dyDescent="0.3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</row>
    <row r="83" spans="1:26" ht="13.5" customHeight="1" x14ac:dyDescent="0.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</row>
    <row r="84" spans="1:26" ht="13.5" customHeight="1" x14ac:dyDescent="0.3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</row>
    <row r="85" spans="1:26" ht="13.5" customHeight="1" x14ac:dyDescent="0.3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</row>
    <row r="86" spans="1:26" ht="13.5" customHeight="1" x14ac:dyDescent="0.3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</row>
    <row r="87" spans="1:26" ht="13.5" customHeight="1" x14ac:dyDescent="0.3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</row>
    <row r="88" spans="1:26" ht="13.5" customHeight="1" x14ac:dyDescent="0.3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</row>
    <row r="89" spans="1:26" ht="13.5" customHeight="1" x14ac:dyDescent="0.3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spans="1:26" ht="13.5" customHeight="1" x14ac:dyDescent="0.3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</row>
    <row r="91" spans="1:26" ht="13.5" customHeight="1" x14ac:dyDescent="0.3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</row>
    <row r="92" spans="1:26" ht="13.5" customHeight="1" x14ac:dyDescent="0.3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</row>
    <row r="93" spans="1:26" ht="13.5" customHeight="1" x14ac:dyDescent="0.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</row>
    <row r="94" spans="1:26" ht="13.5" customHeight="1" x14ac:dyDescent="0.3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</row>
    <row r="95" spans="1:26" ht="13.5" customHeight="1" x14ac:dyDescent="0.3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ht="13.5" customHeight="1" x14ac:dyDescent="0.3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</row>
    <row r="97" spans="1:26" ht="13.5" customHeight="1" x14ac:dyDescent="0.3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</row>
    <row r="98" spans="1:26" ht="13.5" customHeight="1" x14ac:dyDescent="0.3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</row>
    <row r="99" spans="1:26" ht="13.5" customHeight="1" x14ac:dyDescent="0.3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</row>
    <row r="100" spans="1:26" ht="13.5" customHeight="1" x14ac:dyDescent="0.3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</row>
    <row r="101" spans="1:26" ht="13.5" customHeight="1" x14ac:dyDescent="0.3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ht="13.5" customHeight="1" x14ac:dyDescent="0.3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</row>
    <row r="103" spans="1:26" ht="13.5" customHeight="1" x14ac:dyDescent="0.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spans="1:26" ht="13.5" customHeight="1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</row>
    <row r="105" spans="1:26" ht="13.5" customHeight="1" x14ac:dyDescent="0.3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ht="13.5" customHeight="1" x14ac:dyDescent="0.3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ht="13.5" customHeight="1" x14ac:dyDescent="0.3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ht="13.5" customHeight="1" x14ac:dyDescent="0.3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ht="13.5" customHeight="1" x14ac:dyDescent="0.3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ht="13.5" customHeight="1" x14ac:dyDescent="0.3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ht="13.5" customHeight="1" x14ac:dyDescent="0.3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ht="13.5" customHeight="1" x14ac:dyDescent="0.3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1:26" ht="13.5" customHeight="1" x14ac:dyDescent="0.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1:26" ht="13.5" customHeight="1" x14ac:dyDescent="0.3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ht="13.5" customHeight="1" x14ac:dyDescent="0.3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1:26" ht="13.5" customHeight="1" x14ac:dyDescent="0.3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1:26" ht="13.5" customHeight="1" x14ac:dyDescent="0.3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1:26" ht="13.5" customHeight="1" x14ac:dyDescent="0.3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1:26" ht="13.5" customHeight="1" x14ac:dyDescent="0.3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1:26" ht="13.5" customHeight="1" x14ac:dyDescent="0.3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1:26" ht="13.5" customHeight="1" x14ac:dyDescent="0.3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:26" ht="13.5" customHeight="1" x14ac:dyDescent="0.3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1:26" ht="13.5" customHeight="1" x14ac:dyDescent="0.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1:26" ht="13.5" customHeight="1" x14ac:dyDescent="0.3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1:26" ht="13.5" customHeight="1" x14ac:dyDescent="0.3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1:26" ht="13.5" customHeight="1" x14ac:dyDescent="0.3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1:26" ht="13.5" customHeight="1" x14ac:dyDescent="0.3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1:26" ht="13.5" customHeight="1" x14ac:dyDescent="0.3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spans="1:26" ht="13.5" customHeight="1" x14ac:dyDescent="0.3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13.5" customHeight="1" x14ac:dyDescent="0.3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spans="1:26" ht="13.5" customHeight="1" x14ac:dyDescent="0.3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spans="1:26" ht="13.5" customHeight="1" x14ac:dyDescent="0.3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spans="1:26" ht="13.5" customHeight="1" x14ac:dyDescent="0.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spans="1:26" ht="13.5" customHeight="1" x14ac:dyDescent="0.3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spans="1:26" ht="13.5" customHeight="1" x14ac:dyDescent="0.3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1:26" ht="13.5" customHeight="1" x14ac:dyDescent="0.3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  <row r="137" spans="1:26" ht="13.5" customHeight="1" x14ac:dyDescent="0.3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</row>
    <row r="138" spans="1:26" ht="13.5" customHeight="1" x14ac:dyDescent="0.3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</row>
    <row r="139" spans="1:26" ht="13.5" customHeight="1" x14ac:dyDescent="0.3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spans="1:26" ht="13.5" customHeight="1" x14ac:dyDescent="0.3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spans="1:26" ht="13.5" customHeight="1" x14ac:dyDescent="0.3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spans="1:26" ht="13.5" customHeight="1" x14ac:dyDescent="0.3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spans="1:26" ht="13.5" customHeight="1" x14ac:dyDescent="0.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</row>
    <row r="144" spans="1:26" ht="13.5" customHeight="1" x14ac:dyDescent="0.3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</row>
    <row r="145" spans="1:26" ht="13.5" customHeight="1" x14ac:dyDescent="0.3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</row>
    <row r="146" spans="1:26" ht="13.5" customHeight="1" x14ac:dyDescent="0.3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</row>
    <row r="147" spans="1:26" ht="13.5" customHeight="1" x14ac:dyDescent="0.3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spans="1:26" ht="13.5" customHeight="1" x14ac:dyDescent="0.3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spans="1:26" ht="13.5" customHeight="1" x14ac:dyDescent="0.3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</row>
    <row r="150" spans="1:26" ht="13.5" customHeight="1" x14ac:dyDescent="0.3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</row>
    <row r="151" spans="1:26" ht="13.5" customHeight="1" x14ac:dyDescent="0.3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</row>
    <row r="152" spans="1:26" ht="13.5" customHeight="1" x14ac:dyDescent="0.3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</row>
    <row r="153" spans="1:26" ht="13.5" customHeight="1" x14ac:dyDescent="0.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</row>
    <row r="154" spans="1:26" ht="13.5" customHeight="1" x14ac:dyDescent="0.3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</row>
    <row r="155" spans="1:26" ht="13.5" customHeight="1" x14ac:dyDescent="0.3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</row>
    <row r="156" spans="1:26" ht="13.5" customHeight="1" x14ac:dyDescent="0.3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</row>
    <row r="157" spans="1:26" ht="13.5" customHeight="1" x14ac:dyDescent="0.3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</row>
    <row r="158" spans="1:26" ht="13.5" customHeight="1" x14ac:dyDescent="0.3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</row>
    <row r="159" spans="1:26" ht="13.5" customHeight="1" x14ac:dyDescent="0.3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spans="1:26" ht="13.5" customHeight="1" x14ac:dyDescent="0.3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</row>
    <row r="161" spans="1:26" ht="13.5" customHeight="1" x14ac:dyDescent="0.3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</row>
    <row r="162" spans="1:26" ht="13.5" customHeight="1" x14ac:dyDescent="0.3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</row>
    <row r="163" spans="1:26" ht="13.5" customHeight="1" x14ac:dyDescent="0.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</row>
    <row r="164" spans="1:26" ht="13.5" customHeight="1" x14ac:dyDescent="0.3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</row>
    <row r="165" spans="1:26" ht="13.5" customHeight="1" x14ac:dyDescent="0.3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</row>
    <row r="166" spans="1:26" ht="13.5" customHeight="1" x14ac:dyDescent="0.3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</row>
    <row r="167" spans="1:26" ht="13.5" customHeight="1" x14ac:dyDescent="0.3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 spans="1:26" ht="13.5" customHeight="1" x14ac:dyDescent="0.3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 spans="1:26" ht="13.5" customHeight="1" x14ac:dyDescent="0.3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 spans="1:26" ht="13.5" customHeight="1" x14ac:dyDescent="0.3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 spans="1:26" ht="13.5" customHeight="1" x14ac:dyDescent="0.3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</row>
    <row r="172" spans="1:26" ht="13.5" customHeight="1" x14ac:dyDescent="0.3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spans="1:26" ht="13.5" customHeight="1" x14ac:dyDescent="0.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</row>
    <row r="174" spans="1:26" ht="13.5" customHeight="1" x14ac:dyDescent="0.3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</row>
    <row r="175" spans="1:26" ht="13.5" customHeight="1" x14ac:dyDescent="0.3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</row>
    <row r="176" spans="1:26" ht="13.5" customHeight="1" x14ac:dyDescent="0.3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</row>
    <row r="177" spans="1:26" ht="13.5" customHeight="1" x14ac:dyDescent="0.3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spans="1:26" ht="13.5" customHeight="1" x14ac:dyDescent="0.3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spans="1:26" ht="13.5" customHeight="1" x14ac:dyDescent="0.3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</row>
    <row r="180" spans="1:26" ht="13.5" customHeight="1" x14ac:dyDescent="0.3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</row>
    <row r="181" spans="1:26" ht="13.5" customHeight="1" x14ac:dyDescent="0.3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</row>
    <row r="182" spans="1:26" ht="13.5" customHeight="1" x14ac:dyDescent="0.3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</row>
    <row r="183" spans="1:26" ht="13.5" customHeight="1" x14ac:dyDescent="0.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</row>
    <row r="184" spans="1:26" ht="13.5" customHeight="1" x14ac:dyDescent="0.3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</row>
    <row r="185" spans="1:26" ht="13.5" customHeight="1" x14ac:dyDescent="0.3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spans="1:26" ht="13.5" customHeight="1" x14ac:dyDescent="0.3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</row>
    <row r="187" spans="1:26" ht="13.5" customHeight="1" x14ac:dyDescent="0.3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</row>
    <row r="188" spans="1:26" ht="13.5" customHeight="1" x14ac:dyDescent="0.3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</row>
    <row r="189" spans="1:26" ht="13.5" customHeight="1" x14ac:dyDescent="0.3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spans="1:26" ht="13.5" customHeight="1" x14ac:dyDescent="0.3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spans="1:26" ht="13.5" customHeight="1" x14ac:dyDescent="0.3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</row>
    <row r="192" spans="1:26" ht="13.5" customHeight="1" x14ac:dyDescent="0.3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</row>
    <row r="193" spans="1:26" ht="13.5" customHeight="1" x14ac:dyDescent="0.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13.5" customHeight="1" x14ac:dyDescent="0.3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</row>
    <row r="195" spans="1:26" ht="13.5" customHeight="1" x14ac:dyDescent="0.3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</row>
    <row r="196" spans="1:26" ht="13.5" customHeight="1" x14ac:dyDescent="0.3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</row>
    <row r="197" spans="1:26" ht="13.5" customHeight="1" x14ac:dyDescent="0.3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spans="1:26" ht="13.5" customHeight="1" x14ac:dyDescent="0.3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</row>
    <row r="199" spans="1:26" ht="13.5" customHeight="1" x14ac:dyDescent="0.3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</row>
    <row r="200" spans="1:26" ht="13.5" customHeight="1" x14ac:dyDescent="0.3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</row>
    <row r="201" spans="1:26" ht="13.5" customHeight="1" x14ac:dyDescent="0.3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</row>
    <row r="202" spans="1:26" ht="13.5" customHeight="1" x14ac:dyDescent="0.3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</row>
    <row r="203" spans="1:26" ht="13.5" customHeight="1" x14ac:dyDescent="0.3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spans="1:26" ht="13.5" customHeight="1" x14ac:dyDescent="0.3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spans="1:26" ht="13.5" customHeight="1" x14ac:dyDescent="0.3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</row>
    <row r="206" spans="1:26" ht="13.5" customHeight="1" x14ac:dyDescent="0.3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</row>
    <row r="207" spans="1:26" ht="13.5" customHeight="1" x14ac:dyDescent="0.3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</row>
    <row r="208" spans="1:26" ht="13.5" customHeight="1" x14ac:dyDescent="0.3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</row>
    <row r="209" spans="1:26" ht="13.5" customHeight="1" x14ac:dyDescent="0.3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</row>
    <row r="210" spans="1:26" ht="13.5" customHeight="1" x14ac:dyDescent="0.3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</row>
    <row r="211" spans="1:26" ht="13.5" customHeight="1" x14ac:dyDescent="0.3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spans="1:26" ht="13.5" customHeight="1" x14ac:dyDescent="0.3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ht="13.5" customHeight="1" x14ac:dyDescent="0.3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</row>
    <row r="214" spans="1:26" ht="13.5" customHeight="1" x14ac:dyDescent="0.3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</row>
    <row r="215" spans="1:26" ht="13.5" customHeight="1" x14ac:dyDescent="0.3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</row>
    <row r="216" spans="1:26" ht="13.5" customHeight="1" x14ac:dyDescent="0.3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</row>
    <row r="217" spans="1:26" ht="13.5" customHeight="1" x14ac:dyDescent="0.3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</row>
    <row r="218" spans="1:26" ht="13.5" customHeight="1" x14ac:dyDescent="0.3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</row>
    <row r="219" spans="1:26" ht="13.5" customHeight="1" x14ac:dyDescent="0.3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spans="1:26" ht="13.5" customHeight="1" x14ac:dyDescent="0.3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</row>
    <row r="221" spans="1:26" ht="13.5" customHeight="1" x14ac:dyDescent="0.3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</row>
    <row r="222" spans="1:26" ht="13.5" customHeight="1" x14ac:dyDescent="0.3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</row>
    <row r="223" spans="1:26" ht="13.5" customHeight="1" x14ac:dyDescent="0.3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</row>
    <row r="224" spans="1:26" ht="13.5" customHeight="1" x14ac:dyDescent="0.3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</row>
    <row r="225" spans="1:26" ht="13.5" customHeight="1" x14ac:dyDescent="0.3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spans="1:26" ht="13.5" customHeight="1" x14ac:dyDescent="0.3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</row>
    <row r="227" spans="1:26" ht="13.5" customHeight="1" x14ac:dyDescent="0.3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spans="1:26" ht="13.5" customHeight="1" x14ac:dyDescent="0.3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</row>
    <row r="229" spans="1:26" ht="13.5" customHeight="1" x14ac:dyDescent="0.3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spans="1:26" ht="13.5" customHeight="1" x14ac:dyDescent="0.3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spans="1:26" ht="13.5" customHeight="1" x14ac:dyDescent="0.3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</row>
    <row r="232" spans="1:26" ht="13.5" customHeight="1" x14ac:dyDescent="0.3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</row>
    <row r="233" spans="1:26" ht="13.5" customHeight="1" x14ac:dyDescent="0.3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</row>
    <row r="234" spans="1:26" ht="13.5" customHeight="1" x14ac:dyDescent="0.3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</row>
    <row r="235" spans="1:26" ht="13.5" customHeight="1" x14ac:dyDescent="0.3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</row>
    <row r="236" spans="1:26" ht="13.5" customHeight="1" x14ac:dyDescent="0.3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</row>
    <row r="237" spans="1:26" ht="13.5" customHeight="1" x14ac:dyDescent="0.3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spans="1:26" ht="13.5" customHeight="1" x14ac:dyDescent="0.3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</row>
    <row r="239" spans="1:26" ht="13.5" customHeight="1" x14ac:dyDescent="0.3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</row>
    <row r="240" spans="1:26" ht="13.5" customHeight="1" x14ac:dyDescent="0.3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</row>
    <row r="241" spans="1:26" ht="13.5" customHeight="1" x14ac:dyDescent="0.3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</row>
    <row r="242" spans="1:26" ht="13.5" customHeight="1" x14ac:dyDescent="0.3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</row>
    <row r="243" spans="1:26" ht="13.5" customHeight="1" x14ac:dyDescent="0.3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</row>
    <row r="244" spans="1:26" ht="13.5" customHeight="1" x14ac:dyDescent="0.3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</row>
    <row r="245" spans="1:26" ht="13.5" customHeight="1" x14ac:dyDescent="0.3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</row>
    <row r="246" spans="1:26" ht="13.5" customHeight="1" x14ac:dyDescent="0.3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</row>
    <row r="247" spans="1:26" ht="13.5" customHeight="1" x14ac:dyDescent="0.3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</row>
    <row r="248" spans="1:26" ht="13.5" customHeight="1" x14ac:dyDescent="0.3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</row>
    <row r="249" spans="1:26" ht="13.5" customHeight="1" x14ac:dyDescent="0.3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</row>
    <row r="250" spans="1:26" ht="13.5" customHeight="1" x14ac:dyDescent="0.3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</row>
    <row r="251" spans="1:26" ht="13.5" customHeight="1" x14ac:dyDescent="0.3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</row>
    <row r="252" spans="1:26" ht="13.5" customHeight="1" x14ac:dyDescent="0.3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spans="1:26" ht="13.5" customHeight="1" x14ac:dyDescent="0.3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</row>
    <row r="254" spans="1:26" ht="13.5" customHeight="1" x14ac:dyDescent="0.3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</row>
    <row r="255" spans="1:26" ht="13.5" customHeight="1" x14ac:dyDescent="0.3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</row>
    <row r="256" spans="1:26" ht="13.5" customHeight="1" x14ac:dyDescent="0.3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spans="1:26" ht="13.5" customHeight="1" x14ac:dyDescent="0.3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13.5" customHeight="1" x14ac:dyDescent="0.3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spans="1:26" ht="13.5" customHeight="1" x14ac:dyDescent="0.3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</row>
    <row r="260" spans="1:26" ht="13.5" customHeight="1" x14ac:dyDescent="0.3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</row>
    <row r="261" spans="1:26" ht="13.5" customHeight="1" x14ac:dyDescent="0.3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</row>
    <row r="262" spans="1:26" ht="13.5" customHeight="1" x14ac:dyDescent="0.3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</row>
    <row r="263" spans="1:26" ht="13.5" customHeight="1" x14ac:dyDescent="0.3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</row>
    <row r="264" spans="1:26" ht="13.5" customHeight="1" x14ac:dyDescent="0.3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</row>
    <row r="265" spans="1:26" ht="13.5" customHeight="1" x14ac:dyDescent="0.3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spans="1:26" ht="13.5" customHeight="1" x14ac:dyDescent="0.3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</row>
    <row r="267" spans="1:26" ht="13.5" customHeight="1" x14ac:dyDescent="0.3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</row>
    <row r="268" spans="1:26" ht="13.5" customHeight="1" x14ac:dyDescent="0.3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</row>
    <row r="269" spans="1:26" ht="13.5" customHeight="1" x14ac:dyDescent="0.3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</row>
    <row r="270" spans="1:26" ht="13.5" customHeight="1" x14ac:dyDescent="0.3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spans="1:26" ht="13.5" customHeight="1" x14ac:dyDescent="0.3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</row>
    <row r="272" spans="1:26" ht="13.5" customHeight="1" x14ac:dyDescent="0.3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</row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3">
    <mergeCell ref="A56:C56"/>
    <mergeCell ref="E5:E6"/>
    <mergeCell ref="G5:G6"/>
    <mergeCell ref="A1:M1"/>
    <mergeCell ref="A2:M2"/>
    <mergeCell ref="A4:A6"/>
    <mergeCell ref="B4:B6"/>
    <mergeCell ref="D4:E4"/>
    <mergeCell ref="F4:I4"/>
    <mergeCell ref="J4:M5"/>
    <mergeCell ref="I5:I6"/>
    <mergeCell ref="C4:C6"/>
    <mergeCell ref="D5:D6"/>
  </mergeCells>
  <pageMargins left="0.7" right="0.7" top="0.75" bottom="0.75" header="0" footer="0"/>
  <pageSetup paperSize="5" scale="112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AF1000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9" sqref="C9"/>
    </sheetView>
  </sheetViews>
  <sheetFormatPr defaultColWidth="14.44140625" defaultRowHeight="15" customHeight="1" x14ac:dyDescent="0.3"/>
  <cols>
    <col min="1" max="1" width="6.5546875" customWidth="1"/>
    <col min="2" max="2" width="43.44140625" customWidth="1"/>
    <col min="3" max="4" width="7" customWidth="1"/>
    <col min="5" max="5" width="17.5546875" customWidth="1"/>
    <col min="6" max="6" width="8" customWidth="1"/>
    <col min="7" max="7" width="12.88671875" customWidth="1"/>
    <col min="8" max="8" width="8.109375" customWidth="1"/>
    <col min="9" max="12" width="9.33203125" customWidth="1"/>
    <col min="13" max="32" width="9.109375" customWidth="1"/>
  </cols>
  <sheetData>
    <row r="1" spans="1:32" ht="18" customHeight="1" x14ac:dyDescent="0.35">
      <c r="A1" s="387" t="s">
        <v>287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</row>
    <row r="2" spans="1:32" ht="18" customHeight="1" x14ac:dyDescent="0.35">
      <c r="A2" s="387" t="s">
        <v>263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ht="13.5" customHeight="1" x14ac:dyDescent="0.35">
      <c r="A3" s="388" t="s">
        <v>288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ht="13.5" customHeight="1" x14ac:dyDescent="0.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ht="17.25" customHeight="1" x14ac:dyDescent="0.3">
      <c r="A5" s="389" t="s">
        <v>78</v>
      </c>
      <c r="B5" s="382" t="s">
        <v>289</v>
      </c>
      <c r="C5" s="392" t="s">
        <v>67</v>
      </c>
      <c r="D5" s="393"/>
      <c r="E5" s="392" t="s">
        <v>290</v>
      </c>
      <c r="F5" s="394"/>
      <c r="G5" s="394"/>
      <c r="H5" s="393"/>
      <c r="I5" s="395" t="s">
        <v>291</v>
      </c>
      <c r="J5" s="394"/>
      <c r="K5" s="394"/>
      <c r="L5" s="396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ht="16.5" customHeight="1" x14ac:dyDescent="0.3">
      <c r="A6" s="390"/>
      <c r="B6" s="355"/>
      <c r="C6" s="371"/>
      <c r="D6" s="372"/>
      <c r="E6" s="371"/>
      <c r="F6" s="376"/>
      <c r="G6" s="376"/>
      <c r="H6" s="372"/>
      <c r="I6" s="367"/>
      <c r="J6" s="352"/>
      <c r="K6" s="352"/>
      <c r="L6" s="397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ht="13.5" customHeight="1" x14ac:dyDescent="0.3">
      <c r="A7" s="391"/>
      <c r="B7" s="356"/>
      <c r="C7" s="56" t="s">
        <v>266</v>
      </c>
      <c r="D7" s="56" t="s">
        <v>104</v>
      </c>
      <c r="E7" s="56" t="s">
        <v>107</v>
      </c>
      <c r="F7" s="57" t="s">
        <v>35</v>
      </c>
      <c r="G7" s="57" t="s">
        <v>58</v>
      </c>
      <c r="H7" s="57" t="s">
        <v>35</v>
      </c>
      <c r="I7" s="58" t="s">
        <v>268</v>
      </c>
      <c r="J7" s="58" t="s">
        <v>269</v>
      </c>
      <c r="K7" s="58" t="s">
        <v>268</v>
      </c>
      <c r="L7" s="59" t="s">
        <v>269</v>
      </c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ht="13.5" customHeight="1" x14ac:dyDescent="0.3">
      <c r="A8" s="60" t="s">
        <v>127</v>
      </c>
      <c r="B8" s="58" t="s">
        <v>128</v>
      </c>
      <c r="C8" s="58" t="s">
        <v>129</v>
      </c>
      <c r="D8" s="58" t="s">
        <v>130</v>
      </c>
      <c r="E8" s="58" t="s">
        <v>131</v>
      </c>
      <c r="F8" s="58" t="s">
        <v>132</v>
      </c>
      <c r="G8" s="57" t="s">
        <v>133</v>
      </c>
      <c r="H8" s="58" t="s">
        <v>134</v>
      </c>
      <c r="I8" s="57" t="s">
        <v>135</v>
      </c>
      <c r="J8" s="58" t="s">
        <v>136</v>
      </c>
      <c r="K8" s="57" t="s">
        <v>137</v>
      </c>
      <c r="L8" s="59" t="s">
        <v>138</v>
      </c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ht="13.5" customHeight="1" x14ac:dyDescent="0.3">
      <c r="A9" s="61">
        <v>1</v>
      </c>
      <c r="B9" s="62" t="s">
        <v>292</v>
      </c>
      <c r="C9" s="63" t="e">
        <f t="shared" ref="C9:E9" si="0">SUM(C10:C15)</f>
        <v>#REF!</v>
      </c>
      <c r="D9" s="63" t="e">
        <f t="shared" si="0"/>
        <v>#REF!</v>
      </c>
      <c r="E9" s="63" t="e">
        <f t="shared" si="0"/>
        <v>#REF!</v>
      </c>
      <c r="F9" s="64" t="e">
        <f t="shared" ref="F9:F15" si="1">E9/$E$54*100</f>
        <v>#REF!</v>
      </c>
      <c r="G9" s="63" t="e">
        <f>SUM(G10:G15)</f>
        <v>#REF!</v>
      </c>
      <c r="H9" s="65" t="e">
        <f t="shared" ref="H9:H15" si="2">G9/E9*100</f>
        <v>#REF!</v>
      </c>
      <c r="I9" s="65" t="e">
        <f t="shared" ref="I9:J9" si="3">AVERAGE(I10:I15)</f>
        <v>#REF!</v>
      </c>
      <c r="J9" s="65" t="e">
        <f t="shared" si="3"/>
        <v>#REF!</v>
      </c>
      <c r="K9" s="66" t="e">
        <f t="shared" ref="K9:L9" si="4">IF(I9&lt;50,"SR",IF(I9&lt;65,"R",IF(I9&lt;75,"S",IF(I9&lt;90,"T","ST"))))</f>
        <v>#REF!</v>
      </c>
      <c r="L9" s="67" t="e">
        <f t="shared" si="4"/>
        <v>#REF!</v>
      </c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</row>
    <row r="10" spans="1:32" ht="13.5" customHeight="1" x14ac:dyDescent="0.3">
      <c r="A10" s="68" t="s">
        <v>293</v>
      </c>
      <c r="B10" s="69" t="s">
        <v>71</v>
      </c>
      <c r="C10" s="70" t="e">
        <f t="shared" ref="C10:E10" si="5">SUM(#REF!)</f>
        <v>#REF!</v>
      </c>
      <c r="D10" s="70" t="e">
        <f t="shared" si="5"/>
        <v>#REF!</v>
      </c>
      <c r="E10" s="70" t="e">
        <f t="shared" si="5"/>
        <v>#REF!</v>
      </c>
      <c r="F10" s="71" t="e">
        <f t="shared" si="1"/>
        <v>#REF!</v>
      </c>
      <c r="G10" s="70" t="e">
        <f t="shared" ref="G10:G15" si="6">SUM(#REF!)</f>
        <v>#REF!</v>
      </c>
      <c r="H10" s="72" t="e">
        <f t="shared" si="2"/>
        <v>#REF!</v>
      </c>
      <c r="I10" s="73" t="e">
        <f t="shared" ref="I10:J10" si="7">AVERAGE(#REF!)</f>
        <v>#REF!</v>
      </c>
      <c r="J10" s="73" t="e">
        <f t="shared" si="7"/>
        <v>#REF!</v>
      </c>
      <c r="K10" s="58" t="e">
        <f t="shared" ref="K10:L10" si="8">IF(I10&lt;50,"SR",IF(I10&lt;65,"R",IF(I10&lt;75,"S",IF(I10&lt;90,"T","ST"))))</f>
        <v>#REF!</v>
      </c>
      <c r="L10" s="59" t="e">
        <f t="shared" si="8"/>
        <v>#REF!</v>
      </c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ht="13.5" customHeight="1" x14ac:dyDescent="0.3">
      <c r="A11" s="68" t="s">
        <v>294</v>
      </c>
      <c r="B11" s="69" t="s">
        <v>59</v>
      </c>
      <c r="C11" s="70" t="e">
        <f t="shared" ref="C11:E11" si="9">SUM(#REF!)</f>
        <v>#REF!</v>
      </c>
      <c r="D11" s="70" t="e">
        <f t="shared" si="9"/>
        <v>#REF!</v>
      </c>
      <c r="E11" s="70" t="e">
        <f t="shared" si="9"/>
        <v>#REF!</v>
      </c>
      <c r="F11" s="71" t="e">
        <f t="shared" si="1"/>
        <v>#REF!</v>
      </c>
      <c r="G11" s="70" t="e">
        <f t="shared" si="6"/>
        <v>#REF!</v>
      </c>
      <c r="H11" s="72" t="e">
        <f t="shared" si="2"/>
        <v>#REF!</v>
      </c>
      <c r="I11" s="73" t="e">
        <f t="shared" ref="I11:J11" si="10">AVERAGE(#REF!)</f>
        <v>#REF!</v>
      </c>
      <c r="J11" s="73" t="e">
        <f t="shared" si="10"/>
        <v>#REF!</v>
      </c>
      <c r="K11" s="58" t="e">
        <f t="shared" ref="K11:L11" si="11">IF(I11&lt;50,"SR",IF(I11&lt;65,"R",IF(I11&lt;75,"S",IF(I11&lt;90,"T","ST"))))</f>
        <v>#REF!</v>
      </c>
      <c r="L11" s="59" t="e">
        <f t="shared" si="11"/>
        <v>#REF!</v>
      </c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ht="13.5" customHeight="1" x14ac:dyDescent="0.3">
      <c r="A12" s="68" t="s">
        <v>295</v>
      </c>
      <c r="B12" s="69" t="s">
        <v>296</v>
      </c>
      <c r="C12" s="70" t="e">
        <f t="shared" ref="C12:E12" si="12">SUM(#REF!)</f>
        <v>#REF!</v>
      </c>
      <c r="D12" s="70" t="e">
        <f t="shared" si="12"/>
        <v>#REF!</v>
      </c>
      <c r="E12" s="70" t="e">
        <f t="shared" si="12"/>
        <v>#REF!</v>
      </c>
      <c r="F12" s="71" t="e">
        <f t="shared" si="1"/>
        <v>#REF!</v>
      </c>
      <c r="G12" s="70" t="e">
        <f t="shared" si="6"/>
        <v>#REF!</v>
      </c>
      <c r="H12" s="72" t="e">
        <f t="shared" si="2"/>
        <v>#REF!</v>
      </c>
      <c r="I12" s="73" t="e">
        <f t="shared" ref="I12:J12" si="13">AVERAGE(#REF!)</f>
        <v>#REF!</v>
      </c>
      <c r="J12" s="73" t="e">
        <f t="shared" si="13"/>
        <v>#REF!</v>
      </c>
      <c r="K12" s="58" t="e">
        <f t="shared" ref="K12:L12" si="14">IF(I12&lt;50,"SR",IF(I12&lt;65,"R",IF(I12&lt;75,"S",IF(I12&lt;90,"T","ST"))))</f>
        <v>#REF!</v>
      </c>
      <c r="L12" s="59" t="e">
        <f t="shared" si="14"/>
        <v>#REF!</v>
      </c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ht="13.5" customHeight="1" x14ac:dyDescent="0.3">
      <c r="A13" s="68" t="s">
        <v>297</v>
      </c>
      <c r="B13" s="69" t="s">
        <v>298</v>
      </c>
      <c r="C13" s="70" t="e">
        <f t="shared" ref="C13:E13" si="15">SUM(#REF!)</f>
        <v>#REF!</v>
      </c>
      <c r="D13" s="70" t="e">
        <f t="shared" si="15"/>
        <v>#REF!</v>
      </c>
      <c r="E13" s="70" t="e">
        <f t="shared" si="15"/>
        <v>#REF!</v>
      </c>
      <c r="F13" s="71" t="e">
        <f t="shared" si="1"/>
        <v>#REF!</v>
      </c>
      <c r="G13" s="70" t="e">
        <f t="shared" si="6"/>
        <v>#REF!</v>
      </c>
      <c r="H13" s="72" t="e">
        <f t="shared" si="2"/>
        <v>#REF!</v>
      </c>
      <c r="I13" s="73" t="e">
        <f t="shared" ref="I13:J13" si="16">AVERAGE(#REF!)</f>
        <v>#REF!</v>
      </c>
      <c r="J13" s="73" t="e">
        <f t="shared" si="16"/>
        <v>#REF!</v>
      </c>
      <c r="K13" s="58" t="e">
        <f t="shared" ref="K13:L13" si="17">IF(I13&lt;50,"SR",IF(I13&lt;65,"R",IF(I13&lt;75,"S",IF(I13&lt;90,"T","ST"))))</f>
        <v>#REF!</v>
      </c>
      <c r="L13" s="59" t="e">
        <f t="shared" si="17"/>
        <v>#REF!</v>
      </c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ht="13.5" customHeight="1" x14ac:dyDescent="0.3">
      <c r="A14" s="68" t="s">
        <v>299</v>
      </c>
      <c r="B14" s="69" t="s">
        <v>300</v>
      </c>
      <c r="C14" s="70" t="e">
        <f t="shared" ref="C14:E14" si="18">SUM(#REF!)</f>
        <v>#REF!</v>
      </c>
      <c r="D14" s="70" t="e">
        <f t="shared" si="18"/>
        <v>#REF!</v>
      </c>
      <c r="E14" s="70" t="e">
        <f t="shared" si="18"/>
        <v>#REF!</v>
      </c>
      <c r="F14" s="71" t="e">
        <f t="shared" si="1"/>
        <v>#REF!</v>
      </c>
      <c r="G14" s="70" t="e">
        <f t="shared" si="6"/>
        <v>#REF!</v>
      </c>
      <c r="H14" s="72" t="e">
        <f t="shared" si="2"/>
        <v>#REF!</v>
      </c>
      <c r="I14" s="73" t="e">
        <f t="shared" ref="I14:J14" si="19">AVERAGE(#REF!)</f>
        <v>#REF!</v>
      </c>
      <c r="J14" s="73" t="e">
        <f t="shared" si="19"/>
        <v>#REF!</v>
      </c>
      <c r="K14" s="58" t="e">
        <f t="shared" ref="K14:L14" si="20">IF(I14&lt;50,"SR",IF(I14&lt;65,"R",IF(I14&lt;75,"S",IF(I14&lt;90,"T","ST"))))</f>
        <v>#REF!</v>
      </c>
      <c r="L14" s="59" t="e">
        <f t="shared" si="20"/>
        <v>#REF!</v>
      </c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ht="13.5" customHeight="1" x14ac:dyDescent="0.3">
      <c r="A15" s="68" t="s">
        <v>301</v>
      </c>
      <c r="B15" s="69" t="s">
        <v>302</v>
      </c>
      <c r="C15" s="70" t="e">
        <f t="shared" ref="C15:E15" si="21">SUM(#REF!)</f>
        <v>#REF!</v>
      </c>
      <c r="D15" s="70" t="e">
        <f t="shared" si="21"/>
        <v>#REF!</v>
      </c>
      <c r="E15" s="70" t="e">
        <f t="shared" si="21"/>
        <v>#REF!</v>
      </c>
      <c r="F15" s="71" t="e">
        <f t="shared" si="1"/>
        <v>#REF!</v>
      </c>
      <c r="G15" s="70" t="e">
        <f t="shared" si="6"/>
        <v>#REF!</v>
      </c>
      <c r="H15" s="72" t="e">
        <f t="shared" si="2"/>
        <v>#REF!</v>
      </c>
      <c r="I15" s="73" t="e">
        <f t="shared" ref="I15:J15" si="22">AVERAGE(#REF!)</f>
        <v>#REF!</v>
      </c>
      <c r="J15" s="73" t="e">
        <f t="shared" si="22"/>
        <v>#REF!</v>
      </c>
      <c r="K15" s="58" t="e">
        <f t="shared" ref="K15:L15" si="23">IF(I15&lt;50,"SR",IF(I15&lt;65,"R",IF(I15&lt;75,"S",IF(I15&lt;90,"T","ST"))))</f>
        <v>#REF!</v>
      </c>
      <c r="L15" s="59" t="e">
        <f t="shared" si="23"/>
        <v>#REF!</v>
      </c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ht="13.5" customHeight="1" x14ac:dyDescent="0.3">
      <c r="A16" s="68"/>
      <c r="B16" s="69"/>
      <c r="C16" s="69"/>
      <c r="D16" s="69"/>
      <c r="E16" s="69"/>
      <c r="F16" s="71"/>
      <c r="G16" s="69"/>
      <c r="H16" s="72"/>
      <c r="I16" s="71"/>
      <c r="J16" s="71"/>
      <c r="K16" s="58"/>
      <c r="L16" s="59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ht="13.5" customHeight="1" x14ac:dyDescent="0.3">
      <c r="A17" s="61">
        <v>2</v>
      </c>
      <c r="B17" s="62" t="s">
        <v>61</v>
      </c>
      <c r="C17" s="63" t="e">
        <f t="shared" ref="C17:E17" si="24">SUM(C18:C35)</f>
        <v>#REF!</v>
      </c>
      <c r="D17" s="63" t="e">
        <f t="shared" si="24"/>
        <v>#REF!</v>
      </c>
      <c r="E17" s="63" t="e">
        <f t="shared" si="24"/>
        <v>#REF!</v>
      </c>
      <c r="F17" s="64" t="e">
        <f t="shared" ref="F17:F35" si="25">E17/$E$54*100</f>
        <v>#REF!</v>
      </c>
      <c r="G17" s="63" t="e">
        <f>SUM(G18:G35)</f>
        <v>#REF!</v>
      </c>
      <c r="H17" s="65" t="e">
        <f t="shared" ref="H17:H35" si="26">G17/E17*100</f>
        <v>#REF!</v>
      </c>
      <c r="I17" s="64" t="e">
        <f t="shared" ref="I17:J17" si="27">AVERAGE(I18:I35)</f>
        <v>#REF!</v>
      </c>
      <c r="J17" s="64" t="e">
        <f t="shared" si="27"/>
        <v>#REF!</v>
      </c>
      <c r="K17" s="66" t="e">
        <f t="shared" ref="K17:L17" si="28">IF(I17&lt;50,"SR",IF(I17&lt;65,"R",IF(I17&lt;75,"S",IF(I17&lt;90,"T","ST"))))</f>
        <v>#REF!</v>
      </c>
      <c r="L17" s="67" t="e">
        <f t="shared" si="28"/>
        <v>#REF!</v>
      </c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ht="13.5" customHeight="1" x14ac:dyDescent="0.3">
      <c r="A18" s="68" t="s">
        <v>303</v>
      </c>
      <c r="B18" s="69" t="s">
        <v>304</v>
      </c>
      <c r="C18" s="70" t="e">
        <f t="shared" ref="C18:E18" si="29">SUM(#REF!)</f>
        <v>#REF!</v>
      </c>
      <c r="D18" s="70" t="e">
        <f t="shared" si="29"/>
        <v>#REF!</v>
      </c>
      <c r="E18" s="70" t="e">
        <f t="shared" si="29"/>
        <v>#REF!</v>
      </c>
      <c r="F18" s="71" t="e">
        <f t="shared" si="25"/>
        <v>#REF!</v>
      </c>
      <c r="G18" s="70" t="e">
        <f t="shared" ref="G18:G26" si="30">SUM(#REF!)</f>
        <v>#REF!</v>
      </c>
      <c r="H18" s="72" t="e">
        <f t="shared" si="26"/>
        <v>#REF!</v>
      </c>
      <c r="I18" s="73" t="e">
        <f t="shared" ref="I18:J18" si="31">AVERAGE(#REF!)</f>
        <v>#REF!</v>
      </c>
      <c r="J18" s="73" t="e">
        <f t="shared" si="31"/>
        <v>#REF!</v>
      </c>
      <c r="K18" s="58" t="e">
        <f t="shared" ref="K18:L18" si="32">IF(I18&lt;50,"SR",IF(I18&lt;65,"R",IF(I18&lt;75,"S",IF(I18&lt;90,"T","ST"))))</f>
        <v>#REF!</v>
      </c>
      <c r="L18" s="59" t="e">
        <f t="shared" si="32"/>
        <v>#REF!</v>
      </c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</row>
    <row r="19" spans="1:32" ht="13.5" customHeight="1" x14ac:dyDescent="0.3">
      <c r="A19" s="68" t="s">
        <v>305</v>
      </c>
      <c r="B19" s="69" t="s">
        <v>306</v>
      </c>
      <c r="C19" s="70" t="e">
        <f t="shared" ref="C19:E19" si="33">SUM(#REF!)</f>
        <v>#REF!</v>
      </c>
      <c r="D19" s="70" t="e">
        <f t="shared" si="33"/>
        <v>#REF!</v>
      </c>
      <c r="E19" s="70" t="e">
        <f t="shared" si="33"/>
        <v>#REF!</v>
      </c>
      <c r="F19" s="71" t="e">
        <f t="shared" si="25"/>
        <v>#REF!</v>
      </c>
      <c r="G19" s="70" t="e">
        <f t="shared" si="30"/>
        <v>#REF!</v>
      </c>
      <c r="H19" s="72" t="e">
        <f t="shared" si="26"/>
        <v>#REF!</v>
      </c>
      <c r="I19" s="73" t="e">
        <f t="shared" ref="I19:J19" si="34">AVERAGE(#REF!)</f>
        <v>#REF!</v>
      </c>
      <c r="J19" s="73" t="e">
        <f t="shared" si="34"/>
        <v>#REF!</v>
      </c>
      <c r="K19" s="58" t="e">
        <f t="shared" ref="K19:L19" si="35">IF(I19&lt;50,"SR",IF(I19&lt;65,"R",IF(I19&lt;75,"S",IF(I19&lt;90,"T","ST"))))</f>
        <v>#REF!</v>
      </c>
      <c r="L19" s="59" t="e">
        <f t="shared" si="35"/>
        <v>#REF!</v>
      </c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ht="13.5" customHeight="1" x14ac:dyDescent="0.3">
      <c r="A20" s="68" t="s">
        <v>307</v>
      </c>
      <c r="B20" s="69" t="s">
        <v>66</v>
      </c>
      <c r="C20" s="70" t="e">
        <f t="shared" ref="C20:E20" si="36">SUM(#REF!)</f>
        <v>#REF!</v>
      </c>
      <c r="D20" s="70" t="e">
        <f t="shared" si="36"/>
        <v>#REF!</v>
      </c>
      <c r="E20" s="70" t="e">
        <f t="shared" si="36"/>
        <v>#REF!</v>
      </c>
      <c r="F20" s="71" t="e">
        <f t="shared" si="25"/>
        <v>#REF!</v>
      </c>
      <c r="G20" s="70" t="e">
        <f t="shared" si="30"/>
        <v>#REF!</v>
      </c>
      <c r="H20" s="72" t="e">
        <f t="shared" si="26"/>
        <v>#REF!</v>
      </c>
      <c r="I20" s="73" t="e">
        <f t="shared" ref="I20:J20" si="37">AVERAGE(#REF!)</f>
        <v>#REF!</v>
      </c>
      <c r="J20" s="73" t="e">
        <f t="shared" si="37"/>
        <v>#REF!</v>
      </c>
      <c r="K20" s="58" t="e">
        <f t="shared" ref="K20:L20" si="38">IF(I20&lt;50,"SR",IF(I20&lt;65,"R",IF(I20&lt;75,"S",IF(I20&lt;90,"T","ST"))))</f>
        <v>#REF!</v>
      </c>
      <c r="L20" s="59" t="e">
        <f t="shared" si="38"/>
        <v>#REF!</v>
      </c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ht="13.5" customHeight="1" x14ac:dyDescent="0.3">
      <c r="A21" s="68" t="s">
        <v>308</v>
      </c>
      <c r="B21" s="69" t="s">
        <v>74</v>
      </c>
      <c r="C21" s="70" t="e">
        <f t="shared" ref="C21:E21" si="39">SUM(#REF!)</f>
        <v>#REF!</v>
      </c>
      <c r="D21" s="70" t="e">
        <f t="shared" si="39"/>
        <v>#REF!</v>
      </c>
      <c r="E21" s="70" t="e">
        <f t="shared" si="39"/>
        <v>#REF!</v>
      </c>
      <c r="F21" s="71" t="e">
        <f t="shared" si="25"/>
        <v>#REF!</v>
      </c>
      <c r="G21" s="70" t="e">
        <f t="shared" si="30"/>
        <v>#REF!</v>
      </c>
      <c r="H21" s="72" t="e">
        <f t="shared" si="26"/>
        <v>#REF!</v>
      </c>
      <c r="I21" s="73" t="e">
        <f t="shared" ref="I21:J21" si="40">AVERAGE(#REF!)</f>
        <v>#REF!</v>
      </c>
      <c r="J21" s="73" t="e">
        <f t="shared" si="40"/>
        <v>#REF!</v>
      </c>
      <c r="K21" s="58" t="e">
        <f t="shared" ref="K21:L21" si="41">IF(I21&lt;50,"SR",IF(I21&lt;65,"R",IF(I21&lt;75,"S",IF(I21&lt;90,"T","ST"))))</f>
        <v>#REF!</v>
      </c>
      <c r="L21" s="59" t="e">
        <f t="shared" si="41"/>
        <v>#REF!</v>
      </c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ht="13.5" customHeight="1" x14ac:dyDescent="0.3">
      <c r="A22" s="68" t="s">
        <v>309</v>
      </c>
      <c r="B22" s="69" t="s">
        <v>310</v>
      </c>
      <c r="C22" s="70" t="e">
        <f t="shared" ref="C22:E22" si="42">SUM(#REF!)</f>
        <v>#REF!</v>
      </c>
      <c r="D22" s="70" t="e">
        <f t="shared" si="42"/>
        <v>#REF!</v>
      </c>
      <c r="E22" s="70" t="e">
        <f t="shared" si="42"/>
        <v>#REF!</v>
      </c>
      <c r="F22" s="71" t="e">
        <f t="shared" si="25"/>
        <v>#REF!</v>
      </c>
      <c r="G22" s="70" t="e">
        <f t="shared" si="30"/>
        <v>#REF!</v>
      </c>
      <c r="H22" s="72" t="e">
        <f t="shared" si="26"/>
        <v>#REF!</v>
      </c>
      <c r="I22" s="73" t="e">
        <f t="shared" ref="I22:J22" si="43">AVERAGE(#REF!)</f>
        <v>#REF!</v>
      </c>
      <c r="J22" s="73" t="e">
        <f t="shared" si="43"/>
        <v>#REF!</v>
      </c>
      <c r="K22" s="58" t="e">
        <f t="shared" ref="K22:L22" si="44">IF(I22&lt;50,"SR",IF(I22&lt;65,"R",IF(I22&lt;75,"S",IF(I22&lt;90,"T","ST"))))</f>
        <v>#REF!</v>
      </c>
      <c r="L22" s="59" t="e">
        <f t="shared" si="44"/>
        <v>#REF!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ht="19.5" customHeight="1" x14ac:dyDescent="0.3">
      <c r="A23" s="68" t="s">
        <v>311</v>
      </c>
      <c r="B23" s="69" t="s">
        <v>312</v>
      </c>
      <c r="C23" s="70" t="e">
        <f t="shared" ref="C23:E23" si="45">SUM(#REF!)</f>
        <v>#REF!</v>
      </c>
      <c r="D23" s="70" t="e">
        <f t="shared" si="45"/>
        <v>#REF!</v>
      </c>
      <c r="E23" s="70" t="e">
        <f t="shared" si="45"/>
        <v>#REF!</v>
      </c>
      <c r="F23" s="71" t="e">
        <f t="shared" si="25"/>
        <v>#REF!</v>
      </c>
      <c r="G23" s="70" t="e">
        <f t="shared" si="30"/>
        <v>#REF!</v>
      </c>
      <c r="H23" s="72" t="e">
        <f t="shared" si="26"/>
        <v>#REF!</v>
      </c>
      <c r="I23" s="73" t="e">
        <f t="shared" ref="I23:J23" si="46">AVERAGE(#REF!)</f>
        <v>#REF!</v>
      </c>
      <c r="J23" s="73" t="e">
        <f t="shared" si="46"/>
        <v>#REF!</v>
      </c>
      <c r="K23" s="58" t="e">
        <f t="shared" ref="K23:L23" si="47">IF(I23&lt;50,"SR",IF(I23&lt;65,"R",IF(I23&lt;75,"S",IF(I23&lt;90,"T","ST"))))</f>
        <v>#REF!</v>
      </c>
      <c r="L23" s="59" t="e">
        <f t="shared" si="47"/>
        <v>#REF!</v>
      </c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ht="13.5" customHeight="1" x14ac:dyDescent="0.3">
      <c r="A24" s="68" t="s">
        <v>313</v>
      </c>
      <c r="B24" s="69" t="s">
        <v>314</v>
      </c>
      <c r="C24" s="70" t="e">
        <f t="shared" ref="C24:E24" si="48">SUM(#REF!)</f>
        <v>#REF!</v>
      </c>
      <c r="D24" s="70" t="e">
        <f t="shared" si="48"/>
        <v>#REF!</v>
      </c>
      <c r="E24" s="70" t="e">
        <f t="shared" si="48"/>
        <v>#REF!</v>
      </c>
      <c r="F24" s="71" t="e">
        <f t="shared" si="25"/>
        <v>#REF!</v>
      </c>
      <c r="G24" s="70" t="e">
        <f t="shared" si="30"/>
        <v>#REF!</v>
      </c>
      <c r="H24" s="72" t="e">
        <f t="shared" si="26"/>
        <v>#REF!</v>
      </c>
      <c r="I24" s="73" t="e">
        <f t="shared" ref="I24:J24" si="49">AVERAGE(#REF!)</f>
        <v>#REF!</v>
      </c>
      <c r="J24" s="73" t="e">
        <f t="shared" si="49"/>
        <v>#REF!</v>
      </c>
      <c r="K24" s="58" t="e">
        <f t="shared" ref="K24:L24" si="50">IF(I24&lt;50,"SR",IF(I24&lt;65,"R",IF(I24&lt;75,"S",IF(I24&lt;90,"T","ST"))))</f>
        <v>#REF!</v>
      </c>
      <c r="L24" s="59" t="e">
        <f t="shared" si="50"/>
        <v>#REF!</v>
      </c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ht="13.5" customHeight="1" x14ac:dyDescent="0.3">
      <c r="A25" s="68" t="s">
        <v>315</v>
      </c>
      <c r="B25" s="69" t="s">
        <v>316</v>
      </c>
      <c r="C25" s="70" t="e">
        <f t="shared" ref="C25:E25" si="51">SUM(#REF!)</f>
        <v>#REF!</v>
      </c>
      <c r="D25" s="70" t="e">
        <f t="shared" si="51"/>
        <v>#REF!</v>
      </c>
      <c r="E25" s="70" t="e">
        <f t="shared" si="51"/>
        <v>#REF!</v>
      </c>
      <c r="F25" s="71" t="e">
        <f t="shared" si="25"/>
        <v>#REF!</v>
      </c>
      <c r="G25" s="70" t="e">
        <f t="shared" si="30"/>
        <v>#REF!</v>
      </c>
      <c r="H25" s="72" t="e">
        <f t="shared" si="26"/>
        <v>#REF!</v>
      </c>
      <c r="I25" s="73" t="e">
        <f t="shared" ref="I25:J25" si="52">AVERAGE(#REF!)</f>
        <v>#REF!</v>
      </c>
      <c r="J25" s="73" t="e">
        <f t="shared" si="52"/>
        <v>#REF!</v>
      </c>
      <c r="K25" s="58" t="e">
        <f t="shared" ref="K25:L25" si="53">IF(I25&lt;50,"SR",IF(I25&lt;65,"R",IF(I25&lt;75,"S",IF(I25&lt;90,"T","ST"))))</f>
        <v>#REF!</v>
      </c>
      <c r="L25" s="59" t="e">
        <f t="shared" si="53"/>
        <v>#REF!</v>
      </c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ht="13.5" customHeight="1" x14ac:dyDescent="0.3">
      <c r="A26" s="68" t="s">
        <v>317</v>
      </c>
      <c r="B26" s="69" t="s">
        <v>75</v>
      </c>
      <c r="C26" s="70" t="e">
        <f t="shared" ref="C26:E26" si="54">SUM(#REF!)</f>
        <v>#REF!</v>
      </c>
      <c r="D26" s="70" t="e">
        <f t="shared" si="54"/>
        <v>#REF!</v>
      </c>
      <c r="E26" s="70" t="e">
        <f t="shared" si="54"/>
        <v>#REF!</v>
      </c>
      <c r="F26" s="71" t="e">
        <f t="shared" si="25"/>
        <v>#REF!</v>
      </c>
      <c r="G26" s="70" t="e">
        <f t="shared" si="30"/>
        <v>#REF!</v>
      </c>
      <c r="H26" s="72" t="e">
        <f t="shared" si="26"/>
        <v>#REF!</v>
      </c>
      <c r="I26" s="73" t="e">
        <f t="shared" ref="I26:J26" si="55">AVERAGE(#REF!)</f>
        <v>#REF!</v>
      </c>
      <c r="J26" s="73" t="e">
        <f t="shared" si="55"/>
        <v>#REF!</v>
      </c>
      <c r="K26" s="58" t="e">
        <f t="shared" ref="K26:L26" si="56">IF(I26&lt;50,"SR",IF(I26&lt;65,"R",IF(I26&lt;75,"S",IF(I26&lt;90,"T","ST"))))</f>
        <v>#REF!</v>
      </c>
      <c r="L26" s="59" t="e">
        <f t="shared" si="56"/>
        <v>#REF!</v>
      </c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ht="13.5" customHeight="1" x14ac:dyDescent="0.3">
      <c r="A27" s="68" t="s">
        <v>318</v>
      </c>
      <c r="B27" s="69" t="s">
        <v>319</v>
      </c>
      <c r="C27" s="70" t="e">
        <f t="shared" ref="C27:C31" si="57">SUM(#REF!)</f>
        <v>#REF!</v>
      </c>
      <c r="D27" s="70" t="e">
        <f t="shared" ref="D27:E27" si="58">SUM(#REF!)-D32</f>
        <v>#REF!</v>
      </c>
      <c r="E27" s="70" t="e">
        <f t="shared" si="58"/>
        <v>#REF!</v>
      </c>
      <c r="F27" s="71" t="e">
        <f t="shared" si="25"/>
        <v>#REF!</v>
      </c>
      <c r="G27" s="70" t="e">
        <f>SUM(#REF!)-G32</f>
        <v>#REF!</v>
      </c>
      <c r="H27" s="72" t="e">
        <f t="shared" si="26"/>
        <v>#REF!</v>
      </c>
      <c r="I27" s="73" t="e">
        <f t="shared" ref="I27:J27" si="59">AVERAGE(#REF!)-I32</f>
        <v>#REF!</v>
      </c>
      <c r="J27" s="73" t="e">
        <f t="shared" si="59"/>
        <v>#REF!</v>
      </c>
      <c r="K27" s="58" t="e">
        <f t="shared" ref="K27:L27" si="60">IF(I27&lt;50,"SR",IF(I27&lt;65,"R",IF(I27&lt;75,"S",IF(I27&lt;90,"T","ST"))))</f>
        <v>#REF!</v>
      </c>
      <c r="L27" s="59" t="e">
        <f t="shared" si="60"/>
        <v>#REF!</v>
      </c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ht="13.5" customHeight="1" x14ac:dyDescent="0.3">
      <c r="A28" s="68" t="s">
        <v>320</v>
      </c>
      <c r="B28" s="69" t="s">
        <v>321</v>
      </c>
      <c r="C28" s="70" t="e">
        <f t="shared" si="57"/>
        <v>#REF!</v>
      </c>
      <c r="D28" s="70" t="e">
        <f t="shared" ref="D28:E28" si="61">SUM(#REF!)</f>
        <v>#REF!</v>
      </c>
      <c r="E28" s="70" t="e">
        <f t="shared" si="61"/>
        <v>#REF!</v>
      </c>
      <c r="F28" s="71" t="e">
        <f t="shared" si="25"/>
        <v>#REF!</v>
      </c>
      <c r="G28" s="70" t="e">
        <f t="shared" ref="G28:G31" si="62">SUM(#REF!)</f>
        <v>#REF!</v>
      </c>
      <c r="H28" s="72" t="e">
        <f t="shared" si="26"/>
        <v>#REF!</v>
      </c>
      <c r="I28" s="73" t="e">
        <f t="shared" ref="I28:J28" si="63">AVERAGE(#REF!)</f>
        <v>#REF!</v>
      </c>
      <c r="J28" s="73" t="e">
        <f t="shared" si="63"/>
        <v>#REF!</v>
      </c>
      <c r="K28" s="58" t="e">
        <f t="shared" ref="K28:L28" si="64">IF(I28&lt;50,"SR",IF(I28&lt;65,"R",IF(I28&lt;75,"S",IF(I28&lt;90,"T","ST"))))</f>
        <v>#REF!</v>
      </c>
      <c r="L28" s="59" t="e">
        <f t="shared" si="64"/>
        <v>#REF!</v>
      </c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ht="13.5" customHeight="1" x14ac:dyDescent="0.3">
      <c r="A29" s="68" t="s">
        <v>322</v>
      </c>
      <c r="B29" s="69" t="s">
        <v>323</v>
      </c>
      <c r="C29" s="70" t="e">
        <f t="shared" si="57"/>
        <v>#REF!</v>
      </c>
      <c r="D29" s="70" t="e">
        <f t="shared" ref="D29:E29" si="65">SUM(#REF!)</f>
        <v>#REF!</v>
      </c>
      <c r="E29" s="70" t="e">
        <f t="shared" si="65"/>
        <v>#REF!</v>
      </c>
      <c r="F29" s="71" t="e">
        <f t="shared" si="25"/>
        <v>#REF!</v>
      </c>
      <c r="G29" s="70" t="e">
        <f t="shared" si="62"/>
        <v>#REF!</v>
      </c>
      <c r="H29" s="72" t="e">
        <f t="shared" si="26"/>
        <v>#REF!</v>
      </c>
      <c r="I29" s="73" t="e">
        <f t="shared" ref="I29:J29" si="66">AVERAGE(#REF!)</f>
        <v>#REF!</v>
      </c>
      <c r="J29" s="73" t="e">
        <f t="shared" si="66"/>
        <v>#REF!</v>
      </c>
      <c r="K29" s="58" t="e">
        <f t="shared" ref="K29:L29" si="67">IF(I29&lt;50,"SR",IF(I29&lt;65,"R",IF(I29&lt;75,"S",IF(I29&lt;90,"T","ST"))))</f>
        <v>#REF!</v>
      </c>
      <c r="L29" s="59" t="e">
        <f t="shared" si="67"/>
        <v>#REF!</v>
      </c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ht="13.5" customHeight="1" x14ac:dyDescent="0.3">
      <c r="A30" s="68" t="s">
        <v>324</v>
      </c>
      <c r="B30" s="69" t="s">
        <v>325</v>
      </c>
      <c r="C30" s="70" t="e">
        <f t="shared" si="57"/>
        <v>#REF!</v>
      </c>
      <c r="D30" s="70" t="e">
        <f t="shared" ref="D30:E30" si="68">SUM(#REF!)</f>
        <v>#REF!</v>
      </c>
      <c r="E30" s="70" t="e">
        <f t="shared" si="68"/>
        <v>#REF!</v>
      </c>
      <c r="F30" s="71" t="e">
        <f t="shared" si="25"/>
        <v>#REF!</v>
      </c>
      <c r="G30" s="70" t="e">
        <f t="shared" si="62"/>
        <v>#REF!</v>
      </c>
      <c r="H30" s="72" t="e">
        <f t="shared" si="26"/>
        <v>#REF!</v>
      </c>
      <c r="I30" s="73" t="e">
        <f t="shared" ref="I30:J30" si="69">AVERAGE(#REF!)</f>
        <v>#REF!</v>
      </c>
      <c r="J30" s="73" t="e">
        <f t="shared" si="69"/>
        <v>#REF!</v>
      </c>
      <c r="K30" s="58" t="e">
        <f t="shared" ref="K30:L30" si="70">IF(I30&lt;50,"SR",IF(I30&lt;65,"R",IF(I30&lt;75,"S",IF(I30&lt;90,"T","ST"))))</f>
        <v>#REF!</v>
      </c>
      <c r="L30" s="59" t="e">
        <f t="shared" si="70"/>
        <v>#REF!</v>
      </c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ht="13.5" customHeight="1" x14ac:dyDescent="0.3">
      <c r="A31" s="68" t="s">
        <v>326</v>
      </c>
      <c r="B31" s="69" t="s">
        <v>327</v>
      </c>
      <c r="C31" s="70" t="e">
        <f t="shared" si="57"/>
        <v>#REF!</v>
      </c>
      <c r="D31" s="70" t="e">
        <f t="shared" ref="D31:E31" si="71">SUM(#REF!)</f>
        <v>#REF!</v>
      </c>
      <c r="E31" s="70" t="e">
        <f t="shared" si="71"/>
        <v>#REF!</v>
      </c>
      <c r="F31" s="71" t="e">
        <f t="shared" si="25"/>
        <v>#REF!</v>
      </c>
      <c r="G31" s="70" t="e">
        <f t="shared" si="62"/>
        <v>#REF!</v>
      </c>
      <c r="H31" s="72" t="e">
        <f t="shared" si="26"/>
        <v>#REF!</v>
      </c>
      <c r="I31" s="73" t="e">
        <f t="shared" ref="I31:J31" si="72">AVERAGE(#REF!)</f>
        <v>#REF!</v>
      </c>
      <c r="J31" s="73" t="e">
        <f t="shared" si="72"/>
        <v>#REF!</v>
      </c>
      <c r="K31" s="58" t="e">
        <f t="shared" ref="K31:L31" si="73">IF(I31&lt;50,"SR",IF(I31&lt;65,"R",IF(I31&lt;75,"S",IF(I31&lt;90,"T","ST"))))</f>
        <v>#REF!</v>
      </c>
      <c r="L31" s="59" t="e">
        <f t="shared" si="73"/>
        <v>#REF!</v>
      </c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ht="13.5" customHeight="1" x14ac:dyDescent="0.3">
      <c r="A32" s="68" t="s">
        <v>328</v>
      </c>
      <c r="B32" s="69" t="s">
        <v>329</v>
      </c>
      <c r="C32" s="70">
        <v>0</v>
      </c>
      <c r="D32" s="70" t="e">
        <f t="shared" ref="D32:E32" si="74">#REF!+#REF!</f>
        <v>#REF!</v>
      </c>
      <c r="E32" s="70" t="e">
        <f t="shared" si="74"/>
        <v>#REF!</v>
      </c>
      <c r="F32" s="71" t="e">
        <f t="shared" si="25"/>
        <v>#REF!</v>
      </c>
      <c r="G32" s="70" t="e">
        <f>#REF!+#REF!</f>
        <v>#REF!</v>
      </c>
      <c r="H32" s="72" t="e">
        <f t="shared" si="26"/>
        <v>#REF!</v>
      </c>
      <c r="I32" s="73" t="e">
        <f t="shared" ref="I32:J32" si="75">AVERAGE(#REF!,#REF!)</f>
        <v>#REF!</v>
      </c>
      <c r="J32" s="73" t="e">
        <f t="shared" si="75"/>
        <v>#REF!</v>
      </c>
      <c r="K32" s="58" t="e">
        <f t="shared" ref="K32:L32" si="76">IF(I32&lt;50,"SR",IF(I32&lt;65,"R",IF(I32&lt;75,"S",IF(I32&lt;90,"T","ST"))))</f>
        <v>#REF!</v>
      </c>
      <c r="L32" s="59" t="e">
        <f t="shared" si="76"/>
        <v>#REF!</v>
      </c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ht="13.5" customHeight="1" x14ac:dyDescent="0.3">
      <c r="A33" s="68" t="s">
        <v>330</v>
      </c>
      <c r="B33" s="69" t="s">
        <v>331</v>
      </c>
      <c r="C33" s="70" t="e">
        <f t="shared" ref="C33:E33" si="77">SUM(#REF!)</f>
        <v>#REF!</v>
      </c>
      <c r="D33" s="70" t="e">
        <f t="shared" si="77"/>
        <v>#REF!</v>
      </c>
      <c r="E33" s="70" t="e">
        <f t="shared" si="77"/>
        <v>#REF!</v>
      </c>
      <c r="F33" s="71" t="e">
        <f t="shared" si="25"/>
        <v>#REF!</v>
      </c>
      <c r="G33" s="70" t="e">
        <f t="shared" ref="G33:G35" si="78">SUM(#REF!)</f>
        <v>#REF!</v>
      </c>
      <c r="H33" s="72" t="e">
        <f t="shared" si="26"/>
        <v>#REF!</v>
      </c>
      <c r="I33" s="73" t="e">
        <f t="shared" ref="I33:J33" si="79">AVERAGE(#REF!)</f>
        <v>#REF!</v>
      </c>
      <c r="J33" s="73" t="e">
        <f t="shared" si="79"/>
        <v>#REF!</v>
      </c>
      <c r="K33" s="58" t="e">
        <f t="shared" ref="K33:L33" si="80">IF(I33&lt;50,"SR",IF(I33&lt;65,"R",IF(I33&lt;75,"S",IF(I33&lt;90,"T","ST"))))</f>
        <v>#REF!</v>
      </c>
      <c r="L33" s="59" t="e">
        <f t="shared" si="80"/>
        <v>#REF!</v>
      </c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ht="13.5" customHeight="1" x14ac:dyDescent="0.3">
      <c r="A34" s="68" t="s">
        <v>332</v>
      </c>
      <c r="B34" s="69" t="s">
        <v>72</v>
      </c>
      <c r="C34" s="70" t="e">
        <f t="shared" ref="C34:E34" si="81">SUM(#REF!)</f>
        <v>#REF!</v>
      </c>
      <c r="D34" s="70" t="e">
        <f t="shared" si="81"/>
        <v>#REF!</v>
      </c>
      <c r="E34" s="70" t="e">
        <f t="shared" si="81"/>
        <v>#REF!</v>
      </c>
      <c r="F34" s="71" t="e">
        <f t="shared" si="25"/>
        <v>#REF!</v>
      </c>
      <c r="G34" s="70" t="e">
        <f t="shared" si="78"/>
        <v>#REF!</v>
      </c>
      <c r="H34" s="72" t="e">
        <f t="shared" si="26"/>
        <v>#REF!</v>
      </c>
      <c r="I34" s="73" t="e">
        <f t="shared" ref="I34:J34" si="82">AVERAGE(#REF!)</f>
        <v>#REF!</v>
      </c>
      <c r="J34" s="73" t="e">
        <f t="shared" si="82"/>
        <v>#REF!</v>
      </c>
      <c r="K34" s="58" t="e">
        <f t="shared" ref="K34:L34" si="83">IF(I34&lt;50,"SR",IF(I34&lt;65,"R",IF(I34&lt;75,"S",IF(I34&lt;90,"T","ST"))))</f>
        <v>#REF!</v>
      </c>
      <c r="L34" s="59" t="e">
        <f t="shared" si="83"/>
        <v>#REF!</v>
      </c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ht="13.5" customHeight="1" x14ac:dyDescent="0.3">
      <c r="A35" s="68" t="s">
        <v>108</v>
      </c>
      <c r="B35" s="69" t="s">
        <v>333</v>
      </c>
      <c r="C35" s="70" t="e">
        <f t="shared" ref="C35:E35" si="84">SUM(#REF!)</f>
        <v>#REF!</v>
      </c>
      <c r="D35" s="70" t="e">
        <f t="shared" si="84"/>
        <v>#REF!</v>
      </c>
      <c r="E35" s="70" t="e">
        <f t="shared" si="84"/>
        <v>#REF!</v>
      </c>
      <c r="F35" s="71" t="e">
        <f t="shared" si="25"/>
        <v>#REF!</v>
      </c>
      <c r="G35" s="70" t="e">
        <f t="shared" si="78"/>
        <v>#REF!</v>
      </c>
      <c r="H35" s="72" t="e">
        <f t="shared" si="26"/>
        <v>#REF!</v>
      </c>
      <c r="I35" s="73" t="e">
        <f t="shared" ref="I35:J35" si="85">AVERAGE(#REF!)</f>
        <v>#REF!</v>
      </c>
      <c r="J35" s="73" t="e">
        <f t="shared" si="85"/>
        <v>#REF!</v>
      </c>
      <c r="K35" s="58" t="e">
        <f t="shared" ref="K35:L35" si="86">IF(I35&lt;50,"SR",IF(I35&lt;65,"R",IF(I35&lt;75,"S",IF(I35&lt;90,"T","ST"))))</f>
        <v>#REF!</v>
      </c>
      <c r="L35" s="59" t="e">
        <f t="shared" si="86"/>
        <v>#REF!</v>
      </c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ht="13.5" customHeight="1" x14ac:dyDescent="0.3">
      <c r="A36" s="68"/>
      <c r="B36" s="69"/>
      <c r="C36" s="69"/>
      <c r="D36" s="69"/>
      <c r="E36" s="69"/>
      <c r="F36" s="74"/>
      <c r="G36" s="69"/>
      <c r="H36" s="72"/>
      <c r="I36" s="75"/>
      <c r="J36" s="75"/>
      <c r="K36" s="58"/>
      <c r="L36" s="59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</row>
    <row r="37" spans="1:32" ht="13.5" customHeight="1" x14ac:dyDescent="0.3">
      <c r="A37" s="61">
        <v>3</v>
      </c>
      <c r="B37" s="62" t="s">
        <v>334</v>
      </c>
      <c r="C37" s="63" t="e">
        <f t="shared" ref="C37:E37" si="87">SUM(C38:C45)</f>
        <v>#REF!</v>
      </c>
      <c r="D37" s="63" t="e">
        <f t="shared" si="87"/>
        <v>#REF!</v>
      </c>
      <c r="E37" s="63" t="e">
        <f t="shared" si="87"/>
        <v>#REF!</v>
      </c>
      <c r="F37" s="64" t="e">
        <f t="shared" ref="F37:F45" si="88">E37/$E$54*100</f>
        <v>#REF!</v>
      </c>
      <c r="G37" s="63" t="e">
        <f>SUM(G38:G45)</f>
        <v>#REF!</v>
      </c>
      <c r="H37" s="65" t="e">
        <f t="shared" ref="H37:H40" si="89">G37/E37*100</f>
        <v>#REF!</v>
      </c>
      <c r="I37" s="64" t="e">
        <f t="shared" ref="I37:J37" si="90">AVERAGE(I38:I45)</f>
        <v>#REF!</v>
      </c>
      <c r="J37" s="64" t="e">
        <f t="shared" si="90"/>
        <v>#REF!</v>
      </c>
      <c r="K37" s="66" t="e">
        <f t="shared" ref="K37:L37" si="91">IF(I37&lt;50,"SR",IF(I37&lt;65,"R",IF(I37&lt;75,"S",IF(I37&lt;90,"T","ST"))))</f>
        <v>#REF!</v>
      </c>
      <c r="L37" s="67" t="e">
        <f t="shared" si="91"/>
        <v>#REF!</v>
      </c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</row>
    <row r="38" spans="1:32" ht="13.5" customHeight="1" x14ac:dyDescent="0.3">
      <c r="A38" s="68" t="s">
        <v>335</v>
      </c>
      <c r="B38" s="69" t="s">
        <v>336</v>
      </c>
      <c r="C38" s="70" t="e">
        <f t="shared" ref="C38:E38" si="92">SUM(#REF!)</f>
        <v>#REF!</v>
      </c>
      <c r="D38" s="70" t="e">
        <f t="shared" si="92"/>
        <v>#REF!</v>
      </c>
      <c r="E38" s="70" t="e">
        <f t="shared" si="92"/>
        <v>#REF!</v>
      </c>
      <c r="F38" s="71" t="e">
        <f t="shared" si="88"/>
        <v>#REF!</v>
      </c>
      <c r="G38" s="70" t="e">
        <f t="shared" ref="G38:G40" si="93">SUM(#REF!)</f>
        <v>#REF!</v>
      </c>
      <c r="H38" s="72" t="e">
        <f t="shared" si="89"/>
        <v>#REF!</v>
      </c>
      <c r="I38" s="73" t="e">
        <f t="shared" ref="I38:J38" si="94">AVERAGE(#REF!)</f>
        <v>#REF!</v>
      </c>
      <c r="J38" s="73" t="e">
        <f t="shared" si="94"/>
        <v>#REF!</v>
      </c>
      <c r="K38" s="58" t="e">
        <f t="shared" ref="K38:L38" si="95">IF(I38&lt;50,"SR",IF(I38&lt;65,"R",IF(I38&lt;75,"S",IF(I38&lt;90,"T","ST"))))</f>
        <v>#REF!</v>
      </c>
      <c r="L38" s="59" t="e">
        <f t="shared" si="95"/>
        <v>#REF!</v>
      </c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</row>
    <row r="39" spans="1:32" ht="13.5" customHeight="1" x14ac:dyDescent="0.3">
      <c r="A39" s="68" t="s">
        <v>337</v>
      </c>
      <c r="B39" s="69" t="s">
        <v>338</v>
      </c>
      <c r="C39" s="70" t="e">
        <f t="shared" ref="C39:E39" si="96">SUM(#REF!)</f>
        <v>#REF!</v>
      </c>
      <c r="D39" s="70" t="e">
        <f t="shared" si="96"/>
        <v>#REF!</v>
      </c>
      <c r="E39" s="70" t="e">
        <f t="shared" si="96"/>
        <v>#REF!</v>
      </c>
      <c r="F39" s="71" t="e">
        <f t="shared" si="88"/>
        <v>#REF!</v>
      </c>
      <c r="G39" s="70" t="e">
        <f t="shared" si="93"/>
        <v>#REF!</v>
      </c>
      <c r="H39" s="72" t="e">
        <f t="shared" si="89"/>
        <v>#REF!</v>
      </c>
      <c r="I39" s="73" t="e">
        <f t="shared" ref="I39:J39" si="97">AVERAGE(#REF!)</f>
        <v>#REF!</v>
      </c>
      <c r="J39" s="73" t="e">
        <f t="shared" si="97"/>
        <v>#REF!</v>
      </c>
      <c r="K39" s="58" t="e">
        <f t="shared" ref="K39:L39" si="98">IF(I39&lt;50,"SR",IF(I39&lt;65,"R",IF(I39&lt;75,"S",IF(I39&lt;90,"T","ST"))))</f>
        <v>#REF!</v>
      </c>
      <c r="L39" s="59" t="e">
        <f t="shared" si="98"/>
        <v>#REF!</v>
      </c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</row>
    <row r="40" spans="1:32" ht="13.5" customHeight="1" x14ac:dyDescent="0.3">
      <c r="A40" s="68" t="s">
        <v>339</v>
      </c>
      <c r="B40" s="69" t="s">
        <v>340</v>
      </c>
      <c r="C40" s="70" t="e">
        <f t="shared" ref="C40:E40" si="99">SUM(#REF!)</f>
        <v>#REF!</v>
      </c>
      <c r="D40" s="70" t="e">
        <f t="shared" si="99"/>
        <v>#REF!</v>
      </c>
      <c r="E40" s="70" t="e">
        <f t="shared" si="99"/>
        <v>#REF!</v>
      </c>
      <c r="F40" s="71" t="e">
        <f t="shared" si="88"/>
        <v>#REF!</v>
      </c>
      <c r="G40" s="70" t="e">
        <f t="shared" si="93"/>
        <v>#REF!</v>
      </c>
      <c r="H40" s="72" t="e">
        <f t="shared" si="89"/>
        <v>#REF!</v>
      </c>
      <c r="I40" s="73" t="e">
        <f t="shared" ref="I40:J40" si="100">AVERAGE(#REF!)</f>
        <v>#REF!</v>
      </c>
      <c r="J40" s="73" t="e">
        <f t="shared" si="100"/>
        <v>#REF!</v>
      </c>
      <c r="K40" s="58" t="e">
        <f t="shared" ref="K40:L40" si="101">IF(I40&lt;50,"SR",IF(I40&lt;65,"R",IF(I40&lt;75,"S",IF(I40&lt;90,"T","ST"))))</f>
        <v>#REF!</v>
      </c>
      <c r="L40" s="59" t="e">
        <f t="shared" si="101"/>
        <v>#REF!</v>
      </c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</row>
    <row r="41" spans="1:32" ht="13.5" customHeight="1" x14ac:dyDescent="0.3">
      <c r="A41" s="68" t="s">
        <v>341</v>
      </c>
      <c r="B41" s="69" t="s">
        <v>342</v>
      </c>
      <c r="C41" s="70"/>
      <c r="D41" s="70"/>
      <c r="E41" s="70"/>
      <c r="F41" s="71" t="e">
        <f t="shared" si="88"/>
        <v>#REF!</v>
      </c>
      <c r="G41" s="70"/>
      <c r="H41" s="72"/>
      <c r="I41" s="73"/>
      <c r="J41" s="73"/>
      <c r="K41" s="58"/>
      <c r="L41" s="59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</row>
    <row r="42" spans="1:32" ht="13.5" customHeight="1" x14ac:dyDescent="0.3">
      <c r="A42" s="68" t="s">
        <v>343</v>
      </c>
      <c r="B42" s="69" t="s">
        <v>344</v>
      </c>
      <c r="C42" s="70"/>
      <c r="D42" s="70"/>
      <c r="E42" s="70"/>
      <c r="F42" s="71" t="e">
        <f t="shared" si="88"/>
        <v>#REF!</v>
      </c>
      <c r="G42" s="70"/>
      <c r="H42" s="72"/>
      <c r="I42" s="73"/>
      <c r="J42" s="73"/>
      <c r="K42" s="58"/>
      <c r="L42" s="59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</row>
    <row r="43" spans="1:32" ht="13.5" customHeight="1" x14ac:dyDescent="0.3">
      <c r="A43" s="68" t="s">
        <v>345</v>
      </c>
      <c r="B43" s="69" t="s">
        <v>346</v>
      </c>
      <c r="C43" s="70" t="e">
        <f t="shared" ref="C43:E43" si="102">SUM(#REF!)</f>
        <v>#REF!</v>
      </c>
      <c r="D43" s="70" t="e">
        <f t="shared" si="102"/>
        <v>#REF!</v>
      </c>
      <c r="E43" s="70" t="e">
        <f t="shared" si="102"/>
        <v>#REF!</v>
      </c>
      <c r="F43" s="71" t="e">
        <f t="shared" si="88"/>
        <v>#REF!</v>
      </c>
      <c r="G43" s="70" t="e">
        <f t="shared" ref="G43:G45" si="103">SUM(#REF!)</f>
        <v>#REF!</v>
      </c>
      <c r="H43" s="72" t="e">
        <f t="shared" ref="H43:H44" si="104">G43/E43*100</f>
        <v>#REF!</v>
      </c>
      <c r="I43" s="73" t="e">
        <f t="shared" ref="I43:J43" si="105">AVERAGE(#REF!)</f>
        <v>#REF!</v>
      </c>
      <c r="J43" s="73" t="e">
        <f t="shared" si="105"/>
        <v>#REF!</v>
      </c>
      <c r="K43" s="58" t="e">
        <f t="shared" ref="K43:L43" si="106">IF(I43&lt;50,"SR",IF(I43&lt;65,"R",IF(I43&lt;75,"S",IF(I43&lt;90,"T","ST"))))</f>
        <v>#REF!</v>
      </c>
      <c r="L43" s="59" t="e">
        <f t="shared" si="106"/>
        <v>#REF!</v>
      </c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</row>
    <row r="44" spans="1:32" ht="13.5" customHeight="1" x14ac:dyDescent="0.3">
      <c r="A44" s="68" t="s">
        <v>347</v>
      </c>
      <c r="B44" s="69" t="s">
        <v>348</v>
      </c>
      <c r="C44" s="70" t="e">
        <f t="shared" ref="C44:E44" si="107">SUM(#REF!)</f>
        <v>#REF!</v>
      </c>
      <c r="D44" s="70" t="e">
        <f t="shared" si="107"/>
        <v>#REF!</v>
      </c>
      <c r="E44" s="70" t="e">
        <f t="shared" si="107"/>
        <v>#REF!</v>
      </c>
      <c r="F44" s="71" t="e">
        <f t="shared" si="88"/>
        <v>#REF!</v>
      </c>
      <c r="G44" s="70" t="e">
        <f t="shared" si="103"/>
        <v>#REF!</v>
      </c>
      <c r="H44" s="72" t="e">
        <f t="shared" si="104"/>
        <v>#REF!</v>
      </c>
      <c r="I44" s="73" t="e">
        <f t="shared" ref="I44:J44" si="108">AVERAGE(#REF!)</f>
        <v>#REF!</v>
      </c>
      <c r="J44" s="73" t="e">
        <f t="shared" si="108"/>
        <v>#REF!</v>
      </c>
      <c r="K44" s="58" t="e">
        <f t="shared" ref="K44:L44" si="109">IF(I44&lt;50,"SR",IF(I44&lt;65,"R",IF(I44&lt;75,"S",IF(I44&lt;90,"T","ST"))))</f>
        <v>#REF!</v>
      </c>
      <c r="L44" s="59" t="e">
        <f t="shared" si="109"/>
        <v>#REF!</v>
      </c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</row>
    <row r="45" spans="1:32" ht="13.5" customHeight="1" x14ac:dyDescent="0.3">
      <c r="A45" s="68" t="s">
        <v>349</v>
      </c>
      <c r="B45" s="69" t="s">
        <v>350</v>
      </c>
      <c r="C45" s="70" t="e">
        <f t="shared" ref="C45:E45" si="110">SUM(#REF!)</f>
        <v>#REF!</v>
      </c>
      <c r="D45" s="70" t="e">
        <f t="shared" si="110"/>
        <v>#REF!</v>
      </c>
      <c r="E45" s="70" t="e">
        <f t="shared" si="110"/>
        <v>#REF!</v>
      </c>
      <c r="F45" s="71" t="e">
        <f t="shared" si="88"/>
        <v>#REF!</v>
      </c>
      <c r="G45" s="70" t="e">
        <f t="shared" si="103"/>
        <v>#REF!</v>
      </c>
      <c r="H45" s="72"/>
      <c r="I45" s="73"/>
      <c r="J45" s="73"/>
      <c r="K45" s="58"/>
      <c r="L45" s="59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</row>
    <row r="46" spans="1:32" ht="13.5" customHeight="1" x14ac:dyDescent="0.3">
      <c r="A46" s="68"/>
      <c r="B46" s="69"/>
      <c r="C46" s="69"/>
      <c r="D46" s="69"/>
      <c r="E46" s="69"/>
      <c r="F46" s="71"/>
      <c r="G46" s="69"/>
      <c r="H46" s="72"/>
      <c r="I46" s="71"/>
      <c r="J46" s="71"/>
      <c r="K46" s="58"/>
      <c r="L46" s="59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</row>
    <row r="47" spans="1:32" ht="13.5" customHeight="1" x14ac:dyDescent="0.3">
      <c r="A47" s="61">
        <v>4</v>
      </c>
      <c r="B47" s="62" t="s">
        <v>351</v>
      </c>
      <c r="C47" s="63" t="e">
        <f t="shared" ref="C47:E47" si="111">SUM(C48:C52)</f>
        <v>#REF!</v>
      </c>
      <c r="D47" s="63" t="e">
        <f t="shared" si="111"/>
        <v>#REF!</v>
      </c>
      <c r="E47" s="63" t="e">
        <f t="shared" si="111"/>
        <v>#REF!</v>
      </c>
      <c r="F47" s="64" t="e">
        <f t="shared" ref="F47:F52" si="112">E47/$E$54*100</f>
        <v>#REF!</v>
      </c>
      <c r="G47" s="63" t="e">
        <f>SUM(G48:G52)</f>
        <v>#REF!</v>
      </c>
      <c r="H47" s="65" t="e">
        <f t="shared" ref="H47:H52" si="113">G47/E47*100</f>
        <v>#REF!</v>
      </c>
      <c r="I47" s="64" t="e">
        <f t="shared" ref="I47:J47" si="114">AVERAGE(I48:I52)</f>
        <v>#REF!</v>
      </c>
      <c r="J47" s="64" t="e">
        <f t="shared" si="114"/>
        <v>#REF!</v>
      </c>
      <c r="K47" s="66" t="e">
        <f t="shared" ref="K47:L47" si="115">IF(I47&lt;50,"SR",IF(I47&lt;65,"R",IF(I47&lt;75,"S",IF(I47&lt;90,"T","ST"))))</f>
        <v>#REF!</v>
      </c>
      <c r="L47" s="67" t="e">
        <f t="shared" si="115"/>
        <v>#REF!</v>
      </c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</row>
    <row r="48" spans="1:32" ht="13.5" customHeight="1" x14ac:dyDescent="0.3">
      <c r="A48" s="68" t="s">
        <v>352</v>
      </c>
      <c r="B48" s="69" t="s">
        <v>353</v>
      </c>
      <c r="C48" s="70" t="e">
        <f t="shared" ref="C48:E48" si="116">SUM(#REF!)</f>
        <v>#REF!</v>
      </c>
      <c r="D48" s="70" t="e">
        <f t="shared" si="116"/>
        <v>#REF!</v>
      </c>
      <c r="E48" s="70" t="e">
        <f t="shared" si="116"/>
        <v>#REF!</v>
      </c>
      <c r="F48" s="71" t="e">
        <f t="shared" si="112"/>
        <v>#REF!</v>
      </c>
      <c r="G48" s="70" t="e">
        <f t="shared" ref="G48:G52" si="117">SUM(#REF!)</f>
        <v>#REF!</v>
      </c>
      <c r="H48" s="72" t="e">
        <f t="shared" si="113"/>
        <v>#REF!</v>
      </c>
      <c r="I48" s="73" t="e">
        <f t="shared" ref="I48:J48" si="118">AVERAGE(#REF!)</f>
        <v>#REF!</v>
      </c>
      <c r="J48" s="73" t="e">
        <f t="shared" si="118"/>
        <v>#REF!</v>
      </c>
      <c r="K48" s="58" t="e">
        <f t="shared" ref="K48:L48" si="119">IF(I48&lt;50,"SR",IF(I48&lt;65,"R",IF(I48&lt;75,"S",IF(I48&lt;90,"T","ST"))))</f>
        <v>#REF!</v>
      </c>
      <c r="L48" s="59" t="e">
        <f t="shared" si="119"/>
        <v>#REF!</v>
      </c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</row>
    <row r="49" spans="1:32" ht="13.5" customHeight="1" x14ac:dyDescent="0.3">
      <c r="A49" s="68" t="s">
        <v>354</v>
      </c>
      <c r="B49" s="69" t="s">
        <v>355</v>
      </c>
      <c r="C49" s="70" t="e">
        <f t="shared" ref="C49:E49" si="120">SUM(#REF!)</f>
        <v>#REF!</v>
      </c>
      <c r="D49" s="70" t="e">
        <f t="shared" si="120"/>
        <v>#REF!</v>
      </c>
      <c r="E49" s="70" t="e">
        <f t="shared" si="120"/>
        <v>#REF!</v>
      </c>
      <c r="F49" s="71" t="e">
        <f t="shared" si="112"/>
        <v>#REF!</v>
      </c>
      <c r="G49" s="70" t="e">
        <f t="shared" si="117"/>
        <v>#REF!</v>
      </c>
      <c r="H49" s="72" t="e">
        <f t="shared" si="113"/>
        <v>#REF!</v>
      </c>
      <c r="I49" s="73" t="e">
        <f t="shared" ref="I49:J49" si="121">AVERAGE(#REF!)</f>
        <v>#REF!</v>
      </c>
      <c r="J49" s="73" t="e">
        <f t="shared" si="121"/>
        <v>#REF!</v>
      </c>
      <c r="K49" s="58" t="e">
        <f t="shared" ref="K49:L49" si="122">IF(I49&lt;50,"SR",IF(I49&lt;65,"R",IF(I49&lt;75,"S",IF(I49&lt;90,"T","ST"))))</f>
        <v>#REF!</v>
      </c>
      <c r="L49" s="59" t="e">
        <f t="shared" si="122"/>
        <v>#REF!</v>
      </c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</row>
    <row r="50" spans="1:32" ht="13.5" customHeight="1" x14ac:dyDescent="0.3">
      <c r="A50" s="68" t="s">
        <v>356</v>
      </c>
      <c r="B50" s="69" t="s">
        <v>357</v>
      </c>
      <c r="C50" s="70" t="e">
        <f t="shared" ref="C50:E50" si="123">SUM(#REF!)</f>
        <v>#REF!</v>
      </c>
      <c r="D50" s="70" t="e">
        <f t="shared" si="123"/>
        <v>#REF!</v>
      </c>
      <c r="E50" s="70" t="e">
        <f t="shared" si="123"/>
        <v>#REF!</v>
      </c>
      <c r="F50" s="71" t="e">
        <f t="shared" si="112"/>
        <v>#REF!</v>
      </c>
      <c r="G50" s="70" t="e">
        <f t="shared" si="117"/>
        <v>#REF!</v>
      </c>
      <c r="H50" s="72" t="e">
        <f t="shared" si="113"/>
        <v>#REF!</v>
      </c>
      <c r="I50" s="73" t="e">
        <f t="shared" ref="I50:J50" si="124">AVERAGE(#REF!)</f>
        <v>#REF!</v>
      </c>
      <c r="J50" s="73" t="e">
        <f t="shared" si="124"/>
        <v>#REF!</v>
      </c>
      <c r="K50" s="58" t="e">
        <f t="shared" ref="K50:L50" si="125">IF(I50&lt;50,"SR",IF(I50&lt;65,"R",IF(I50&lt;75,"S",IF(I50&lt;90,"T","ST"))))</f>
        <v>#REF!</v>
      </c>
      <c r="L50" s="59" t="e">
        <f t="shared" si="125"/>
        <v>#REF!</v>
      </c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</row>
    <row r="51" spans="1:32" ht="13.5" customHeight="1" x14ac:dyDescent="0.3">
      <c r="A51" s="68" t="s">
        <v>358</v>
      </c>
      <c r="B51" s="69" t="s">
        <v>47</v>
      </c>
      <c r="C51" s="70" t="e">
        <f t="shared" ref="C51:E51" si="126">SUM(#REF!)</f>
        <v>#REF!</v>
      </c>
      <c r="D51" s="70" t="e">
        <f t="shared" si="126"/>
        <v>#REF!</v>
      </c>
      <c r="E51" s="70" t="e">
        <f t="shared" si="126"/>
        <v>#REF!</v>
      </c>
      <c r="F51" s="71" t="e">
        <f t="shared" si="112"/>
        <v>#REF!</v>
      </c>
      <c r="G51" s="70" t="e">
        <f t="shared" si="117"/>
        <v>#REF!</v>
      </c>
      <c r="H51" s="72" t="e">
        <f t="shared" si="113"/>
        <v>#REF!</v>
      </c>
      <c r="I51" s="73" t="e">
        <f t="shared" ref="I51:J51" si="127">AVERAGE(#REF!)</f>
        <v>#REF!</v>
      </c>
      <c r="J51" s="73" t="e">
        <f t="shared" si="127"/>
        <v>#REF!</v>
      </c>
      <c r="K51" s="58" t="e">
        <f t="shared" ref="K51:L51" si="128">IF(I51&lt;50,"SR",IF(I51&lt;65,"R",IF(I51&lt;75,"S",IF(I51&lt;90,"T","ST"))))</f>
        <v>#REF!</v>
      </c>
      <c r="L51" s="59" t="e">
        <f t="shared" si="128"/>
        <v>#REF!</v>
      </c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</row>
    <row r="52" spans="1:32" ht="13.5" customHeight="1" x14ac:dyDescent="0.3">
      <c r="A52" s="68" t="s">
        <v>359</v>
      </c>
      <c r="B52" s="69" t="s">
        <v>360</v>
      </c>
      <c r="C52" s="70" t="e">
        <f t="shared" ref="C52:E52" si="129">SUM(#REF!)</f>
        <v>#REF!</v>
      </c>
      <c r="D52" s="70" t="e">
        <f t="shared" si="129"/>
        <v>#REF!</v>
      </c>
      <c r="E52" s="70" t="e">
        <f t="shared" si="129"/>
        <v>#REF!</v>
      </c>
      <c r="F52" s="71" t="e">
        <f t="shared" si="112"/>
        <v>#REF!</v>
      </c>
      <c r="G52" s="70" t="e">
        <f t="shared" si="117"/>
        <v>#REF!</v>
      </c>
      <c r="H52" s="72" t="e">
        <f t="shared" si="113"/>
        <v>#REF!</v>
      </c>
      <c r="I52" s="73" t="e">
        <f t="shared" ref="I52:J52" si="130">AVERAGE(#REF!)</f>
        <v>#REF!</v>
      </c>
      <c r="J52" s="73" t="e">
        <f t="shared" si="130"/>
        <v>#REF!</v>
      </c>
      <c r="K52" s="58" t="e">
        <f t="shared" ref="K52:L52" si="131">IF(I52&lt;50,"SR",IF(I52&lt;65,"R",IF(I52&lt;75,"S",IF(I52&lt;90,"T","ST"))))</f>
        <v>#REF!</v>
      </c>
      <c r="L52" s="59" t="e">
        <f t="shared" si="131"/>
        <v>#REF!</v>
      </c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</row>
    <row r="53" spans="1:32" ht="13.5" customHeight="1" x14ac:dyDescent="0.3">
      <c r="A53" s="68"/>
      <c r="B53" s="69"/>
      <c r="C53" s="69"/>
      <c r="D53" s="69"/>
      <c r="E53" s="74"/>
      <c r="F53" s="74"/>
      <c r="G53" s="74"/>
      <c r="H53" s="74"/>
      <c r="I53" s="76"/>
      <c r="J53" s="77"/>
      <c r="K53" s="58"/>
      <c r="L53" s="59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</row>
    <row r="54" spans="1:32" ht="15" customHeight="1" x14ac:dyDescent="0.3">
      <c r="A54" s="383" t="s">
        <v>203</v>
      </c>
      <c r="B54" s="359"/>
      <c r="C54" s="78" t="e">
        <f t="shared" ref="C54:G54" si="132">C9+C17+C37+C47</f>
        <v>#REF!</v>
      </c>
      <c r="D54" s="78" t="e">
        <f t="shared" si="132"/>
        <v>#REF!</v>
      </c>
      <c r="E54" s="78" t="e">
        <f t="shared" si="132"/>
        <v>#REF!</v>
      </c>
      <c r="F54" s="65" t="e">
        <f t="shared" si="132"/>
        <v>#REF!</v>
      </c>
      <c r="G54" s="78" t="e">
        <f t="shared" si="132"/>
        <v>#REF!</v>
      </c>
      <c r="H54" s="65" t="e">
        <f>G54/E54*100</f>
        <v>#REF!</v>
      </c>
      <c r="I54" s="79"/>
      <c r="J54" s="13"/>
      <c r="K54" s="80"/>
      <c r="L54" s="81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</row>
    <row r="55" spans="1:32" ht="15" customHeight="1" x14ac:dyDescent="0.3">
      <c r="A55" s="384" t="s">
        <v>361</v>
      </c>
      <c r="B55" s="385"/>
      <c r="C55" s="385"/>
      <c r="D55" s="385"/>
      <c r="E55" s="385"/>
      <c r="F55" s="385"/>
      <c r="G55" s="385"/>
      <c r="H55" s="386"/>
      <c r="I55" s="82" t="e">
        <f t="shared" ref="I55:J55" si="133">AVERAGE(I10:I15,I18:I35,I38:I45,I48:I52)</f>
        <v>#REF!</v>
      </c>
      <c r="J55" s="83" t="e">
        <f t="shared" si="133"/>
        <v>#REF!</v>
      </c>
      <c r="K55" s="84" t="e">
        <f t="shared" ref="K55:L55" si="134">IF(I55&lt;50,"SR",IF(I55&lt;65,"R",IF(I55&lt;75,"S",IF(I55&lt;90,"T","ST"))))</f>
        <v>#REF!</v>
      </c>
      <c r="L55" s="85" t="e">
        <f t="shared" si="134"/>
        <v>#REF!</v>
      </c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</row>
    <row r="56" spans="1:32" ht="15" customHeight="1" x14ac:dyDescent="0.3">
      <c r="A56" s="86"/>
      <c r="B56" s="86"/>
      <c r="C56" s="86"/>
      <c r="D56" s="86"/>
      <c r="E56" s="86"/>
      <c r="F56" s="86"/>
      <c r="G56" s="86"/>
      <c r="H56" s="86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</row>
    <row r="57" spans="1:32" ht="13.5" customHeight="1" x14ac:dyDescent="0.3">
      <c r="A57" s="53" t="s">
        <v>639</v>
      </c>
      <c r="B57" s="41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</row>
    <row r="58" spans="1:32" ht="13.5" customHeight="1" x14ac:dyDescent="0.3">
      <c r="A58" s="54" t="s">
        <v>10</v>
      </c>
      <c r="B58" s="41" t="s">
        <v>363</v>
      </c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</row>
    <row r="59" spans="1:32" ht="13.5" customHeight="1" x14ac:dyDescent="0.3">
      <c r="A59" s="54" t="s">
        <v>34</v>
      </c>
      <c r="B59" s="41" t="s">
        <v>364</v>
      </c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</row>
    <row r="60" spans="1:32" ht="13.5" customHeight="1" x14ac:dyDescent="0.3">
      <c r="A60" s="54"/>
      <c r="B60" s="41" t="s">
        <v>365</v>
      </c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</row>
    <row r="61" spans="1:32" ht="13.5" customHeight="1" x14ac:dyDescent="0.3">
      <c r="A61" s="54" t="s">
        <v>36</v>
      </c>
      <c r="B61" s="41" t="s">
        <v>366</v>
      </c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</row>
    <row r="62" spans="1:32" ht="13.5" customHeight="1" x14ac:dyDescent="0.3">
      <c r="A62" s="54" t="s">
        <v>38</v>
      </c>
      <c r="B62" s="41" t="s">
        <v>367</v>
      </c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</row>
    <row r="63" spans="1:32" ht="13.5" customHeight="1" x14ac:dyDescent="0.3">
      <c r="A63" s="54" t="s">
        <v>49</v>
      </c>
      <c r="B63" s="41" t="s">
        <v>368</v>
      </c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</row>
    <row r="64" spans="1:32" ht="13.5" customHeight="1" x14ac:dyDescent="0.3">
      <c r="A64" s="54" t="s">
        <v>54</v>
      </c>
      <c r="B64" s="41" t="s">
        <v>369</v>
      </c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</row>
    <row r="65" spans="1:32" ht="13.5" customHeight="1" x14ac:dyDescent="0.3">
      <c r="A65" s="54" t="s">
        <v>73</v>
      </c>
      <c r="B65" s="41" t="s">
        <v>370</v>
      </c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</row>
    <row r="66" spans="1:32" ht="13.5" customHeight="1" x14ac:dyDescent="0.3">
      <c r="A66" s="54" t="s">
        <v>212</v>
      </c>
      <c r="B66" s="41" t="s">
        <v>371</v>
      </c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</row>
    <row r="67" spans="1:32" ht="13.5" customHeight="1" x14ac:dyDescent="0.3">
      <c r="A67" s="54" t="s">
        <v>214</v>
      </c>
      <c r="B67" s="41" t="s">
        <v>372</v>
      </c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</row>
    <row r="68" spans="1:32" ht="13.5" customHeight="1" x14ac:dyDescent="0.3">
      <c r="A68" s="54" t="s">
        <v>279</v>
      </c>
      <c r="B68" s="41" t="s">
        <v>373</v>
      </c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</row>
    <row r="69" spans="1:32" ht="13.5" customHeight="1" x14ac:dyDescent="0.3">
      <c r="A69" s="54" t="s">
        <v>281</v>
      </c>
      <c r="B69" s="41" t="s">
        <v>374</v>
      </c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</row>
    <row r="70" spans="1:32" ht="13.5" customHeight="1" x14ac:dyDescent="0.3">
      <c r="A70" s="54" t="s">
        <v>283</v>
      </c>
      <c r="B70" s="41" t="s">
        <v>375</v>
      </c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</row>
    <row r="71" spans="1:32" ht="13.5" customHeight="1" x14ac:dyDescent="0.3">
      <c r="A71" s="13"/>
      <c r="B71" s="41" t="s">
        <v>376</v>
      </c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</row>
    <row r="72" spans="1:32" ht="13.5" customHeight="1" x14ac:dyDescent="0.3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</row>
    <row r="73" spans="1:32" ht="13.5" customHeight="1" x14ac:dyDescent="0.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</row>
    <row r="74" spans="1:32" ht="13.5" customHeight="1" x14ac:dyDescent="0.3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</row>
    <row r="75" spans="1:32" ht="13.5" customHeight="1" x14ac:dyDescent="0.3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</row>
    <row r="76" spans="1:32" ht="13.5" customHeight="1" x14ac:dyDescent="0.3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</row>
    <row r="77" spans="1:32" ht="13.5" customHeight="1" x14ac:dyDescent="0.3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</row>
    <row r="78" spans="1:32" ht="13.5" customHeight="1" x14ac:dyDescent="0.3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</row>
    <row r="79" spans="1:32" ht="13.5" customHeight="1" x14ac:dyDescent="0.3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</row>
    <row r="80" spans="1:32" ht="13.5" customHeight="1" x14ac:dyDescent="0.3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</row>
    <row r="81" spans="1:32" ht="13.5" customHeight="1" x14ac:dyDescent="0.3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</row>
    <row r="82" spans="1:32" ht="13.5" customHeight="1" x14ac:dyDescent="0.3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</row>
    <row r="83" spans="1:32" ht="13.5" customHeight="1" x14ac:dyDescent="0.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</row>
    <row r="84" spans="1:32" ht="13.5" customHeight="1" x14ac:dyDescent="0.3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</row>
    <row r="85" spans="1:32" ht="13.5" customHeight="1" x14ac:dyDescent="0.3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</row>
    <row r="86" spans="1:32" ht="13.5" customHeight="1" x14ac:dyDescent="0.3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</row>
    <row r="87" spans="1:32" ht="13.5" customHeight="1" x14ac:dyDescent="0.3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</row>
    <row r="88" spans="1:32" ht="13.5" customHeight="1" x14ac:dyDescent="0.3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</row>
    <row r="89" spans="1:32" ht="13.5" customHeight="1" x14ac:dyDescent="0.3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</row>
    <row r="90" spans="1:32" ht="13.5" customHeight="1" x14ac:dyDescent="0.3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</row>
    <row r="91" spans="1:32" ht="13.5" customHeight="1" x14ac:dyDescent="0.3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</row>
    <row r="92" spans="1:32" ht="13.5" customHeight="1" x14ac:dyDescent="0.3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</row>
    <row r="93" spans="1:32" ht="13.5" customHeight="1" x14ac:dyDescent="0.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</row>
    <row r="94" spans="1:32" ht="13.5" customHeight="1" x14ac:dyDescent="0.3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</row>
    <row r="95" spans="1:32" ht="13.5" customHeight="1" x14ac:dyDescent="0.3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</row>
    <row r="96" spans="1:32" ht="13.5" customHeight="1" x14ac:dyDescent="0.3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</row>
    <row r="97" spans="1:32" ht="13.5" customHeight="1" x14ac:dyDescent="0.3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</row>
    <row r="98" spans="1:32" ht="13.5" customHeight="1" x14ac:dyDescent="0.3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</row>
    <row r="99" spans="1:32" ht="13.5" customHeight="1" x14ac:dyDescent="0.3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</row>
    <row r="100" spans="1:32" ht="13.5" customHeight="1" x14ac:dyDescent="0.3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</row>
    <row r="101" spans="1:32" ht="13.5" customHeight="1" x14ac:dyDescent="0.3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</row>
    <row r="102" spans="1:32" ht="13.5" customHeight="1" x14ac:dyDescent="0.3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</row>
    <row r="103" spans="1:32" ht="13.5" customHeight="1" x14ac:dyDescent="0.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</row>
    <row r="104" spans="1:32" ht="13.5" customHeight="1" x14ac:dyDescent="0.3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</row>
    <row r="105" spans="1:32" ht="13.5" customHeight="1" x14ac:dyDescent="0.3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</row>
    <row r="106" spans="1:32" ht="13.5" customHeight="1" x14ac:dyDescent="0.3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</row>
    <row r="107" spans="1:32" ht="13.5" customHeight="1" x14ac:dyDescent="0.3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</row>
    <row r="108" spans="1:32" ht="13.5" customHeight="1" x14ac:dyDescent="0.3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</row>
    <row r="109" spans="1:32" ht="13.5" customHeight="1" x14ac:dyDescent="0.3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</row>
    <row r="110" spans="1:32" ht="13.5" customHeight="1" x14ac:dyDescent="0.3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</row>
    <row r="111" spans="1:32" ht="13.5" customHeight="1" x14ac:dyDescent="0.3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</row>
    <row r="112" spans="1:32" ht="13.5" customHeight="1" x14ac:dyDescent="0.3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</row>
    <row r="113" spans="1:32" ht="13.5" customHeight="1" x14ac:dyDescent="0.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</row>
    <row r="114" spans="1:32" ht="13.5" customHeight="1" x14ac:dyDescent="0.3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</row>
    <row r="115" spans="1:32" ht="13.5" customHeight="1" x14ac:dyDescent="0.3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</row>
    <row r="116" spans="1:32" ht="13.5" customHeight="1" x14ac:dyDescent="0.3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</row>
    <row r="117" spans="1:32" ht="13.5" customHeight="1" x14ac:dyDescent="0.3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</row>
    <row r="118" spans="1:32" ht="13.5" customHeight="1" x14ac:dyDescent="0.3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</row>
    <row r="119" spans="1:32" ht="13.5" customHeight="1" x14ac:dyDescent="0.3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</row>
    <row r="120" spans="1:32" ht="13.5" customHeight="1" x14ac:dyDescent="0.3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</row>
    <row r="121" spans="1:32" ht="13.5" customHeight="1" x14ac:dyDescent="0.3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</row>
    <row r="122" spans="1:32" ht="13.5" customHeight="1" x14ac:dyDescent="0.3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</row>
    <row r="123" spans="1:32" ht="13.5" customHeight="1" x14ac:dyDescent="0.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</row>
    <row r="124" spans="1:32" ht="13.5" customHeight="1" x14ac:dyDescent="0.3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</row>
    <row r="125" spans="1:32" ht="13.5" customHeight="1" x14ac:dyDescent="0.3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</row>
    <row r="126" spans="1:32" ht="13.5" customHeight="1" x14ac:dyDescent="0.3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</row>
    <row r="127" spans="1:32" ht="13.5" customHeight="1" x14ac:dyDescent="0.3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</row>
    <row r="128" spans="1:32" ht="13.5" customHeight="1" x14ac:dyDescent="0.3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</row>
    <row r="129" spans="1:32" ht="13.5" customHeight="1" x14ac:dyDescent="0.3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</row>
    <row r="130" spans="1:32" ht="13.5" customHeight="1" x14ac:dyDescent="0.3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</row>
    <row r="131" spans="1:32" ht="13.5" customHeight="1" x14ac:dyDescent="0.3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</row>
    <row r="132" spans="1:32" ht="13.5" customHeight="1" x14ac:dyDescent="0.3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</row>
    <row r="133" spans="1:32" ht="13.5" customHeight="1" x14ac:dyDescent="0.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</row>
    <row r="134" spans="1:32" ht="13.5" customHeight="1" x14ac:dyDescent="0.3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</row>
    <row r="135" spans="1:32" ht="13.5" customHeight="1" x14ac:dyDescent="0.3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</row>
    <row r="136" spans="1:32" ht="13.5" customHeight="1" x14ac:dyDescent="0.3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</row>
    <row r="137" spans="1:32" ht="13.5" customHeight="1" x14ac:dyDescent="0.3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</row>
    <row r="138" spans="1:32" ht="13.5" customHeight="1" x14ac:dyDescent="0.3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</row>
    <row r="139" spans="1:32" ht="13.5" customHeight="1" x14ac:dyDescent="0.3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</row>
    <row r="140" spans="1:32" ht="13.5" customHeight="1" x14ac:dyDescent="0.3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</row>
    <row r="141" spans="1:32" ht="13.5" customHeight="1" x14ac:dyDescent="0.3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</row>
    <row r="142" spans="1:32" ht="13.5" customHeight="1" x14ac:dyDescent="0.3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</row>
    <row r="143" spans="1:32" ht="13.5" customHeight="1" x14ac:dyDescent="0.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</row>
    <row r="144" spans="1:32" ht="13.5" customHeight="1" x14ac:dyDescent="0.3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</row>
    <row r="145" spans="1:32" ht="13.5" customHeight="1" x14ac:dyDescent="0.3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</row>
    <row r="146" spans="1:32" ht="13.5" customHeight="1" x14ac:dyDescent="0.3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</row>
    <row r="147" spans="1:32" ht="13.5" customHeight="1" x14ac:dyDescent="0.3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</row>
    <row r="148" spans="1:32" ht="13.5" customHeight="1" x14ac:dyDescent="0.3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</row>
    <row r="149" spans="1:32" ht="13.5" customHeight="1" x14ac:dyDescent="0.3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</row>
    <row r="150" spans="1:32" ht="13.5" customHeight="1" x14ac:dyDescent="0.3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</row>
    <row r="151" spans="1:32" ht="13.5" customHeight="1" x14ac:dyDescent="0.3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</row>
    <row r="152" spans="1:32" ht="13.5" customHeight="1" x14ac:dyDescent="0.3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</row>
    <row r="153" spans="1:32" ht="13.5" customHeight="1" x14ac:dyDescent="0.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</row>
    <row r="154" spans="1:32" ht="13.5" customHeight="1" x14ac:dyDescent="0.3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</row>
    <row r="155" spans="1:32" ht="13.5" customHeight="1" x14ac:dyDescent="0.3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</row>
    <row r="156" spans="1:32" ht="13.5" customHeight="1" x14ac:dyDescent="0.3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</row>
    <row r="157" spans="1:32" ht="13.5" customHeight="1" x14ac:dyDescent="0.3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</row>
    <row r="158" spans="1:32" ht="13.5" customHeight="1" x14ac:dyDescent="0.3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</row>
    <row r="159" spans="1:32" ht="13.5" customHeight="1" x14ac:dyDescent="0.3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</row>
    <row r="160" spans="1:32" ht="13.5" customHeight="1" x14ac:dyDescent="0.3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</row>
    <row r="161" spans="1:32" ht="13.5" customHeight="1" x14ac:dyDescent="0.3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</row>
    <row r="162" spans="1:32" ht="13.5" customHeight="1" x14ac:dyDescent="0.3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</row>
    <row r="163" spans="1:32" ht="13.5" customHeight="1" x14ac:dyDescent="0.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</row>
    <row r="164" spans="1:32" ht="13.5" customHeight="1" x14ac:dyDescent="0.3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</row>
    <row r="165" spans="1:32" ht="13.5" customHeight="1" x14ac:dyDescent="0.3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</row>
    <row r="166" spans="1:32" ht="13.5" customHeight="1" x14ac:dyDescent="0.3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</row>
    <row r="167" spans="1:32" ht="13.5" customHeight="1" x14ac:dyDescent="0.3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</row>
    <row r="168" spans="1:32" ht="13.5" customHeight="1" x14ac:dyDescent="0.3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</row>
    <row r="169" spans="1:32" ht="13.5" customHeight="1" x14ac:dyDescent="0.3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</row>
    <row r="170" spans="1:32" ht="13.5" customHeight="1" x14ac:dyDescent="0.3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</row>
    <row r="171" spans="1:32" ht="13.5" customHeight="1" x14ac:dyDescent="0.3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</row>
    <row r="172" spans="1:32" ht="13.5" customHeight="1" x14ac:dyDescent="0.3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</row>
    <row r="173" spans="1:32" ht="13.5" customHeight="1" x14ac:dyDescent="0.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</row>
    <row r="174" spans="1:32" ht="13.5" customHeight="1" x14ac:dyDescent="0.3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</row>
    <row r="175" spans="1:32" ht="13.5" customHeight="1" x14ac:dyDescent="0.3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</row>
    <row r="176" spans="1:32" ht="13.5" customHeight="1" x14ac:dyDescent="0.3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</row>
    <row r="177" spans="1:32" ht="13.5" customHeight="1" x14ac:dyDescent="0.3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</row>
    <row r="178" spans="1:32" ht="13.5" customHeight="1" x14ac:dyDescent="0.3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</row>
    <row r="179" spans="1:32" ht="13.5" customHeight="1" x14ac:dyDescent="0.3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</row>
    <row r="180" spans="1:32" ht="13.5" customHeight="1" x14ac:dyDescent="0.3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</row>
    <row r="181" spans="1:32" ht="13.5" customHeight="1" x14ac:dyDescent="0.3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</row>
    <row r="182" spans="1:32" ht="13.5" customHeight="1" x14ac:dyDescent="0.3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</row>
    <row r="183" spans="1:32" ht="13.5" customHeight="1" x14ac:dyDescent="0.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</row>
    <row r="184" spans="1:32" ht="13.5" customHeight="1" x14ac:dyDescent="0.3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</row>
    <row r="185" spans="1:32" ht="13.5" customHeight="1" x14ac:dyDescent="0.3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</row>
    <row r="186" spans="1:32" ht="13.5" customHeight="1" x14ac:dyDescent="0.3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</row>
    <row r="187" spans="1:32" ht="13.5" customHeight="1" x14ac:dyDescent="0.3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</row>
    <row r="188" spans="1:32" ht="13.5" customHeight="1" x14ac:dyDescent="0.3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</row>
    <row r="189" spans="1:32" ht="13.5" customHeight="1" x14ac:dyDescent="0.3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</row>
    <row r="190" spans="1:32" ht="13.5" customHeight="1" x14ac:dyDescent="0.3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</row>
    <row r="191" spans="1:32" ht="13.5" customHeight="1" x14ac:dyDescent="0.3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</row>
    <row r="192" spans="1:32" ht="13.5" customHeight="1" x14ac:dyDescent="0.3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</row>
    <row r="193" spans="1:32" ht="13.5" customHeight="1" x14ac:dyDescent="0.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</row>
    <row r="194" spans="1:32" ht="13.5" customHeight="1" x14ac:dyDescent="0.3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</row>
    <row r="195" spans="1:32" ht="13.5" customHeight="1" x14ac:dyDescent="0.3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</row>
    <row r="196" spans="1:32" ht="13.5" customHeight="1" x14ac:dyDescent="0.3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</row>
    <row r="197" spans="1:32" ht="13.5" customHeight="1" x14ac:dyDescent="0.3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</row>
    <row r="198" spans="1:32" ht="13.5" customHeight="1" x14ac:dyDescent="0.3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</row>
    <row r="199" spans="1:32" ht="13.5" customHeight="1" x14ac:dyDescent="0.3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</row>
    <row r="200" spans="1:32" ht="13.5" customHeight="1" x14ac:dyDescent="0.3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</row>
    <row r="201" spans="1:32" ht="13.5" customHeight="1" x14ac:dyDescent="0.3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</row>
    <row r="202" spans="1:32" ht="13.5" customHeight="1" x14ac:dyDescent="0.3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</row>
    <row r="203" spans="1:32" ht="13.5" customHeight="1" x14ac:dyDescent="0.3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</row>
    <row r="204" spans="1:32" ht="13.5" customHeight="1" x14ac:dyDescent="0.3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</row>
    <row r="205" spans="1:32" ht="13.5" customHeight="1" x14ac:dyDescent="0.3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</row>
    <row r="206" spans="1:32" ht="13.5" customHeight="1" x14ac:dyDescent="0.3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</row>
    <row r="207" spans="1:32" ht="13.5" customHeight="1" x14ac:dyDescent="0.3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</row>
    <row r="208" spans="1:32" ht="13.5" customHeight="1" x14ac:dyDescent="0.3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</row>
    <row r="209" spans="1:32" ht="13.5" customHeight="1" x14ac:dyDescent="0.3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</row>
    <row r="210" spans="1:32" ht="13.5" customHeight="1" x14ac:dyDescent="0.3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</row>
    <row r="211" spans="1:32" ht="13.5" customHeight="1" x14ac:dyDescent="0.3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</row>
    <row r="212" spans="1:32" ht="13.5" customHeight="1" x14ac:dyDescent="0.3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</row>
    <row r="213" spans="1:32" ht="13.5" customHeight="1" x14ac:dyDescent="0.3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</row>
    <row r="214" spans="1:32" ht="13.5" customHeight="1" x14ac:dyDescent="0.3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</row>
    <row r="215" spans="1:32" ht="13.5" customHeight="1" x14ac:dyDescent="0.3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</row>
    <row r="216" spans="1:32" ht="13.5" customHeight="1" x14ac:dyDescent="0.3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</row>
    <row r="217" spans="1:32" ht="13.5" customHeight="1" x14ac:dyDescent="0.3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</row>
    <row r="218" spans="1:32" ht="13.5" customHeight="1" x14ac:dyDescent="0.3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</row>
    <row r="219" spans="1:32" ht="13.5" customHeight="1" x14ac:dyDescent="0.3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</row>
    <row r="220" spans="1:32" ht="13.5" customHeight="1" x14ac:dyDescent="0.3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</row>
    <row r="221" spans="1:32" ht="13.5" customHeight="1" x14ac:dyDescent="0.3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</row>
    <row r="222" spans="1:32" ht="13.5" customHeight="1" x14ac:dyDescent="0.3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</row>
    <row r="223" spans="1:32" ht="13.5" customHeight="1" x14ac:dyDescent="0.3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</row>
    <row r="224" spans="1:32" ht="13.5" customHeight="1" x14ac:dyDescent="0.3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</row>
    <row r="225" spans="1:32" ht="13.5" customHeight="1" x14ac:dyDescent="0.3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</row>
    <row r="226" spans="1:32" ht="13.5" customHeight="1" x14ac:dyDescent="0.3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</row>
    <row r="227" spans="1:32" ht="13.5" customHeight="1" x14ac:dyDescent="0.3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</row>
    <row r="228" spans="1:32" ht="13.5" customHeight="1" x14ac:dyDescent="0.3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</row>
    <row r="229" spans="1:32" ht="13.5" customHeight="1" x14ac:dyDescent="0.3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</row>
    <row r="230" spans="1:32" ht="13.5" customHeight="1" x14ac:dyDescent="0.3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</row>
    <row r="231" spans="1:32" ht="13.5" customHeight="1" x14ac:dyDescent="0.3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</row>
    <row r="232" spans="1:32" ht="13.5" customHeight="1" x14ac:dyDescent="0.3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</row>
    <row r="233" spans="1:32" ht="13.5" customHeight="1" x14ac:dyDescent="0.3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</row>
    <row r="234" spans="1:32" ht="13.5" customHeight="1" x14ac:dyDescent="0.3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</row>
    <row r="235" spans="1:32" ht="13.5" customHeight="1" x14ac:dyDescent="0.3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</row>
    <row r="236" spans="1:32" ht="13.5" customHeight="1" x14ac:dyDescent="0.3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</row>
    <row r="237" spans="1:32" ht="13.5" customHeight="1" x14ac:dyDescent="0.3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</row>
    <row r="238" spans="1:32" ht="13.5" customHeight="1" x14ac:dyDescent="0.3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</row>
    <row r="239" spans="1:32" ht="13.5" customHeight="1" x14ac:dyDescent="0.3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</row>
    <row r="240" spans="1:32" ht="13.5" customHeight="1" x14ac:dyDescent="0.3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</row>
    <row r="241" spans="1:32" ht="13.5" customHeight="1" x14ac:dyDescent="0.3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</row>
    <row r="242" spans="1:32" ht="13.5" customHeight="1" x14ac:dyDescent="0.3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</row>
    <row r="243" spans="1:32" ht="13.5" customHeight="1" x14ac:dyDescent="0.3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</row>
    <row r="244" spans="1:32" ht="13.5" customHeight="1" x14ac:dyDescent="0.3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</row>
    <row r="245" spans="1:32" ht="13.5" customHeight="1" x14ac:dyDescent="0.3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</row>
    <row r="246" spans="1:32" ht="13.5" customHeight="1" x14ac:dyDescent="0.3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</row>
    <row r="247" spans="1:32" ht="13.5" customHeight="1" x14ac:dyDescent="0.3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</row>
    <row r="248" spans="1:32" ht="13.5" customHeight="1" x14ac:dyDescent="0.3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</row>
    <row r="249" spans="1:32" ht="13.5" customHeight="1" x14ac:dyDescent="0.3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</row>
    <row r="250" spans="1:32" ht="13.5" customHeight="1" x14ac:dyDescent="0.3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</row>
    <row r="251" spans="1:32" ht="13.5" customHeight="1" x14ac:dyDescent="0.3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</row>
    <row r="252" spans="1:32" ht="13.5" customHeight="1" x14ac:dyDescent="0.3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</row>
    <row r="253" spans="1:32" ht="13.5" customHeight="1" x14ac:dyDescent="0.3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</row>
    <row r="254" spans="1:32" ht="13.5" customHeight="1" x14ac:dyDescent="0.3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</row>
    <row r="255" spans="1:32" ht="13.5" customHeight="1" x14ac:dyDescent="0.3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</row>
    <row r="256" spans="1:32" ht="13.5" customHeight="1" x14ac:dyDescent="0.3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</row>
    <row r="257" spans="1:32" ht="13.5" customHeight="1" x14ac:dyDescent="0.3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</row>
    <row r="258" spans="1:32" ht="13.5" customHeight="1" x14ac:dyDescent="0.3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</row>
    <row r="259" spans="1:32" ht="13.5" customHeight="1" x14ac:dyDescent="0.3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</row>
    <row r="260" spans="1:32" ht="13.5" customHeight="1" x14ac:dyDescent="0.3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</row>
    <row r="261" spans="1:32" ht="13.5" customHeight="1" x14ac:dyDescent="0.3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</row>
    <row r="262" spans="1:32" ht="13.5" customHeight="1" x14ac:dyDescent="0.3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</row>
    <row r="263" spans="1:32" ht="13.5" customHeight="1" x14ac:dyDescent="0.3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</row>
    <row r="264" spans="1:32" ht="13.5" customHeight="1" x14ac:dyDescent="0.3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</row>
    <row r="265" spans="1:32" ht="13.5" customHeight="1" x14ac:dyDescent="0.3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</row>
    <row r="266" spans="1:32" ht="13.5" customHeight="1" x14ac:dyDescent="0.3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</row>
    <row r="267" spans="1:32" ht="13.5" customHeight="1" x14ac:dyDescent="0.3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</row>
    <row r="268" spans="1:32" ht="13.5" customHeight="1" x14ac:dyDescent="0.3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</row>
    <row r="269" spans="1:32" ht="13.5" customHeight="1" x14ac:dyDescent="0.3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</row>
    <row r="270" spans="1:32" ht="13.5" customHeight="1" x14ac:dyDescent="0.3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</row>
    <row r="271" spans="1:32" ht="13.5" customHeight="1" x14ac:dyDescent="0.3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</row>
    <row r="272" spans="1:3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0">
    <mergeCell ref="B5:B7"/>
    <mergeCell ref="A54:B54"/>
    <mergeCell ref="A55:H55"/>
    <mergeCell ref="A1:L1"/>
    <mergeCell ref="A2:L2"/>
    <mergeCell ref="A3:L3"/>
    <mergeCell ref="A5:A7"/>
    <mergeCell ref="C5:D6"/>
    <mergeCell ref="E5:H6"/>
    <mergeCell ref="I5:L6"/>
  </mergeCells>
  <pageMargins left="0.7" right="0.7" top="0.75" bottom="0.75" header="0" footer="0"/>
  <pageSetup paperSize="5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Z1000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ColWidth="14.44140625" defaultRowHeight="15" customHeight="1" x14ac:dyDescent="0.3"/>
  <cols>
    <col min="1" max="1" width="4.6640625" customWidth="1"/>
    <col min="2" max="2" width="22.5546875" customWidth="1"/>
    <col min="3" max="3" width="27.5546875" customWidth="1"/>
    <col min="4" max="4" width="9.109375" customWidth="1"/>
    <col min="5" max="6" width="10.6640625" customWidth="1"/>
    <col min="7" max="7" width="11.109375" customWidth="1"/>
    <col min="8" max="10" width="10.6640625" customWidth="1"/>
    <col min="11" max="11" width="7.6640625" customWidth="1"/>
    <col min="12" max="12" width="8" customWidth="1"/>
    <col min="13" max="13" width="10" customWidth="1"/>
    <col min="14" max="14" width="8.88671875" customWidth="1"/>
    <col min="15" max="15" width="10" customWidth="1"/>
    <col min="16" max="16" width="17.5546875" customWidth="1"/>
    <col min="17" max="17" width="18.88671875" customWidth="1"/>
    <col min="18" max="26" width="8.6640625" customWidth="1"/>
  </cols>
  <sheetData>
    <row r="1" spans="1:26" ht="14.25" customHeight="1" x14ac:dyDescent="0.3">
      <c r="A1" s="414" t="s">
        <v>377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414" t="s">
        <v>378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3">
      <c r="A3" s="87"/>
      <c r="B3" s="13"/>
      <c r="C3" s="13"/>
      <c r="D3" s="13"/>
      <c r="E3" s="13"/>
      <c r="F3" s="18"/>
      <c r="G3" s="18"/>
      <c r="H3" s="18"/>
      <c r="I3" s="88"/>
      <c r="J3" s="88"/>
      <c r="K3" s="88"/>
      <c r="L3" s="88"/>
      <c r="M3" s="88"/>
      <c r="N3" s="88"/>
      <c r="O3" s="88"/>
      <c r="P3" s="13"/>
      <c r="Q3" s="13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 x14ac:dyDescent="0.3">
      <c r="A4" s="415" t="s">
        <v>379</v>
      </c>
      <c r="B4" s="416" t="s">
        <v>380</v>
      </c>
      <c r="C4" s="416" t="s">
        <v>381</v>
      </c>
      <c r="D4" s="417" t="s">
        <v>382</v>
      </c>
      <c r="E4" s="418" t="s">
        <v>383</v>
      </c>
      <c r="F4" s="419"/>
      <c r="G4" s="419"/>
      <c r="H4" s="419"/>
      <c r="I4" s="419"/>
      <c r="J4" s="420"/>
      <c r="K4" s="422" t="s">
        <v>384</v>
      </c>
      <c r="L4" s="393"/>
      <c r="M4" s="416" t="s">
        <v>385</v>
      </c>
      <c r="N4" s="416" t="s">
        <v>386</v>
      </c>
      <c r="O4" s="416" t="s">
        <v>387</v>
      </c>
      <c r="P4" s="416" t="s">
        <v>388</v>
      </c>
      <c r="Q4" s="410" t="s">
        <v>389</v>
      </c>
      <c r="R4" s="1"/>
      <c r="S4" s="1"/>
      <c r="T4" s="1"/>
      <c r="U4" s="1"/>
      <c r="V4" s="1"/>
      <c r="W4" s="1"/>
      <c r="X4" s="1"/>
      <c r="Y4" s="1"/>
      <c r="Z4" s="1"/>
    </row>
    <row r="5" spans="1:26" ht="21" customHeight="1" x14ac:dyDescent="0.3">
      <c r="A5" s="390"/>
      <c r="B5" s="355"/>
      <c r="C5" s="355"/>
      <c r="D5" s="355"/>
      <c r="E5" s="421" t="s">
        <v>121</v>
      </c>
      <c r="F5" s="412" t="s">
        <v>122</v>
      </c>
      <c r="G5" s="412" t="s">
        <v>123</v>
      </c>
      <c r="H5" s="413" t="s">
        <v>390</v>
      </c>
      <c r="I5" s="358"/>
      <c r="J5" s="359"/>
      <c r="K5" s="371"/>
      <c r="L5" s="372"/>
      <c r="M5" s="355"/>
      <c r="N5" s="355"/>
      <c r="O5" s="355"/>
      <c r="P5" s="355"/>
      <c r="Q5" s="403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391"/>
      <c r="B6" s="356"/>
      <c r="C6" s="356"/>
      <c r="D6" s="356"/>
      <c r="E6" s="356"/>
      <c r="F6" s="356"/>
      <c r="G6" s="356"/>
      <c r="H6" s="89" t="s">
        <v>122</v>
      </c>
      <c r="I6" s="89" t="s">
        <v>123</v>
      </c>
      <c r="J6" s="89" t="s">
        <v>236</v>
      </c>
      <c r="K6" s="90" t="s">
        <v>391</v>
      </c>
      <c r="L6" s="90" t="s">
        <v>235</v>
      </c>
      <c r="M6" s="356"/>
      <c r="N6" s="356"/>
      <c r="O6" s="356"/>
      <c r="P6" s="356"/>
      <c r="Q6" s="404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3">
      <c r="A7" s="91" t="s">
        <v>127</v>
      </c>
      <c r="B7" s="92" t="s">
        <v>128</v>
      </c>
      <c r="C7" s="92" t="s">
        <v>129</v>
      </c>
      <c r="D7" s="93" t="s">
        <v>130</v>
      </c>
      <c r="E7" s="94" t="s">
        <v>131</v>
      </c>
      <c r="F7" s="94" t="s">
        <v>132</v>
      </c>
      <c r="G7" s="94" t="s">
        <v>133</v>
      </c>
      <c r="H7" s="90" t="s">
        <v>134</v>
      </c>
      <c r="I7" s="90" t="s">
        <v>135</v>
      </c>
      <c r="J7" s="90" t="s">
        <v>136</v>
      </c>
      <c r="K7" s="94" t="s">
        <v>137</v>
      </c>
      <c r="L7" s="93" t="s">
        <v>138</v>
      </c>
      <c r="M7" s="31" t="s">
        <v>139</v>
      </c>
      <c r="N7" s="95" t="s">
        <v>140</v>
      </c>
      <c r="O7" s="95" t="s">
        <v>141</v>
      </c>
      <c r="P7" s="95" t="s">
        <v>142</v>
      </c>
      <c r="Q7" s="95" t="s">
        <v>392</v>
      </c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3">
      <c r="A8" s="408" t="s">
        <v>393</v>
      </c>
      <c r="B8" s="358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8"/>
      <c r="N8" s="358"/>
      <c r="O8" s="358"/>
      <c r="P8" s="358"/>
      <c r="Q8" s="409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3">
      <c r="A9" s="398">
        <v>1</v>
      </c>
      <c r="B9" s="399" t="s">
        <v>394</v>
      </c>
      <c r="C9" s="19" t="s">
        <v>395</v>
      </c>
      <c r="D9" s="98" t="s">
        <v>396</v>
      </c>
      <c r="E9" s="405" t="e">
        <f t="shared" ref="E9:I9" si="0">#REF!</f>
        <v>#REF!</v>
      </c>
      <c r="F9" s="405" t="e">
        <f t="shared" si="0"/>
        <v>#REF!</v>
      </c>
      <c r="G9" s="405" t="e">
        <f t="shared" si="0"/>
        <v>#REF!</v>
      </c>
      <c r="H9" s="405" t="e">
        <f t="shared" si="0"/>
        <v>#REF!</v>
      </c>
      <c r="I9" s="405" t="e">
        <f t="shared" si="0"/>
        <v>#REF!</v>
      </c>
      <c r="J9" s="401" t="e">
        <f>I9/E9*100</f>
        <v>#REF!</v>
      </c>
      <c r="K9" s="401" t="e">
        <f t="shared" ref="K9:L9" si="1">#REF!</f>
        <v>#REF!</v>
      </c>
      <c r="L9" s="401" t="e">
        <f t="shared" si="1"/>
        <v>#REF!</v>
      </c>
      <c r="M9" s="101">
        <v>111.28</v>
      </c>
      <c r="N9" s="102">
        <v>100</v>
      </c>
      <c r="O9" s="29">
        <f t="shared" ref="O9:O12" si="2">M9/N9*100</f>
        <v>111.28</v>
      </c>
      <c r="P9" s="400" t="s">
        <v>144</v>
      </c>
      <c r="Q9" s="104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3">
      <c r="A10" s="390"/>
      <c r="B10" s="355"/>
      <c r="C10" s="19" t="s">
        <v>397</v>
      </c>
      <c r="D10" s="98" t="s">
        <v>398</v>
      </c>
      <c r="E10" s="355"/>
      <c r="F10" s="355"/>
      <c r="G10" s="355"/>
      <c r="H10" s="355"/>
      <c r="I10" s="355"/>
      <c r="J10" s="355"/>
      <c r="K10" s="355"/>
      <c r="L10" s="355"/>
      <c r="M10" s="101">
        <v>97.88</v>
      </c>
      <c r="N10" s="102">
        <v>96</v>
      </c>
      <c r="O10" s="29">
        <f t="shared" si="2"/>
        <v>101.95833333333333</v>
      </c>
      <c r="P10" s="355"/>
      <c r="Q10" s="104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3">
      <c r="A11" s="390"/>
      <c r="B11" s="355"/>
      <c r="C11" s="19" t="s">
        <v>399</v>
      </c>
      <c r="D11" s="102">
        <v>93.55</v>
      </c>
      <c r="E11" s="355"/>
      <c r="F11" s="355"/>
      <c r="G11" s="355"/>
      <c r="H11" s="355"/>
      <c r="I11" s="355"/>
      <c r="J11" s="355"/>
      <c r="K11" s="355"/>
      <c r="L11" s="355"/>
      <c r="M11" s="101">
        <v>92.36</v>
      </c>
      <c r="N11" s="102">
        <v>95</v>
      </c>
      <c r="O11" s="29">
        <f t="shared" si="2"/>
        <v>97.221052631578942</v>
      </c>
      <c r="P11" s="355"/>
      <c r="Q11" s="104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390"/>
      <c r="B12" s="355"/>
      <c r="C12" s="19" t="s">
        <v>400</v>
      </c>
      <c r="D12" s="102">
        <v>58</v>
      </c>
      <c r="E12" s="356"/>
      <c r="F12" s="356"/>
      <c r="G12" s="356"/>
      <c r="H12" s="356"/>
      <c r="I12" s="356"/>
      <c r="J12" s="356"/>
      <c r="K12" s="356"/>
      <c r="L12" s="356"/>
      <c r="M12" s="101">
        <v>72.709999999999994</v>
      </c>
      <c r="N12" s="102">
        <v>90</v>
      </c>
      <c r="O12" s="29">
        <f t="shared" si="2"/>
        <v>80.788888888888877</v>
      </c>
      <c r="P12" s="356"/>
      <c r="Q12" s="104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390"/>
      <c r="B13" s="355"/>
      <c r="C13" s="19" t="s">
        <v>401</v>
      </c>
      <c r="D13" s="98"/>
      <c r="E13" s="20"/>
      <c r="F13" s="20"/>
      <c r="G13" s="20"/>
      <c r="H13" s="20"/>
      <c r="I13" s="20"/>
      <c r="J13" s="20"/>
      <c r="K13" s="102"/>
      <c r="L13" s="102"/>
      <c r="M13" s="20"/>
      <c r="N13" s="98"/>
      <c r="O13" s="29"/>
      <c r="P13" s="19"/>
      <c r="Q13" s="411" t="s">
        <v>402</v>
      </c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391"/>
      <c r="B14" s="356"/>
      <c r="C14" s="19" t="s">
        <v>403</v>
      </c>
      <c r="D14" s="98"/>
      <c r="E14" s="20"/>
      <c r="F14" s="20"/>
      <c r="G14" s="20"/>
      <c r="H14" s="20"/>
      <c r="I14" s="20"/>
      <c r="J14" s="20"/>
      <c r="K14" s="102"/>
      <c r="L14" s="102"/>
      <c r="M14" s="20"/>
      <c r="N14" s="98"/>
      <c r="O14" s="29"/>
      <c r="P14" s="19"/>
      <c r="Q14" s="404"/>
      <c r="R14" s="1"/>
      <c r="S14" s="1"/>
      <c r="T14" s="1"/>
      <c r="U14" s="1"/>
      <c r="V14" s="1"/>
      <c r="W14" s="1"/>
      <c r="X14" s="1"/>
      <c r="Y14" s="1"/>
      <c r="Z14" s="1"/>
    </row>
    <row r="15" spans="1:26" ht="41.25" customHeight="1" x14ac:dyDescent="0.3">
      <c r="A15" s="398">
        <f>A9+1</f>
        <v>2</v>
      </c>
      <c r="B15" s="399" t="s">
        <v>404</v>
      </c>
      <c r="C15" s="19" t="s">
        <v>405</v>
      </c>
      <c r="D15" s="98">
        <v>4838</v>
      </c>
      <c r="E15" s="405" t="e">
        <f t="shared" ref="E15:I15" si="3">#REF!</f>
        <v>#REF!</v>
      </c>
      <c r="F15" s="405" t="e">
        <f t="shared" si="3"/>
        <v>#REF!</v>
      </c>
      <c r="G15" s="405" t="e">
        <f t="shared" si="3"/>
        <v>#REF!</v>
      </c>
      <c r="H15" s="405" t="e">
        <f t="shared" si="3"/>
        <v>#REF!</v>
      </c>
      <c r="I15" s="405" t="e">
        <f t="shared" si="3"/>
        <v>#REF!</v>
      </c>
      <c r="J15" s="401" t="e">
        <f>I15/E15*100</f>
        <v>#REF!</v>
      </c>
      <c r="K15" s="401" t="e">
        <f t="shared" ref="K15:L15" si="4">#REF!</f>
        <v>#REF!</v>
      </c>
      <c r="L15" s="401" t="e">
        <f t="shared" si="4"/>
        <v>#REF!</v>
      </c>
      <c r="M15" s="20">
        <v>3091</v>
      </c>
      <c r="N15" s="98">
        <v>5322</v>
      </c>
      <c r="O15" s="29">
        <f t="shared" ref="O15:O19" si="5">M15/N15*100</f>
        <v>58.079669297256672</v>
      </c>
      <c r="P15" s="399" t="s">
        <v>144</v>
      </c>
      <c r="Q15" s="402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391"/>
      <c r="B16" s="356"/>
      <c r="C16" s="19" t="s">
        <v>406</v>
      </c>
      <c r="D16" s="98">
        <v>9</v>
      </c>
      <c r="E16" s="356"/>
      <c r="F16" s="356"/>
      <c r="G16" s="356"/>
      <c r="H16" s="356"/>
      <c r="I16" s="356"/>
      <c r="J16" s="356"/>
      <c r="K16" s="356"/>
      <c r="L16" s="356"/>
      <c r="M16" s="20">
        <v>9</v>
      </c>
      <c r="N16" s="98">
        <v>15</v>
      </c>
      <c r="O16" s="29">
        <f t="shared" si="5"/>
        <v>60</v>
      </c>
      <c r="P16" s="356"/>
      <c r="Q16" s="404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106">
        <f>A15+1</f>
        <v>3</v>
      </c>
      <c r="B17" s="19" t="s">
        <v>407</v>
      </c>
      <c r="C17" s="19" t="s">
        <v>408</v>
      </c>
      <c r="D17" s="98">
        <v>1180</v>
      </c>
      <c r="E17" s="107" t="e">
        <f t="shared" ref="E17:I17" si="6">#REF!</f>
        <v>#REF!</v>
      </c>
      <c r="F17" s="107" t="e">
        <f t="shared" si="6"/>
        <v>#REF!</v>
      </c>
      <c r="G17" s="107" t="e">
        <f t="shared" si="6"/>
        <v>#REF!</v>
      </c>
      <c r="H17" s="107" t="e">
        <f t="shared" si="6"/>
        <v>#REF!</v>
      </c>
      <c r="I17" s="107" t="e">
        <f t="shared" si="6"/>
        <v>#REF!</v>
      </c>
      <c r="J17" s="102" t="e">
        <f t="shared" ref="J17:J20" si="7">I17/E17*100</f>
        <v>#REF!</v>
      </c>
      <c r="K17" s="102" t="e">
        <f t="shared" ref="K17:L17" si="8">#REF!</f>
        <v>#REF!</v>
      </c>
      <c r="L17" s="102" t="e">
        <f t="shared" si="8"/>
        <v>#REF!</v>
      </c>
      <c r="M17" s="20">
        <v>886</v>
      </c>
      <c r="N17" s="98">
        <v>1729</v>
      </c>
      <c r="O17" s="29">
        <f t="shared" si="5"/>
        <v>51.243493348756509</v>
      </c>
      <c r="P17" s="19" t="s">
        <v>144</v>
      </c>
      <c r="Q17" s="104" t="s">
        <v>409</v>
      </c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106">
        <f t="shared" ref="A18:A19" si="9">A17+1</f>
        <v>4</v>
      </c>
      <c r="B18" s="19" t="s">
        <v>410</v>
      </c>
      <c r="C18" s="19" t="s">
        <v>411</v>
      </c>
      <c r="D18" s="102">
        <v>85.72</v>
      </c>
      <c r="E18" s="107" t="e">
        <f t="shared" ref="E18:I18" si="10">#REF!</f>
        <v>#REF!</v>
      </c>
      <c r="F18" s="107" t="e">
        <f t="shared" si="10"/>
        <v>#REF!</v>
      </c>
      <c r="G18" s="107" t="e">
        <f t="shared" si="10"/>
        <v>#REF!</v>
      </c>
      <c r="H18" s="107" t="e">
        <f t="shared" si="10"/>
        <v>#REF!</v>
      </c>
      <c r="I18" s="107" t="e">
        <f t="shared" si="10"/>
        <v>#REF!</v>
      </c>
      <c r="J18" s="102" t="e">
        <f t="shared" si="7"/>
        <v>#REF!</v>
      </c>
      <c r="K18" s="102" t="e">
        <f t="shared" ref="K18:L18" si="11">#REF!</f>
        <v>#REF!</v>
      </c>
      <c r="L18" s="102" t="e">
        <f t="shared" si="11"/>
        <v>#REF!</v>
      </c>
      <c r="M18" s="29">
        <v>88.06</v>
      </c>
      <c r="N18" s="102">
        <v>100</v>
      </c>
      <c r="O18" s="29">
        <f t="shared" si="5"/>
        <v>88.06</v>
      </c>
      <c r="P18" s="19" t="s">
        <v>144</v>
      </c>
      <c r="Q18" s="104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106">
        <f t="shared" si="9"/>
        <v>5</v>
      </c>
      <c r="B19" s="19" t="s">
        <v>412</v>
      </c>
      <c r="C19" s="19" t="s">
        <v>413</v>
      </c>
      <c r="D19" s="102">
        <v>91.5</v>
      </c>
      <c r="E19" s="107" t="e">
        <f t="shared" ref="E19:I19" si="12">#REF!+#REF!</f>
        <v>#REF!</v>
      </c>
      <c r="F19" s="107" t="e">
        <f t="shared" si="12"/>
        <v>#REF!</v>
      </c>
      <c r="G19" s="107" t="e">
        <f t="shared" si="12"/>
        <v>#REF!</v>
      </c>
      <c r="H19" s="107" t="e">
        <f t="shared" si="12"/>
        <v>#REF!</v>
      </c>
      <c r="I19" s="107" t="e">
        <f t="shared" si="12"/>
        <v>#REF!</v>
      </c>
      <c r="J19" s="102" t="e">
        <f t="shared" si="7"/>
        <v>#REF!</v>
      </c>
      <c r="K19" s="102" t="e">
        <f t="shared" ref="K19:L19" si="13">(#REF!+#REF!)/2</f>
        <v>#REF!</v>
      </c>
      <c r="L19" s="102" t="e">
        <f t="shared" si="13"/>
        <v>#REF!</v>
      </c>
      <c r="M19" s="102">
        <v>92</v>
      </c>
      <c r="N19" s="102">
        <v>95</v>
      </c>
      <c r="O19" s="29">
        <f t="shared" si="5"/>
        <v>96.84210526315789</v>
      </c>
      <c r="P19" s="19" t="s">
        <v>60</v>
      </c>
      <c r="Q19" s="104"/>
      <c r="R19" s="1"/>
      <c r="S19" s="1"/>
      <c r="T19" s="1"/>
      <c r="U19" s="1"/>
      <c r="V19" s="1"/>
      <c r="W19" s="1"/>
      <c r="X19" s="1"/>
      <c r="Y19" s="1"/>
      <c r="Z19" s="1"/>
    </row>
    <row r="20" spans="1:26" ht="27" customHeight="1" x14ac:dyDescent="0.3">
      <c r="A20" s="398">
        <v>6</v>
      </c>
      <c r="B20" s="399" t="s">
        <v>414</v>
      </c>
      <c r="C20" s="19" t="s">
        <v>415</v>
      </c>
      <c r="D20" s="102">
        <v>20</v>
      </c>
      <c r="E20" s="405" t="e">
        <f t="shared" ref="E20:I20" si="14">#REF!</f>
        <v>#REF!</v>
      </c>
      <c r="F20" s="405" t="e">
        <f t="shared" si="14"/>
        <v>#REF!</v>
      </c>
      <c r="G20" s="405" t="e">
        <f t="shared" si="14"/>
        <v>#REF!</v>
      </c>
      <c r="H20" s="405" t="e">
        <f t="shared" si="14"/>
        <v>#REF!</v>
      </c>
      <c r="I20" s="405" t="e">
        <f t="shared" si="14"/>
        <v>#REF!</v>
      </c>
      <c r="J20" s="401" t="e">
        <f t="shared" si="7"/>
        <v>#REF!</v>
      </c>
      <c r="K20" s="401" t="e">
        <f t="shared" ref="K20:L20" si="15">#REF!</f>
        <v>#REF!</v>
      </c>
      <c r="L20" s="401" t="e">
        <f t="shared" si="15"/>
        <v>#REF!</v>
      </c>
      <c r="M20" s="102">
        <v>19</v>
      </c>
      <c r="N20" s="98">
        <v>15</v>
      </c>
      <c r="O20" s="29">
        <f t="shared" ref="O20:O23" si="16">N20/M20*100</f>
        <v>78.94736842105263</v>
      </c>
      <c r="P20" s="399" t="s">
        <v>60</v>
      </c>
      <c r="Q20" s="402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390"/>
      <c r="B21" s="355"/>
      <c r="C21" s="19" t="s">
        <v>416</v>
      </c>
      <c r="D21" s="102">
        <v>9</v>
      </c>
      <c r="E21" s="355"/>
      <c r="F21" s="355"/>
      <c r="G21" s="355"/>
      <c r="H21" s="355"/>
      <c r="I21" s="355"/>
      <c r="J21" s="355"/>
      <c r="K21" s="355"/>
      <c r="L21" s="355"/>
      <c r="M21" s="102">
        <v>10</v>
      </c>
      <c r="N21" s="98">
        <v>6</v>
      </c>
      <c r="O21" s="29">
        <f t="shared" si="16"/>
        <v>60</v>
      </c>
      <c r="P21" s="355"/>
      <c r="Q21" s="403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391"/>
      <c r="B22" s="356"/>
      <c r="C22" s="19" t="s">
        <v>417</v>
      </c>
      <c r="D22" s="102">
        <v>23</v>
      </c>
      <c r="E22" s="356"/>
      <c r="F22" s="356"/>
      <c r="G22" s="356"/>
      <c r="H22" s="356"/>
      <c r="I22" s="356"/>
      <c r="J22" s="356"/>
      <c r="K22" s="356"/>
      <c r="L22" s="356"/>
      <c r="M22" s="102">
        <v>21</v>
      </c>
      <c r="N22" s="98">
        <v>15</v>
      </c>
      <c r="O22" s="29">
        <f t="shared" si="16"/>
        <v>71.428571428571431</v>
      </c>
      <c r="P22" s="356"/>
      <c r="Q22" s="404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106">
        <f>A20+1</f>
        <v>7</v>
      </c>
      <c r="B23" s="19" t="s">
        <v>418</v>
      </c>
      <c r="C23" s="19" t="s">
        <v>419</v>
      </c>
      <c r="D23" s="102">
        <v>26.6</v>
      </c>
      <c r="E23" s="107" t="e">
        <f t="shared" ref="E23:I23" si="17">#REF!</f>
        <v>#REF!</v>
      </c>
      <c r="F23" s="107" t="e">
        <f t="shared" si="17"/>
        <v>#REF!</v>
      </c>
      <c r="G23" s="107" t="e">
        <f t="shared" si="17"/>
        <v>#REF!</v>
      </c>
      <c r="H23" s="107" t="e">
        <f t="shared" si="17"/>
        <v>#REF!</v>
      </c>
      <c r="I23" s="107" t="e">
        <f t="shared" si="17"/>
        <v>#REF!</v>
      </c>
      <c r="J23" s="102" t="e">
        <f t="shared" ref="J23:J26" si="18">I23/E23*100</f>
        <v>#REF!</v>
      </c>
      <c r="K23" s="102" t="e">
        <f t="shared" ref="K23:L23" si="19">#REF!</f>
        <v>#REF!</v>
      </c>
      <c r="L23" s="102" t="e">
        <f t="shared" si="19"/>
        <v>#REF!</v>
      </c>
      <c r="M23" s="102">
        <v>26.6</v>
      </c>
      <c r="N23" s="102">
        <v>21</v>
      </c>
      <c r="O23" s="29">
        <f t="shared" si="16"/>
        <v>78.94736842105263</v>
      </c>
      <c r="P23" s="19" t="s">
        <v>60</v>
      </c>
      <c r="Q23" s="104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106">
        <f t="shared" ref="A24:A25" si="20">A23+1</f>
        <v>8</v>
      </c>
      <c r="B24" s="19" t="s">
        <v>420</v>
      </c>
      <c r="C24" s="19" t="s">
        <v>421</v>
      </c>
      <c r="D24" s="102">
        <v>50</v>
      </c>
      <c r="E24" s="107" t="e">
        <f t="shared" ref="E24:I24" si="21">#REF!</f>
        <v>#REF!</v>
      </c>
      <c r="F24" s="107" t="e">
        <f t="shared" si="21"/>
        <v>#REF!</v>
      </c>
      <c r="G24" s="107" t="e">
        <f t="shared" si="21"/>
        <v>#REF!</v>
      </c>
      <c r="H24" s="107" t="e">
        <f t="shared" si="21"/>
        <v>#REF!</v>
      </c>
      <c r="I24" s="107" t="e">
        <f t="shared" si="21"/>
        <v>#REF!</v>
      </c>
      <c r="J24" s="102" t="e">
        <f t="shared" si="18"/>
        <v>#REF!</v>
      </c>
      <c r="K24" s="102" t="e">
        <f t="shared" ref="K24:L24" si="22">#REF!</f>
        <v>#REF!</v>
      </c>
      <c r="L24" s="102" t="e">
        <f t="shared" si="22"/>
        <v>#REF!</v>
      </c>
      <c r="M24" s="102">
        <v>85</v>
      </c>
      <c r="N24" s="102">
        <v>75</v>
      </c>
      <c r="O24" s="29">
        <f t="shared" ref="O24:O35" si="23">M24/N24*100</f>
        <v>113.33333333333333</v>
      </c>
      <c r="P24" s="19" t="s">
        <v>60</v>
      </c>
      <c r="Q24" s="104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106">
        <f t="shared" si="20"/>
        <v>9</v>
      </c>
      <c r="B25" s="19" t="s">
        <v>422</v>
      </c>
      <c r="C25" s="19" t="s">
        <v>423</v>
      </c>
      <c r="D25" s="102">
        <v>100</v>
      </c>
      <c r="E25" s="107" t="e">
        <f t="shared" ref="E25:I25" si="24">#REF!</f>
        <v>#REF!</v>
      </c>
      <c r="F25" s="107" t="e">
        <f t="shared" si="24"/>
        <v>#REF!</v>
      </c>
      <c r="G25" s="107" t="e">
        <f t="shared" si="24"/>
        <v>#REF!</v>
      </c>
      <c r="H25" s="107" t="e">
        <f t="shared" si="24"/>
        <v>#REF!</v>
      </c>
      <c r="I25" s="107" t="e">
        <f t="shared" si="24"/>
        <v>#REF!</v>
      </c>
      <c r="J25" s="102" t="e">
        <f t="shared" si="18"/>
        <v>#REF!</v>
      </c>
      <c r="K25" s="102" t="e">
        <f t="shared" ref="K25:L25" si="25">#REF!</f>
        <v>#REF!</v>
      </c>
      <c r="L25" s="102" t="e">
        <f t="shared" si="25"/>
        <v>#REF!</v>
      </c>
      <c r="M25" s="102">
        <v>100</v>
      </c>
      <c r="N25" s="102">
        <v>100</v>
      </c>
      <c r="O25" s="29">
        <f t="shared" si="23"/>
        <v>100</v>
      </c>
      <c r="P25" s="19" t="s">
        <v>60</v>
      </c>
      <c r="Q25" s="104"/>
      <c r="R25" s="1"/>
      <c r="S25" s="1"/>
      <c r="T25" s="1"/>
      <c r="U25" s="1"/>
      <c r="V25" s="1"/>
      <c r="W25" s="1"/>
      <c r="X25" s="1"/>
      <c r="Y25" s="1"/>
      <c r="Z25" s="1"/>
    </row>
    <row r="26" spans="1:26" ht="23.25" customHeight="1" x14ac:dyDescent="0.3">
      <c r="A26" s="398">
        <v>10</v>
      </c>
      <c r="B26" s="399" t="s">
        <v>424</v>
      </c>
      <c r="C26" s="19" t="s">
        <v>425</v>
      </c>
      <c r="D26" s="102">
        <v>40</v>
      </c>
      <c r="E26" s="405" t="e">
        <f t="shared" ref="E26:I26" si="26">#REF!</f>
        <v>#REF!</v>
      </c>
      <c r="F26" s="405" t="e">
        <f t="shared" si="26"/>
        <v>#REF!</v>
      </c>
      <c r="G26" s="405" t="e">
        <f t="shared" si="26"/>
        <v>#REF!</v>
      </c>
      <c r="H26" s="405" t="e">
        <f t="shared" si="26"/>
        <v>#REF!</v>
      </c>
      <c r="I26" s="405" t="e">
        <f t="shared" si="26"/>
        <v>#REF!</v>
      </c>
      <c r="J26" s="401" t="e">
        <f t="shared" si="18"/>
        <v>#REF!</v>
      </c>
      <c r="K26" s="401" t="e">
        <f t="shared" ref="K26:L26" si="27">#REF!</f>
        <v>#REF!</v>
      </c>
      <c r="L26" s="401" t="e">
        <f t="shared" si="27"/>
        <v>#REF!</v>
      </c>
      <c r="M26" s="102">
        <v>40</v>
      </c>
      <c r="N26" s="102">
        <v>70</v>
      </c>
      <c r="O26" s="29">
        <f t="shared" si="23"/>
        <v>57.142857142857139</v>
      </c>
      <c r="P26" s="399" t="s">
        <v>60</v>
      </c>
      <c r="Q26" s="402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391"/>
      <c r="B27" s="356"/>
      <c r="C27" s="19" t="s">
        <v>426</v>
      </c>
      <c r="D27" s="102">
        <v>70</v>
      </c>
      <c r="E27" s="356"/>
      <c r="F27" s="356"/>
      <c r="G27" s="356"/>
      <c r="H27" s="356"/>
      <c r="I27" s="356"/>
      <c r="J27" s="356"/>
      <c r="K27" s="356"/>
      <c r="L27" s="356"/>
      <c r="M27" s="102">
        <v>40</v>
      </c>
      <c r="N27" s="102">
        <v>70</v>
      </c>
      <c r="O27" s="29">
        <f t="shared" si="23"/>
        <v>57.142857142857139</v>
      </c>
      <c r="P27" s="356"/>
      <c r="Q27" s="404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106">
        <v>11</v>
      </c>
      <c r="B28" s="19" t="s">
        <v>427</v>
      </c>
      <c r="C28" s="19" t="s">
        <v>428</v>
      </c>
      <c r="D28" s="98">
        <v>10</v>
      </c>
      <c r="E28" s="107" t="e">
        <f t="shared" ref="E28:I28" si="28">#REF!+#REF!</f>
        <v>#REF!</v>
      </c>
      <c r="F28" s="107" t="e">
        <f t="shared" si="28"/>
        <v>#REF!</v>
      </c>
      <c r="G28" s="107" t="e">
        <f t="shared" si="28"/>
        <v>#REF!</v>
      </c>
      <c r="H28" s="107" t="e">
        <f t="shared" si="28"/>
        <v>#REF!</v>
      </c>
      <c r="I28" s="107" t="e">
        <f t="shared" si="28"/>
        <v>#REF!</v>
      </c>
      <c r="J28" s="102" t="e">
        <f t="shared" ref="J28:J34" si="29">I28/E28*100</f>
        <v>#REF!</v>
      </c>
      <c r="K28" s="102" t="e">
        <f t="shared" ref="K28:L28" si="30">(#REF!+#REF!)/2</f>
        <v>#REF!</v>
      </c>
      <c r="L28" s="102" t="e">
        <f t="shared" si="30"/>
        <v>#REF!</v>
      </c>
      <c r="M28" s="102">
        <v>10</v>
      </c>
      <c r="N28" s="98">
        <v>70</v>
      </c>
      <c r="O28" s="29">
        <f t="shared" si="23"/>
        <v>14.285714285714285</v>
      </c>
      <c r="P28" s="19" t="s">
        <v>60</v>
      </c>
      <c r="Q28" s="104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106">
        <f t="shared" ref="A29:A34" si="31">A28+1</f>
        <v>12</v>
      </c>
      <c r="B29" s="19" t="s">
        <v>429</v>
      </c>
      <c r="C29" s="19" t="s">
        <v>430</v>
      </c>
      <c r="D29" s="102">
        <v>50</v>
      </c>
      <c r="E29" s="107" t="e">
        <f t="shared" ref="E29:I29" si="32">#REF!+#REF!</f>
        <v>#REF!</v>
      </c>
      <c r="F29" s="107" t="e">
        <f t="shared" si="32"/>
        <v>#REF!</v>
      </c>
      <c r="G29" s="107" t="e">
        <f t="shared" si="32"/>
        <v>#REF!</v>
      </c>
      <c r="H29" s="107" t="e">
        <f t="shared" si="32"/>
        <v>#REF!</v>
      </c>
      <c r="I29" s="107" t="e">
        <f t="shared" si="32"/>
        <v>#REF!</v>
      </c>
      <c r="J29" s="102" t="e">
        <f t="shared" si="29"/>
        <v>#REF!</v>
      </c>
      <c r="K29" s="102" t="e">
        <f t="shared" ref="K29:L29" si="33">(#REF!+#REF!)/2</f>
        <v>#REF!</v>
      </c>
      <c r="L29" s="102" t="e">
        <f t="shared" si="33"/>
        <v>#REF!</v>
      </c>
      <c r="M29" s="102">
        <v>80</v>
      </c>
      <c r="N29" s="102">
        <v>100</v>
      </c>
      <c r="O29" s="29">
        <f t="shared" si="23"/>
        <v>80</v>
      </c>
      <c r="P29" s="19" t="s">
        <v>60</v>
      </c>
      <c r="Q29" s="104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106">
        <f t="shared" si="31"/>
        <v>13</v>
      </c>
      <c r="B30" s="19" t="s">
        <v>431</v>
      </c>
      <c r="C30" s="19" t="s">
        <v>432</v>
      </c>
      <c r="D30" s="102">
        <v>85</v>
      </c>
      <c r="E30" s="107" t="e">
        <f t="shared" ref="E30:I30" si="34">#REF!</f>
        <v>#REF!</v>
      </c>
      <c r="F30" s="107" t="e">
        <f t="shared" si="34"/>
        <v>#REF!</v>
      </c>
      <c r="G30" s="107" t="e">
        <f t="shared" si="34"/>
        <v>#REF!</v>
      </c>
      <c r="H30" s="107" t="e">
        <f t="shared" si="34"/>
        <v>#REF!</v>
      </c>
      <c r="I30" s="107" t="e">
        <f t="shared" si="34"/>
        <v>#REF!</v>
      </c>
      <c r="J30" s="102" t="e">
        <f t="shared" si="29"/>
        <v>#REF!</v>
      </c>
      <c r="K30" s="102" t="e">
        <f t="shared" ref="K30:L30" si="35">#REF!</f>
        <v>#REF!</v>
      </c>
      <c r="L30" s="102" t="e">
        <f t="shared" si="35"/>
        <v>#REF!</v>
      </c>
      <c r="M30" s="102">
        <v>85</v>
      </c>
      <c r="N30" s="102">
        <v>97</v>
      </c>
      <c r="O30" s="29">
        <f t="shared" si="23"/>
        <v>87.628865979381445</v>
      </c>
      <c r="P30" s="19" t="s">
        <v>60</v>
      </c>
      <c r="Q30" s="104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106">
        <f t="shared" si="31"/>
        <v>14</v>
      </c>
      <c r="B31" s="19" t="s">
        <v>433</v>
      </c>
      <c r="C31" s="19" t="s">
        <v>434</v>
      </c>
      <c r="D31" s="102">
        <v>60</v>
      </c>
      <c r="E31" s="107" t="e">
        <f t="shared" ref="E31:I31" si="36">#REF!+#REF!</f>
        <v>#REF!</v>
      </c>
      <c r="F31" s="107" t="e">
        <f t="shared" si="36"/>
        <v>#REF!</v>
      </c>
      <c r="G31" s="107" t="e">
        <f t="shared" si="36"/>
        <v>#REF!</v>
      </c>
      <c r="H31" s="107" t="e">
        <f t="shared" si="36"/>
        <v>#REF!</v>
      </c>
      <c r="I31" s="107" t="e">
        <f t="shared" si="36"/>
        <v>#REF!</v>
      </c>
      <c r="J31" s="102" t="e">
        <f t="shared" si="29"/>
        <v>#REF!</v>
      </c>
      <c r="K31" s="102" t="e">
        <f t="shared" ref="K31:L31" si="37">(#REF!+#REF!)/2</f>
        <v>#REF!</v>
      </c>
      <c r="L31" s="102" t="e">
        <f t="shared" si="37"/>
        <v>#REF!</v>
      </c>
      <c r="M31" s="102">
        <v>60</v>
      </c>
      <c r="N31" s="102">
        <v>85</v>
      </c>
      <c r="O31" s="29">
        <f t="shared" si="23"/>
        <v>70.588235294117652</v>
      </c>
      <c r="P31" s="19" t="s">
        <v>60</v>
      </c>
      <c r="Q31" s="104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106">
        <f t="shared" si="31"/>
        <v>15</v>
      </c>
      <c r="B32" s="19" t="s">
        <v>435</v>
      </c>
      <c r="C32" s="19" t="s">
        <v>436</v>
      </c>
      <c r="D32" s="98">
        <v>775</v>
      </c>
      <c r="E32" s="107" t="e">
        <f t="shared" ref="E32:I32" si="38">#REF!</f>
        <v>#REF!</v>
      </c>
      <c r="F32" s="107" t="e">
        <f t="shared" si="38"/>
        <v>#REF!</v>
      </c>
      <c r="G32" s="107" t="e">
        <f t="shared" si="38"/>
        <v>#REF!</v>
      </c>
      <c r="H32" s="107" t="e">
        <f t="shared" si="38"/>
        <v>#REF!</v>
      </c>
      <c r="I32" s="107" t="e">
        <f t="shared" si="38"/>
        <v>#REF!</v>
      </c>
      <c r="J32" s="102" t="e">
        <f t="shared" si="29"/>
        <v>#REF!</v>
      </c>
      <c r="K32" s="102" t="e">
        <f t="shared" ref="K32:L32" si="39">#REF!</f>
        <v>#REF!</v>
      </c>
      <c r="L32" s="102" t="e">
        <f t="shared" si="39"/>
        <v>#REF!</v>
      </c>
      <c r="M32" s="29">
        <v>18.5</v>
      </c>
      <c r="N32" s="98">
        <v>575</v>
      </c>
      <c r="O32" s="102">
        <f t="shared" si="23"/>
        <v>3.2173913043478262</v>
      </c>
      <c r="P32" s="19" t="s">
        <v>153</v>
      </c>
      <c r="Q32" s="104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106">
        <f t="shared" si="31"/>
        <v>16</v>
      </c>
      <c r="B33" s="19" t="s">
        <v>437</v>
      </c>
      <c r="C33" s="19" t="s">
        <v>438</v>
      </c>
      <c r="D33" s="102">
        <v>10</v>
      </c>
      <c r="E33" s="107" t="e">
        <f t="shared" ref="E33:I33" si="40">#REF!</f>
        <v>#REF!</v>
      </c>
      <c r="F33" s="107" t="e">
        <f t="shared" si="40"/>
        <v>#REF!</v>
      </c>
      <c r="G33" s="107" t="e">
        <f t="shared" si="40"/>
        <v>#REF!</v>
      </c>
      <c r="H33" s="107" t="e">
        <f t="shared" si="40"/>
        <v>#REF!</v>
      </c>
      <c r="I33" s="107" t="e">
        <f t="shared" si="40"/>
        <v>#REF!</v>
      </c>
      <c r="J33" s="102" t="e">
        <f t="shared" si="29"/>
        <v>#REF!</v>
      </c>
      <c r="K33" s="102" t="e">
        <f t="shared" ref="K33:L33" si="41">#REF!</f>
        <v>#REF!</v>
      </c>
      <c r="L33" s="102" t="e">
        <f t="shared" si="41"/>
        <v>#REF!</v>
      </c>
      <c r="M33" s="29">
        <v>85</v>
      </c>
      <c r="N33" s="102">
        <v>100</v>
      </c>
      <c r="O33" s="102">
        <f t="shared" si="23"/>
        <v>85</v>
      </c>
      <c r="P33" s="19" t="s">
        <v>199</v>
      </c>
      <c r="Q33" s="104"/>
      <c r="R33" s="1"/>
      <c r="S33" s="1"/>
      <c r="T33" s="1"/>
      <c r="U33" s="1"/>
      <c r="V33" s="1"/>
      <c r="W33" s="1"/>
      <c r="X33" s="1"/>
      <c r="Y33" s="1"/>
      <c r="Z33" s="1"/>
    </row>
    <row r="34" spans="1:26" ht="33.75" customHeight="1" x14ac:dyDescent="0.3">
      <c r="A34" s="398">
        <f t="shared" si="31"/>
        <v>17</v>
      </c>
      <c r="B34" s="399" t="s">
        <v>439</v>
      </c>
      <c r="C34" s="19" t="s">
        <v>440</v>
      </c>
      <c r="D34" s="98">
        <v>25</v>
      </c>
      <c r="E34" s="405" t="e">
        <f t="shared" ref="E34:I34" si="42">#REF!</f>
        <v>#REF!</v>
      </c>
      <c r="F34" s="405" t="e">
        <f t="shared" si="42"/>
        <v>#REF!</v>
      </c>
      <c r="G34" s="405" t="e">
        <f t="shared" si="42"/>
        <v>#REF!</v>
      </c>
      <c r="H34" s="405" t="e">
        <f t="shared" si="42"/>
        <v>#REF!</v>
      </c>
      <c r="I34" s="405" t="e">
        <f t="shared" si="42"/>
        <v>#REF!</v>
      </c>
      <c r="J34" s="401" t="e">
        <f t="shared" si="29"/>
        <v>#REF!</v>
      </c>
      <c r="K34" s="401" t="e">
        <f t="shared" ref="K34:L34" si="43">#REF!</f>
        <v>#REF!</v>
      </c>
      <c r="L34" s="401" t="e">
        <f t="shared" si="43"/>
        <v>#REF!</v>
      </c>
      <c r="M34" s="29">
        <v>9</v>
      </c>
      <c r="N34" s="98">
        <v>10</v>
      </c>
      <c r="O34" s="102">
        <f t="shared" si="23"/>
        <v>90</v>
      </c>
      <c r="P34" s="399" t="s">
        <v>202</v>
      </c>
      <c r="Q34" s="104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391"/>
      <c r="B35" s="356"/>
      <c r="C35" s="19" t="s">
        <v>441</v>
      </c>
      <c r="D35" s="102">
        <v>100</v>
      </c>
      <c r="E35" s="356"/>
      <c r="F35" s="356"/>
      <c r="G35" s="356"/>
      <c r="H35" s="356"/>
      <c r="I35" s="356"/>
      <c r="J35" s="356"/>
      <c r="K35" s="356"/>
      <c r="L35" s="356"/>
      <c r="M35" s="29">
        <v>75</v>
      </c>
      <c r="N35" s="102">
        <v>100</v>
      </c>
      <c r="O35" s="102">
        <f t="shared" si="23"/>
        <v>75</v>
      </c>
      <c r="P35" s="356"/>
      <c r="Q35" s="104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398">
        <f>A34+1</f>
        <v>18</v>
      </c>
      <c r="B36" s="400" t="s">
        <v>442</v>
      </c>
      <c r="C36" s="19" t="s">
        <v>443</v>
      </c>
      <c r="D36" s="98">
        <v>286</v>
      </c>
      <c r="E36" s="405" t="e">
        <f t="shared" ref="E36:I36" si="44">#REF!</f>
        <v>#REF!</v>
      </c>
      <c r="F36" s="405" t="e">
        <f t="shared" si="44"/>
        <v>#REF!</v>
      </c>
      <c r="G36" s="405" t="e">
        <f t="shared" si="44"/>
        <v>#REF!</v>
      </c>
      <c r="H36" s="405" t="e">
        <f t="shared" si="44"/>
        <v>#REF!</v>
      </c>
      <c r="I36" s="405" t="e">
        <f t="shared" si="44"/>
        <v>#REF!</v>
      </c>
      <c r="J36" s="401" t="e">
        <f>I36/E36*100</f>
        <v>#REF!</v>
      </c>
      <c r="K36" s="401" t="e">
        <f t="shared" ref="K36:L36" si="45">#REF!</f>
        <v>#REF!</v>
      </c>
      <c r="L36" s="401" t="e">
        <f t="shared" si="45"/>
        <v>#REF!</v>
      </c>
      <c r="M36" s="20">
        <v>272</v>
      </c>
      <c r="N36" s="98">
        <v>245</v>
      </c>
      <c r="O36" s="102">
        <f>N36/M36*100</f>
        <v>90.07352941176471</v>
      </c>
      <c r="P36" s="400" t="s">
        <v>444</v>
      </c>
      <c r="Q36" s="104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391"/>
      <c r="B37" s="356"/>
      <c r="C37" s="19" t="s">
        <v>445</v>
      </c>
      <c r="D37" s="102">
        <v>87</v>
      </c>
      <c r="E37" s="356"/>
      <c r="F37" s="356"/>
      <c r="G37" s="356"/>
      <c r="H37" s="356"/>
      <c r="I37" s="356"/>
      <c r="J37" s="356"/>
      <c r="K37" s="356"/>
      <c r="L37" s="356"/>
      <c r="M37" s="102">
        <v>71.69</v>
      </c>
      <c r="N37" s="102">
        <v>87</v>
      </c>
      <c r="O37" s="102">
        <f t="shared" ref="O37:O38" si="46">M37/N37*100</f>
        <v>82.402298850574709</v>
      </c>
      <c r="P37" s="356"/>
      <c r="Q37" s="104"/>
      <c r="R37" s="1"/>
      <c r="S37" s="1"/>
      <c r="T37" s="1"/>
      <c r="U37" s="1"/>
      <c r="V37" s="1"/>
      <c r="W37" s="1"/>
      <c r="X37" s="1"/>
      <c r="Y37" s="1"/>
      <c r="Z37" s="1"/>
    </row>
    <row r="38" spans="1:26" ht="41.25" customHeight="1" x14ac:dyDescent="0.3">
      <c r="A38" s="398">
        <v>19</v>
      </c>
      <c r="B38" s="399" t="s">
        <v>446</v>
      </c>
      <c r="C38" s="19" t="s">
        <v>447</v>
      </c>
      <c r="D38" s="102">
        <v>44.57</v>
      </c>
      <c r="E38" s="405" t="e">
        <f t="shared" ref="E38:I38" si="47">#REF!</f>
        <v>#REF!</v>
      </c>
      <c r="F38" s="405" t="e">
        <f t="shared" si="47"/>
        <v>#REF!</v>
      </c>
      <c r="G38" s="405" t="e">
        <f t="shared" si="47"/>
        <v>#REF!</v>
      </c>
      <c r="H38" s="405" t="e">
        <f t="shared" si="47"/>
        <v>#REF!</v>
      </c>
      <c r="I38" s="405" t="e">
        <f t="shared" si="47"/>
        <v>#REF!</v>
      </c>
      <c r="J38" s="401" t="e">
        <f>I38/E38*100</f>
        <v>#REF!</v>
      </c>
      <c r="K38" s="401" t="e">
        <f t="shared" ref="K38:L38" si="48">#REF!</f>
        <v>#REF!</v>
      </c>
      <c r="L38" s="401" t="e">
        <f t="shared" si="48"/>
        <v>#REF!</v>
      </c>
      <c r="M38" s="102">
        <v>91.35</v>
      </c>
      <c r="N38" s="102">
        <v>90</v>
      </c>
      <c r="O38" s="102">
        <f t="shared" si="46"/>
        <v>101.49999999999999</v>
      </c>
      <c r="P38" s="399" t="s">
        <v>57</v>
      </c>
      <c r="Q38" s="104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391"/>
      <c r="B39" s="356"/>
      <c r="C39" s="19" t="s">
        <v>448</v>
      </c>
      <c r="D39" s="102">
        <v>0</v>
      </c>
      <c r="E39" s="356"/>
      <c r="F39" s="356"/>
      <c r="G39" s="356"/>
      <c r="H39" s="356"/>
      <c r="I39" s="356"/>
      <c r="J39" s="356"/>
      <c r="K39" s="356"/>
      <c r="L39" s="356"/>
      <c r="M39" s="20">
        <v>0</v>
      </c>
      <c r="N39" s="102">
        <v>100</v>
      </c>
      <c r="O39" s="29"/>
      <c r="P39" s="356"/>
      <c r="Q39" s="104" t="s">
        <v>449</v>
      </c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106">
        <v>20</v>
      </c>
      <c r="B40" s="19" t="s">
        <v>450</v>
      </c>
      <c r="C40" s="19" t="s">
        <v>451</v>
      </c>
      <c r="D40" s="102">
        <v>75</v>
      </c>
      <c r="E40" s="107" t="e">
        <f t="shared" ref="E40:I40" si="49">#REF!</f>
        <v>#REF!</v>
      </c>
      <c r="F40" s="107" t="e">
        <f t="shared" si="49"/>
        <v>#REF!</v>
      </c>
      <c r="G40" s="107" t="e">
        <f t="shared" si="49"/>
        <v>#REF!</v>
      </c>
      <c r="H40" s="107" t="e">
        <f t="shared" si="49"/>
        <v>#REF!</v>
      </c>
      <c r="I40" s="107" t="e">
        <f t="shared" si="49"/>
        <v>#REF!</v>
      </c>
      <c r="J40" s="102" t="e">
        <f t="shared" ref="J40:J46" si="50">I40/E40*100</f>
        <v>#REF!</v>
      </c>
      <c r="K40" s="102" t="e">
        <f t="shared" ref="K40:L40" si="51">#REF!</f>
        <v>#REF!</v>
      </c>
      <c r="L40" s="102" t="e">
        <f t="shared" si="51"/>
        <v>#REF!</v>
      </c>
      <c r="M40" s="29">
        <v>51</v>
      </c>
      <c r="N40" s="102">
        <v>100</v>
      </c>
      <c r="O40" s="29">
        <f t="shared" ref="O40:O46" si="52">M40/N40*100</f>
        <v>51</v>
      </c>
      <c r="P40" s="19" t="s">
        <v>55</v>
      </c>
      <c r="Q40" s="104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106">
        <f t="shared" ref="A41:A43" si="53">+A40+1</f>
        <v>21</v>
      </c>
      <c r="B41" s="19" t="s">
        <v>452</v>
      </c>
      <c r="C41" s="19" t="s">
        <v>453</v>
      </c>
      <c r="D41" s="102">
        <v>30</v>
      </c>
      <c r="E41" s="107" t="e">
        <f t="shared" ref="E41:I41" si="54">#REF!</f>
        <v>#REF!</v>
      </c>
      <c r="F41" s="107" t="e">
        <f t="shared" si="54"/>
        <v>#REF!</v>
      </c>
      <c r="G41" s="107" t="e">
        <f t="shared" si="54"/>
        <v>#REF!</v>
      </c>
      <c r="H41" s="107" t="e">
        <f t="shared" si="54"/>
        <v>#REF!</v>
      </c>
      <c r="I41" s="107" t="e">
        <f t="shared" si="54"/>
        <v>#REF!</v>
      </c>
      <c r="J41" s="102" t="e">
        <f t="shared" si="50"/>
        <v>#REF!</v>
      </c>
      <c r="K41" s="102" t="e">
        <f t="shared" ref="K41:L41" si="55">#REF!</f>
        <v>#REF!</v>
      </c>
      <c r="L41" s="102" t="e">
        <f t="shared" si="55"/>
        <v>#REF!</v>
      </c>
      <c r="M41" s="29">
        <v>68</v>
      </c>
      <c r="N41" s="102">
        <v>75</v>
      </c>
      <c r="O41" s="29">
        <f t="shared" si="52"/>
        <v>90.666666666666657</v>
      </c>
      <c r="P41" s="19" t="s">
        <v>55</v>
      </c>
      <c r="Q41" s="104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106">
        <f t="shared" si="53"/>
        <v>22</v>
      </c>
      <c r="B42" s="19" t="s">
        <v>454</v>
      </c>
      <c r="C42" s="19" t="s">
        <v>455</v>
      </c>
      <c r="D42" s="102">
        <v>100</v>
      </c>
      <c r="E42" s="107" t="e">
        <f t="shared" ref="E42:I42" si="56">#REF!</f>
        <v>#REF!</v>
      </c>
      <c r="F42" s="107" t="e">
        <f t="shared" si="56"/>
        <v>#REF!</v>
      </c>
      <c r="G42" s="107" t="e">
        <f t="shared" si="56"/>
        <v>#REF!</v>
      </c>
      <c r="H42" s="107" t="e">
        <f t="shared" si="56"/>
        <v>#REF!</v>
      </c>
      <c r="I42" s="107" t="e">
        <f t="shared" si="56"/>
        <v>#REF!</v>
      </c>
      <c r="J42" s="102" t="e">
        <f t="shared" si="50"/>
        <v>#REF!</v>
      </c>
      <c r="K42" s="102" t="e">
        <f t="shared" ref="K42:L42" si="57">#REF!</f>
        <v>#REF!</v>
      </c>
      <c r="L42" s="102" t="e">
        <f t="shared" si="57"/>
        <v>#REF!</v>
      </c>
      <c r="M42" s="29">
        <v>100</v>
      </c>
      <c r="N42" s="102">
        <v>100</v>
      </c>
      <c r="O42" s="29">
        <f t="shared" si="52"/>
        <v>100</v>
      </c>
      <c r="P42" s="103" t="s">
        <v>456</v>
      </c>
      <c r="Q42" s="104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106">
        <f t="shared" si="53"/>
        <v>23</v>
      </c>
      <c r="B43" s="19" t="s">
        <v>457</v>
      </c>
      <c r="C43" s="19" t="s">
        <v>458</v>
      </c>
      <c r="D43" s="98">
        <v>56</v>
      </c>
      <c r="E43" s="107" t="e">
        <f t="shared" ref="E43:I43" si="58">#REF!</f>
        <v>#REF!</v>
      </c>
      <c r="F43" s="107" t="e">
        <f t="shared" si="58"/>
        <v>#REF!</v>
      </c>
      <c r="G43" s="107" t="e">
        <f t="shared" si="58"/>
        <v>#REF!</v>
      </c>
      <c r="H43" s="107" t="e">
        <f t="shared" si="58"/>
        <v>#REF!</v>
      </c>
      <c r="I43" s="107" t="e">
        <f t="shared" si="58"/>
        <v>#REF!</v>
      </c>
      <c r="J43" s="102" t="e">
        <f t="shared" si="50"/>
        <v>#REF!</v>
      </c>
      <c r="K43" s="102" t="e">
        <f t="shared" ref="K43:L43" si="59">#REF!</f>
        <v>#REF!</v>
      </c>
      <c r="L43" s="102" t="e">
        <f t="shared" si="59"/>
        <v>#REF!</v>
      </c>
      <c r="M43" s="20">
        <v>12</v>
      </c>
      <c r="N43" s="98">
        <v>100</v>
      </c>
      <c r="O43" s="29">
        <f t="shared" si="52"/>
        <v>12</v>
      </c>
      <c r="P43" s="19" t="s">
        <v>459</v>
      </c>
      <c r="Q43" s="104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106">
        <f t="shared" ref="A44:A46" si="60">A43+1</f>
        <v>24</v>
      </c>
      <c r="B44" s="19" t="s">
        <v>460</v>
      </c>
      <c r="C44" s="19" t="s">
        <v>461</v>
      </c>
      <c r="D44" s="98">
        <v>99</v>
      </c>
      <c r="E44" s="107" t="e">
        <f t="shared" ref="E44:I44" si="61">#REF!</f>
        <v>#REF!</v>
      </c>
      <c r="F44" s="107" t="e">
        <f t="shared" si="61"/>
        <v>#REF!</v>
      </c>
      <c r="G44" s="107" t="e">
        <f t="shared" si="61"/>
        <v>#REF!</v>
      </c>
      <c r="H44" s="107" t="e">
        <f t="shared" si="61"/>
        <v>#REF!</v>
      </c>
      <c r="I44" s="107" t="e">
        <f t="shared" si="61"/>
        <v>#REF!</v>
      </c>
      <c r="J44" s="102" t="e">
        <f t="shared" si="50"/>
        <v>#REF!</v>
      </c>
      <c r="K44" s="102" t="e">
        <f t="shared" ref="K44:L44" si="62">#REF!</f>
        <v>#REF!</v>
      </c>
      <c r="L44" s="102" t="e">
        <f t="shared" si="62"/>
        <v>#REF!</v>
      </c>
      <c r="M44" s="20">
        <v>110</v>
      </c>
      <c r="N44" s="98">
        <v>200</v>
      </c>
      <c r="O44" s="29">
        <f t="shared" si="52"/>
        <v>55.000000000000007</v>
      </c>
      <c r="P44" s="19" t="s">
        <v>459</v>
      </c>
      <c r="Q44" s="104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106">
        <f t="shared" si="60"/>
        <v>25</v>
      </c>
      <c r="B45" s="19" t="s">
        <v>462</v>
      </c>
      <c r="C45" s="19" t="s">
        <v>463</v>
      </c>
      <c r="D45" s="98">
        <v>74</v>
      </c>
      <c r="E45" s="107" t="e">
        <f t="shared" ref="E45:I45" si="63">#REF!</f>
        <v>#REF!</v>
      </c>
      <c r="F45" s="107" t="e">
        <f t="shared" si="63"/>
        <v>#REF!</v>
      </c>
      <c r="G45" s="107" t="e">
        <f t="shared" si="63"/>
        <v>#REF!</v>
      </c>
      <c r="H45" s="107" t="e">
        <f t="shared" si="63"/>
        <v>#REF!</v>
      </c>
      <c r="I45" s="107" t="e">
        <f t="shared" si="63"/>
        <v>#REF!</v>
      </c>
      <c r="J45" s="102" t="e">
        <f t="shared" si="50"/>
        <v>#REF!</v>
      </c>
      <c r="K45" s="102" t="e">
        <f t="shared" ref="K45:L45" si="64">#REF!</f>
        <v>#REF!</v>
      </c>
      <c r="L45" s="102" t="e">
        <f t="shared" si="64"/>
        <v>#REF!</v>
      </c>
      <c r="M45" s="20">
        <v>80</v>
      </c>
      <c r="N45" s="98">
        <v>100</v>
      </c>
      <c r="O45" s="29">
        <f t="shared" si="52"/>
        <v>80</v>
      </c>
      <c r="P45" s="19" t="s">
        <v>459</v>
      </c>
      <c r="Q45" s="104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106">
        <f t="shared" si="60"/>
        <v>26</v>
      </c>
      <c r="B46" s="19" t="s">
        <v>464</v>
      </c>
      <c r="C46" s="19" t="s">
        <v>465</v>
      </c>
      <c r="D46" s="102">
        <v>60</v>
      </c>
      <c r="E46" s="107" t="e">
        <f t="shared" ref="E46:I46" si="65">#REF!</f>
        <v>#REF!</v>
      </c>
      <c r="F46" s="107" t="e">
        <f t="shared" si="65"/>
        <v>#REF!</v>
      </c>
      <c r="G46" s="107" t="e">
        <f t="shared" si="65"/>
        <v>#REF!</v>
      </c>
      <c r="H46" s="107" t="e">
        <f t="shared" si="65"/>
        <v>#REF!</v>
      </c>
      <c r="I46" s="107" t="e">
        <f t="shared" si="65"/>
        <v>#REF!</v>
      </c>
      <c r="J46" s="102" t="e">
        <f t="shared" si="50"/>
        <v>#REF!</v>
      </c>
      <c r="K46" s="102" t="e">
        <f t="shared" ref="K46:L46" si="66">#REF!</f>
        <v>#REF!</v>
      </c>
      <c r="L46" s="102" t="e">
        <f t="shared" si="66"/>
        <v>#REF!</v>
      </c>
      <c r="M46" s="20">
        <v>60</v>
      </c>
      <c r="N46" s="102">
        <v>100</v>
      </c>
      <c r="O46" s="29">
        <f t="shared" si="52"/>
        <v>60</v>
      </c>
      <c r="P46" s="19" t="s">
        <v>62</v>
      </c>
      <c r="Q46" s="104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408" t="s">
        <v>466</v>
      </c>
      <c r="B47" s="358"/>
      <c r="C47" s="358"/>
      <c r="D47" s="358"/>
      <c r="E47" s="358"/>
      <c r="F47" s="358"/>
      <c r="G47" s="358"/>
      <c r="H47" s="358"/>
      <c r="I47" s="358"/>
      <c r="J47" s="358"/>
      <c r="K47" s="358"/>
      <c r="L47" s="358"/>
      <c r="M47" s="358"/>
      <c r="N47" s="358"/>
      <c r="O47" s="358"/>
      <c r="P47" s="358"/>
      <c r="Q47" s="409"/>
      <c r="R47" s="3"/>
      <c r="S47" s="3"/>
      <c r="T47" s="3"/>
      <c r="U47" s="3"/>
      <c r="V47" s="3"/>
      <c r="W47" s="3"/>
      <c r="X47" s="3"/>
      <c r="Y47" s="3"/>
      <c r="Z47" s="3"/>
    </row>
    <row r="48" spans="1:26" ht="27" customHeight="1" x14ac:dyDescent="0.3">
      <c r="A48" s="398">
        <v>27</v>
      </c>
      <c r="B48" s="399" t="s">
        <v>467</v>
      </c>
      <c r="C48" s="19" t="s">
        <v>468</v>
      </c>
      <c r="D48" s="98">
        <v>380</v>
      </c>
      <c r="E48" s="405" t="e">
        <f t="shared" ref="E48:I48" si="67">#REF!</f>
        <v>#REF!</v>
      </c>
      <c r="F48" s="405" t="e">
        <f t="shared" si="67"/>
        <v>#REF!</v>
      </c>
      <c r="G48" s="405" t="e">
        <f t="shared" si="67"/>
        <v>#REF!</v>
      </c>
      <c r="H48" s="405" t="e">
        <f t="shared" si="67"/>
        <v>#REF!</v>
      </c>
      <c r="I48" s="405" t="e">
        <f t="shared" si="67"/>
        <v>#REF!</v>
      </c>
      <c r="J48" s="401" t="e">
        <f>I48/E48*100</f>
        <v>#REF!</v>
      </c>
      <c r="K48" s="401" t="e">
        <f t="shared" ref="K48:L48" si="68">#REF!</f>
        <v>#REF!</v>
      </c>
      <c r="L48" s="401" t="e">
        <f t="shared" si="68"/>
        <v>#REF!</v>
      </c>
      <c r="M48" s="98">
        <v>295</v>
      </c>
      <c r="N48" s="98">
        <v>740</v>
      </c>
      <c r="O48" s="29">
        <f t="shared" ref="O48:O55" si="69">M48/N48*100</f>
        <v>39.864864864864863</v>
      </c>
      <c r="P48" s="399" t="s">
        <v>149</v>
      </c>
      <c r="Q48" s="402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391"/>
      <c r="B49" s="356"/>
      <c r="C49" s="19" t="s">
        <v>469</v>
      </c>
      <c r="D49" s="108">
        <v>48576</v>
      </c>
      <c r="E49" s="356"/>
      <c r="F49" s="356"/>
      <c r="G49" s="356"/>
      <c r="H49" s="356"/>
      <c r="I49" s="356"/>
      <c r="J49" s="356"/>
      <c r="K49" s="356"/>
      <c r="L49" s="356"/>
      <c r="M49" s="108">
        <v>8984</v>
      </c>
      <c r="N49" s="108">
        <v>49976</v>
      </c>
      <c r="O49" s="29">
        <f t="shared" si="69"/>
        <v>17.976628781815272</v>
      </c>
      <c r="P49" s="356"/>
      <c r="Q49" s="404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106">
        <f>A48+1</f>
        <v>28</v>
      </c>
      <c r="B50" s="19" t="s">
        <v>470</v>
      </c>
      <c r="C50" s="19" t="s">
        <v>471</v>
      </c>
      <c r="D50" s="102">
        <v>60.44</v>
      </c>
      <c r="E50" s="107" t="e">
        <f t="shared" ref="E50:I50" si="70">#REF!</f>
        <v>#REF!</v>
      </c>
      <c r="F50" s="107" t="e">
        <f t="shared" si="70"/>
        <v>#REF!</v>
      </c>
      <c r="G50" s="107" t="e">
        <f t="shared" si="70"/>
        <v>#REF!</v>
      </c>
      <c r="H50" s="107" t="e">
        <f t="shared" si="70"/>
        <v>#REF!</v>
      </c>
      <c r="I50" s="107" t="e">
        <f t="shared" si="70"/>
        <v>#REF!</v>
      </c>
      <c r="J50" s="102" t="e">
        <f t="shared" ref="J50:J53" si="71">I50/E50*100</f>
        <v>#REF!</v>
      </c>
      <c r="K50" s="102" t="e">
        <f t="shared" ref="K50:L50" si="72">#REF!</f>
        <v>#REF!</v>
      </c>
      <c r="L50" s="102" t="e">
        <f t="shared" si="72"/>
        <v>#REF!</v>
      </c>
      <c r="M50" s="102">
        <v>52.64</v>
      </c>
      <c r="N50" s="102">
        <v>90</v>
      </c>
      <c r="O50" s="29">
        <f t="shared" si="69"/>
        <v>58.488888888888887</v>
      </c>
      <c r="P50" s="19" t="s">
        <v>149</v>
      </c>
      <c r="Q50" s="104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106">
        <f t="shared" ref="A51:A59" si="73">A50+1</f>
        <v>29</v>
      </c>
      <c r="B51" s="19" t="s">
        <v>472</v>
      </c>
      <c r="C51" s="19" t="s">
        <v>473</v>
      </c>
      <c r="D51" s="102">
        <v>55</v>
      </c>
      <c r="E51" s="107" t="e">
        <f t="shared" ref="E51:I51" si="74">#REF!</f>
        <v>#REF!</v>
      </c>
      <c r="F51" s="107" t="e">
        <f t="shared" si="74"/>
        <v>#REF!</v>
      </c>
      <c r="G51" s="107" t="e">
        <f t="shared" si="74"/>
        <v>#REF!</v>
      </c>
      <c r="H51" s="107" t="e">
        <f t="shared" si="74"/>
        <v>#REF!</v>
      </c>
      <c r="I51" s="107" t="e">
        <f t="shared" si="74"/>
        <v>#REF!</v>
      </c>
      <c r="J51" s="102" t="e">
        <f t="shared" si="71"/>
        <v>#REF!</v>
      </c>
      <c r="K51" s="102" t="e">
        <f t="shared" ref="K51:L51" si="75">#REF!</f>
        <v>#REF!</v>
      </c>
      <c r="L51" s="102" t="e">
        <f t="shared" si="75"/>
        <v>#REF!</v>
      </c>
      <c r="M51" s="102">
        <v>52</v>
      </c>
      <c r="N51" s="102">
        <v>70</v>
      </c>
      <c r="O51" s="29">
        <f t="shared" si="69"/>
        <v>74.285714285714292</v>
      </c>
      <c r="P51" s="19" t="s">
        <v>149</v>
      </c>
      <c r="Q51" s="104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106">
        <f t="shared" si="73"/>
        <v>30</v>
      </c>
      <c r="B52" s="19" t="s">
        <v>474</v>
      </c>
      <c r="C52" s="19" t="s">
        <v>475</v>
      </c>
      <c r="D52" s="102">
        <v>65</v>
      </c>
      <c r="E52" s="107" t="e">
        <f t="shared" ref="E52:I52" si="76">#REF!</f>
        <v>#REF!</v>
      </c>
      <c r="F52" s="107" t="e">
        <f t="shared" si="76"/>
        <v>#REF!</v>
      </c>
      <c r="G52" s="107" t="e">
        <f t="shared" si="76"/>
        <v>#REF!</v>
      </c>
      <c r="H52" s="107" t="e">
        <f t="shared" si="76"/>
        <v>#REF!</v>
      </c>
      <c r="I52" s="107" t="e">
        <f t="shared" si="76"/>
        <v>#REF!</v>
      </c>
      <c r="J52" s="102" t="e">
        <f t="shared" si="71"/>
        <v>#REF!</v>
      </c>
      <c r="K52" s="102" t="e">
        <f t="shared" ref="K52:L52" si="77">#REF!</f>
        <v>#REF!</v>
      </c>
      <c r="L52" s="102" t="e">
        <f t="shared" si="77"/>
        <v>#REF!</v>
      </c>
      <c r="M52" s="102">
        <v>73.099999999999994</v>
      </c>
      <c r="N52" s="102">
        <v>80</v>
      </c>
      <c r="O52" s="29">
        <f t="shared" si="69"/>
        <v>91.375</v>
      </c>
      <c r="P52" s="19" t="s">
        <v>149</v>
      </c>
      <c r="Q52" s="104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06">
        <f t="shared" si="73"/>
        <v>31</v>
      </c>
      <c r="B53" s="19" t="s">
        <v>476</v>
      </c>
      <c r="C53" s="19" t="s">
        <v>477</v>
      </c>
      <c r="D53" s="102">
        <v>65</v>
      </c>
      <c r="E53" s="107" t="e">
        <f t="shared" ref="E53:I53" si="78">#REF!</f>
        <v>#REF!</v>
      </c>
      <c r="F53" s="107" t="e">
        <f t="shared" si="78"/>
        <v>#REF!</v>
      </c>
      <c r="G53" s="107" t="e">
        <f t="shared" si="78"/>
        <v>#REF!</v>
      </c>
      <c r="H53" s="107" t="e">
        <f t="shared" si="78"/>
        <v>#REF!</v>
      </c>
      <c r="I53" s="107" t="e">
        <f t="shared" si="78"/>
        <v>#REF!</v>
      </c>
      <c r="J53" s="102" t="e">
        <f t="shared" si="71"/>
        <v>#REF!</v>
      </c>
      <c r="K53" s="102" t="e">
        <f t="shared" ref="K53:L53" si="79">#REF!</f>
        <v>#REF!</v>
      </c>
      <c r="L53" s="102" t="e">
        <f t="shared" si="79"/>
        <v>#REF!</v>
      </c>
      <c r="M53" s="102">
        <v>77.7</v>
      </c>
      <c r="N53" s="102">
        <v>85</v>
      </c>
      <c r="O53" s="29">
        <f t="shared" si="69"/>
        <v>91.411764705882362</v>
      </c>
      <c r="P53" s="19" t="s">
        <v>149</v>
      </c>
      <c r="Q53" s="104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06">
        <f t="shared" si="73"/>
        <v>32</v>
      </c>
      <c r="B54" s="19" t="s">
        <v>478</v>
      </c>
      <c r="C54" s="19" t="s">
        <v>479</v>
      </c>
      <c r="D54" s="102">
        <v>68.400000000000006</v>
      </c>
      <c r="E54" s="107" t="e">
        <f t="shared" ref="E54:I54" si="80">#REF!</f>
        <v>#REF!</v>
      </c>
      <c r="F54" s="107" t="e">
        <f t="shared" si="80"/>
        <v>#REF!</v>
      </c>
      <c r="G54" s="107" t="e">
        <f t="shared" si="80"/>
        <v>#REF!</v>
      </c>
      <c r="H54" s="107" t="e">
        <f t="shared" si="80"/>
        <v>#REF!</v>
      </c>
      <c r="I54" s="107" t="e">
        <f t="shared" si="80"/>
        <v>#REF!</v>
      </c>
      <c r="J54" s="102"/>
      <c r="K54" s="102" t="e">
        <f t="shared" ref="K54:L54" si="81">#REF!</f>
        <v>#REF!</v>
      </c>
      <c r="L54" s="102" t="e">
        <f t="shared" si="81"/>
        <v>#REF!</v>
      </c>
      <c r="M54" s="102">
        <v>81</v>
      </c>
      <c r="N54" s="102">
        <v>85</v>
      </c>
      <c r="O54" s="29">
        <f t="shared" si="69"/>
        <v>95.294117647058812</v>
      </c>
      <c r="P54" s="19" t="s">
        <v>149</v>
      </c>
      <c r="Q54" s="104" t="s">
        <v>480</v>
      </c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06">
        <f t="shared" si="73"/>
        <v>33</v>
      </c>
      <c r="B55" s="19" t="s">
        <v>481</v>
      </c>
      <c r="C55" s="19" t="s">
        <v>482</v>
      </c>
      <c r="D55" s="102">
        <v>78</v>
      </c>
      <c r="E55" s="20" t="e">
        <f t="shared" ref="E55:I55" si="82">#REF!</f>
        <v>#REF!</v>
      </c>
      <c r="F55" s="20" t="e">
        <f t="shared" si="82"/>
        <v>#REF!</v>
      </c>
      <c r="G55" s="20" t="e">
        <f t="shared" si="82"/>
        <v>#REF!</v>
      </c>
      <c r="H55" s="20" t="e">
        <f t="shared" si="82"/>
        <v>#REF!</v>
      </c>
      <c r="I55" s="20" t="e">
        <f t="shared" si="82"/>
        <v>#REF!</v>
      </c>
      <c r="J55" s="102"/>
      <c r="K55" s="102" t="e">
        <f t="shared" ref="K55:L55" si="83">#REF!</f>
        <v>#REF!</v>
      </c>
      <c r="L55" s="102" t="e">
        <f t="shared" si="83"/>
        <v>#REF!</v>
      </c>
      <c r="M55" s="20">
        <v>86.82</v>
      </c>
      <c r="N55" s="102">
        <v>86</v>
      </c>
      <c r="O55" s="29">
        <f t="shared" si="69"/>
        <v>100.95348837209302</v>
      </c>
      <c r="P55" s="19" t="s">
        <v>77</v>
      </c>
      <c r="Q55" s="104" t="s">
        <v>483</v>
      </c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06">
        <f t="shared" si="73"/>
        <v>34</v>
      </c>
      <c r="B56" s="19" t="s">
        <v>484</v>
      </c>
      <c r="C56" s="19" t="s">
        <v>485</v>
      </c>
      <c r="D56" s="102">
        <v>145.54</v>
      </c>
      <c r="E56" s="107" t="e">
        <f t="shared" ref="E56:I56" si="84">#REF!</f>
        <v>#REF!</v>
      </c>
      <c r="F56" s="107" t="e">
        <f t="shared" si="84"/>
        <v>#REF!</v>
      </c>
      <c r="G56" s="107" t="e">
        <f t="shared" si="84"/>
        <v>#REF!</v>
      </c>
      <c r="H56" s="107" t="e">
        <f t="shared" si="84"/>
        <v>#REF!</v>
      </c>
      <c r="I56" s="107" t="e">
        <f t="shared" si="84"/>
        <v>#REF!</v>
      </c>
      <c r="J56" s="102" t="e">
        <f>I56/E56*100</f>
        <v>#REF!</v>
      </c>
      <c r="K56" s="102" t="e">
        <f t="shared" ref="K56:L56" si="85">#REF!</f>
        <v>#REF!</v>
      </c>
      <c r="L56" s="102" t="e">
        <f t="shared" si="85"/>
        <v>#REF!</v>
      </c>
      <c r="M56" s="29">
        <v>127.26</v>
      </c>
      <c r="N56" s="102">
        <v>12.5</v>
      </c>
      <c r="O56" s="29">
        <f>N56/M56*100</f>
        <v>9.8224108125098208</v>
      </c>
      <c r="P56" s="19" t="s">
        <v>77</v>
      </c>
      <c r="Q56" s="104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06">
        <f t="shared" si="73"/>
        <v>35</v>
      </c>
      <c r="B57" s="19" t="s">
        <v>486</v>
      </c>
      <c r="C57" s="19" t="s">
        <v>487</v>
      </c>
      <c r="D57" s="102">
        <v>70</v>
      </c>
      <c r="E57" s="107">
        <v>0</v>
      </c>
      <c r="F57" s="107">
        <v>0</v>
      </c>
      <c r="G57" s="107">
        <v>0</v>
      </c>
      <c r="H57" s="107">
        <v>0</v>
      </c>
      <c r="I57" s="107">
        <v>0</v>
      </c>
      <c r="J57" s="102"/>
      <c r="K57" s="102">
        <v>0</v>
      </c>
      <c r="L57" s="102">
        <v>0</v>
      </c>
      <c r="M57" s="29">
        <v>83</v>
      </c>
      <c r="N57" s="102">
        <v>90</v>
      </c>
      <c r="O57" s="29">
        <f t="shared" ref="O57:O62" si="86">M57/N57*100</f>
        <v>92.222222222222229</v>
      </c>
      <c r="P57" s="19" t="s">
        <v>77</v>
      </c>
      <c r="Q57" s="104" t="s">
        <v>480</v>
      </c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96">
        <f t="shared" si="73"/>
        <v>36</v>
      </c>
      <c r="B58" s="103" t="s">
        <v>488</v>
      </c>
      <c r="C58" s="19" t="s">
        <v>489</v>
      </c>
      <c r="D58" s="109">
        <v>21214</v>
      </c>
      <c r="E58" s="99" t="e">
        <f t="shared" ref="E58:I58" si="87">#REF!</f>
        <v>#REF!</v>
      </c>
      <c r="F58" s="99" t="e">
        <f t="shared" si="87"/>
        <v>#REF!</v>
      </c>
      <c r="G58" s="99" t="e">
        <f t="shared" si="87"/>
        <v>#REF!</v>
      </c>
      <c r="H58" s="99" t="e">
        <f t="shared" si="87"/>
        <v>#REF!</v>
      </c>
      <c r="I58" s="99" t="e">
        <f t="shared" si="87"/>
        <v>#REF!</v>
      </c>
      <c r="J58" s="102"/>
      <c r="K58" s="100" t="e">
        <f t="shared" ref="K58:L58" si="88">#REF!</f>
        <v>#REF!</v>
      </c>
      <c r="L58" s="100" t="e">
        <f t="shared" si="88"/>
        <v>#REF!</v>
      </c>
      <c r="M58" s="20">
        <v>21851</v>
      </c>
      <c r="N58" s="109">
        <v>25000</v>
      </c>
      <c r="O58" s="29">
        <f t="shared" si="86"/>
        <v>87.404000000000011</v>
      </c>
      <c r="P58" s="103" t="s">
        <v>76</v>
      </c>
      <c r="Q58" s="104" t="s">
        <v>490</v>
      </c>
      <c r="R58" s="1"/>
      <c r="S58" s="1"/>
      <c r="T58" s="1"/>
      <c r="U58" s="1"/>
      <c r="V58" s="1"/>
      <c r="W58" s="1"/>
      <c r="X58" s="1"/>
      <c r="Y58" s="1"/>
      <c r="Z58" s="1"/>
    </row>
    <row r="59" spans="1:26" ht="27" customHeight="1" x14ac:dyDescent="0.3">
      <c r="A59" s="398">
        <f t="shared" si="73"/>
        <v>37</v>
      </c>
      <c r="B59" s="399" t="s">
        <v>491</v>
      </c>
      <c r="C59" s="19" t="s">
        <v>492</v>
      </c>
      <c r="D59" s="98">
        <v>20</v>
      </c>
      <c r="E59" s="405" t="e">
        <f t="shared" ref="E59:I59" si="89">#REF!</f>
        <v>#REF!</v>
      </c>
      <c r="F59" s="405" t="e">
        <f t="shared" si="89"/>
        <v>#REF!</v>
      </c>
      <c r="G59" s="405" t="e">
        <f t="shared" si="89"/>
        <v>#REF!</v>
      </c>
      <c r="H59" s="405" t="e">
        <f t="shared" si="89"/>
        <v>#REF!</v>
      </c>
      <c r="I59" s="405" t="e">
        <f t="shared" si="89"/>
        <v>#REF!</v>
      </c>
      <c r="J59" s="401" t="e">
        <f>I59/E59*100</f>
        <v>#REF!</v>
      </c>
      <c r="K59" s="401" t="e">
        <f t="shared" ref="K59:L59" si="90">#REF!</f>
        <v>#REF!</v>
      </c>
      <c r="L59" s="401" t="e">
        <f t="shared" si="90"/>
        <v>#REF!</v>
      </c>
      <c r="M59" s="20">
        <v>20</v>
      </c>
      <c r="N59" s="98">
        <v>25</v>
      </c>
      <c r="O59" s="29">
        <f t="shared" si="86"/>
        <v>80</v>
      </c>
      <c r="P59" s="399" t="s">
        <v>76</v>
      </c>
      <c r="Q59" s="104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391"/>
      <c r="B60" s="356"/>
      <c r="C60" s="19" t="s">
        <v>493</v>
      </c>
      <c r="D60" s="98">
        <v>60</v>
      </c>
      <c r="E60" s="356"/>
      <c r="F60" s="356"/>
      <c r="G60" s="356"/>
      <c r="H60" s="356"/>
      <c r="I60" s="356"/>
      <c r="J60" s="356"/>
      <c r="K60" s="356"/>
      <c r="L60" s="356"/>
      <c r="M60" s="20">
        <v>61</v>
      </c>
      <c r="N60" s="98">
        <v>70</v>
      </c>
      <c r="O60" s="29">
        <f t="shared" si="86"/>
        <v>87.142857142857139</v>
      </c>
      <c r="P60" s="356"/>
      <c r="Q60" s="104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06">
        <f>A59+1</f>
        <v>38</v>
      </c>
      <c r="B61" s="19" t="s">
        <v>494</v>
      </c>
      <c r="C61" s="19" t="s">
        <v>495</v>
      </c>
      <c r="D61" s="98">
        <v>10</v>
      </c>
      <c r="E61" s="107" t="e">
        <f t="shared" ref="E61:I61" si="91">#REF!</f>
        <v>#REF!</v>
      </c>
      <c r="F61" s="107" t="e">
        <f t="shared" si="91"/>
        <v>#REF!</v>
      </c>
      <c r="G61" s="107" t="e">
        <f t="shared" si="91"/>
        <v>#REF!</v>
      </c>
      <c r="H61" s="107" t="e">
        <f t="shared" si="91"/>
        <v>#REF!</v>
      </c>
      <c r="I61" s="107" t="e">
        <f t="shared" si="91"/>
        <v>#REF!</v>
      </c>
      <c r="J61" s="102" t="e">
        <f>I61/E61*100</f>
        <v>#REF!</v>
      </c>
      <c r="K61" s="102" t="e">
        <f t="shared" ref="K61:L61" si="92">#REF!</f>
        <v>#REF!</v>
      </c>
      <c r="L61" s="102" t="e">
        <f t="shared" si="92"/>
        <v>#REF!</v>
      </c>
      <c r="M61" s="20">
        <v>11</v>
      </c>
      <c r="N61" s="98">
        <v>15</v>
      </c>
      <c r="O61" s="29">
        <f t="shared" si="86"/>
        <v>73.333333333333329</v>
      </c>
      <c r="P61" s="19" t="s">
        <v>76</v>
      </c>
      <c r="Q61" s="104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06">
        <f>A61+1</f>
        <v>39</v>
      </c>
      <c r="B62" s="19" t="s">
        <v>496</v>
      </c>
      <c r="C62" s="19" t="s">
        <v>497</v>
      </c>
      <c r="D62" s="102">
        <v>60</v>
      </c>
      <c r="E62" s="107" t="e">
        <f t="shared" ref="E62:I62" si="93">#REF!</f>
        <v>#REF!</v>
      </c>
      <c r="F62" s="107" t="e">
        <f t="shared" si="93"/>
        <v>#REF!</v>
      </c>
      <c r="G62" s="107" t="e">
        <f t="shared" si="93"/>
        <v>#REF!</v>
      </c>
      <c r="H62" s="107" t="e">
        <f t="shared" si="93"/>
        <v>#REF!</v>
      </c>
      <c r="I62" s="107" t="e">
        <f t="shared" si="93"/>
        <v>#REF!</v>
      </c>
      <c r="J62" s="102"/>
      <c r="K62" s="102" t="e">
        <f t="shared" ref="K62:L62" si="94">#REF!</f>
        <v>#REF!</v>
      </c>
      <c r="L62" s="102" t="e">
        <f t="shared" si="94"/>
        <v>#REF!</v>
      </c>
      <c r="M62" s="29">
        <v>66</v>
      </c>
      <c r="N62" s="102">
        <v>97</v>
      </c>
      <c r="O62" s="29">
        <f t="shared" si="86"/>
        <v>68.041237113402062</v>
      </c>
      <c r="P62" s="19" t="s">
        <v>498</v>
      </c>
      <c r="Q62" s="104" t="s">
        <v>483</v>
      </c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408" t="s">
        <v>499</v>
      </c>
      <c r="B63" s="358"/>
      <c r="C63" s="358"/>
      <c r="D63" s="358"/>
      <c r="E63" s="358"/>
      <c r="F63" s="358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409"/>
      <c r="R63" s="3"/>
      <c r="S63" s="3"/>
      <c r="T63" s="3"/>
      <c r="U63" s="3"/>
      <c r="V63" s="3"/>
      <c r="W63" s="3"/>
      <c r="X63" s="3"/>
      <c r="Y63" s="3"/>
      <c r="Z63" s="3"/>
    </row>
    <row r="64" spans="1:26" ht="41.25" customHeight="1" x14ac:dyDescent="0.3">
      <c r="A64" s="398">
        <f>A62+1</f>
        <v>40</v>
      </c>
      <c r="B64" s="399" t="s">
        <v>500</v>
      </c>
      <c r="C64" s="19" t="s">
        <v>501</v>
      </c>
      <c r="D64" s="102">
        <v>54</v>
      </c>
      <c r="E64" s="405" t="e">
        <f t="shared" ref="E64:I64" si="95">#REF!</f>
        <v>#REF!</v>
      </c>
      <c r="F64" s="405" t="e">
        <f t="shared" si="95"/>
        <v>#REF!</v>
      </c>
      <c r="G64" s="405" t="e">
        <f t="shared" si="95"/>
        <v>#REF!</v>
      </c>
      <c r="H64" s="405" t="e">
        <f t="shared" si="95"/>
        <v>#REF!</v>
      </c>
      <c r="I64" s="405" t="e">
        <f t="shared" si="95"/>
        <v>#REF!</v>
      </c>
      <c r="J64" s="401" t="e">
        <f>I64/E64*100</f>
        <v>#REF!</v>
      </c>
      <c r="K64" s="401" t="e">
        <f t="shared" ref="K64:L64" si="96">#REF!</f>
        <v>#REF!</v>
      </c>
      <c r="L64" s="401" t="e">
        <f t="shared" si="96"/>
        <v>#REF!</v>
      </c>
      <c r="M64" s="29">
        <v>85</v>
      </c>
      <c r="N64" s="102">
        <v>80</v>
      </c>
      <c r="O64" s="29">
        <f t="shared" ref="O64:O68" si="97">M64/N64*100</f>
        <v>106.25</v>
      </c>
      <c r="P64" s="399" t="s">
        <v>502</v>
      </c>
      <c r="Q64" s="402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390"/>
      <c r="B65" s="355"/>
      <c r="C65" s="19" t="s">
        <v>503</v>
      </c>
      <c r="D65" s="98">
        <v>2</v>
      </c>
      <c r="E65" s="355"/>
      <c r="F65" s="355"/>
      <c r="G65" s="355"/>
      <c r="H65" s="355"/>
      <c r="I65" s="355"/>
      <c r="J65" s="355"/>
      <c r="K65" s="355"/>
      <c r="L65" s="355"/>
      <c r="M65" s="20">
        <v>1</v>
      </c>
      <c r="N65" s="98">
        <v>6</v>
      </c>
      <c r="O65" s="29">
        <f t="shared" si="97"/>
        <v>16.666666666666664</v>
      </c>
      <c r="P65" s="355"/>
      <c r="Q65" s="403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390"/>
      <c r="B66" s="355"/>
      <c r="C66" s="19" t="s">
        <v>504</v>
      </c>
      <c r="D66" s="102">
        <v>7</v>
      </c>
      <c r="E66" s="355"/>
      <c r="F66" s="355"/>
      <c r="G66" s="355"/>
      <c r="H66" s="355"/>
      <c r="I66" s="355"/>
      <c r="J66" s="355"/>
      <c r="K66" s="355"/>
      <c r="L66" s="355"/>
      <c r="M66" s="29">
        <v>10</v>
      </c>
      <c r="N66" s="102">
        <v>20</v>
      </c>
      <c r="O66" s="29">
        <f t="shared" si="97"/>
        <v>50</v>
      </c>
      <c r="P66" s="355"/>
      <c r="Q66" s="403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391"/>
      <c r="B67" s="356"/>
      <c r="C67" s="19" t="s">
        <v>505</v>
      </c>
      <c r="D67" s="98">
        <v>0</v>
      </c>
      <c r="E67" s="356"/>
      <c r="F67" s="356"/>
      <c r="G67" s="356"/>
      <c r="H67" s="356"/>
      <c r="I67" s="356"/>
      <c r="J67" s="356"/>
      <c r="K67" s="356"/>
      <c r="L67" s="356"/>
      <c r="M67" s="29">
        <v>0</v>
      </c>
      <c r="N67" s="98">
        <v>1</v>
      </c>
      <c r="O67" s="29">
        <f t="shared" si="97"/>
        <v>0</v>
      </c>
      <c r="P67" s="356"/>
      <c r="Q67" s="404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06">
        <f>A64+1</f>
        <v>41</v>
      </c>
      <c r="B68" s="19" t="s">
        <v>506</v>
      </c>
      <c r="C68" s="19" t="s">
        <v>507</v>
      </c>
      <c r="D68" s="102">
        <v>15</v>
      </c>
      <c r="E68" s="107" t="e">
        <f t="shared" ref="E68:I68" si="98">#REF!</f>
        <v>#REF!</v>
      </c>
      <c r="F68" s="107" t="e">
        <f t="shared" si="98"/>
        <v>#REF!</v>
      </c>
      <c r="G68" s="107" t="e">
        <f t="shared" si="98"/>
        <v>#REF!</v>
      </c>
      <c r="H68" s="107" t="e">
        <f t="shared" si="98"/>
        <v>#REF!</v>
      </c>
      <c r="I68" s="107" t="e">
        <f t="shared" si="98"/>
        <v>#REF!</v>
      </c>
      <c r="J68" s="102" t="e">
        <f t="shared" ref="J68:J70" si="99">I68/E68*100</f>
        <v>#REF!</v>
      </c>
      <c r="K68" s="102" t="e">
        <f t="shared" ref="K68:L68" si="100">#REF!</f>
        <v>#REF!</v>
      </c>
      <c r="L68" s="102" t="e">
        <f t="shared" si="100"/>
        <v>#REF!</v>
      </c>
      <c r="M68" s="29">
        <v>10</v>
      </c>
      <c r="N68" s="102">
        <v>30</v>
      </c>
      <c r="O68" s="29">
        <f t="shared" si="97"/>
        <v>33.333333333333329</v>
      </c>
      <c r="P68" s="19" t="s">
        <v>502</v>
      </c>
      <c r="Q68" s="104" t="s">
        <v>508</v>
      </c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06">
        <f t="shared" ref="A69:A70" si="101">A68+1</f>
        <v>42</v>
      </c>
      <c r="B69" s="19" t="s">
        <v>509</v>
      </c>
      <c r="C69" s="19" t="s">
        <v>510</v>
      </c>
      <c r="D69" s="98" t="s">
        <v>511</v>
      </c>
      <c r="E69" s="107" t="e">
        <f t="shared" ref="E69:I69" si="102">#REF!</f>
        <v>#REF!</v>
      </c>
      <c r="F69" s="107" t="e">
        <f t="shared" si="102"/>
        <v>#REF!</v>
      </c>
      <c r="G69" s="107" t="e">
        <f t="shared" si="102"/>
        <v>#REF!</v>
      </c>
      <c r="H69" s="107" t="e">
        <f t="shared" si="102"/>
        <v>#REF!</v>
      </c>
      <c r="I69" s="107" t="e">
        <f t="shared" si="102"/>
        <v>#REF!</v>
      </c>
      <c r="J69" s="102" t="e">
        <f t="shared" si="99"/>
        <v>#REF!</v>
      </c>
      <c r="K69" s="102" t="e">
        <f t="shared" ref="K69:L69" si="103">#REF!</f>
        <v>#REF!</v>
      </c>
      <c r="L69" s="102" t="e">
        <f t="shared" si="103"/>
        <v>#REF!</v>
      </c>
      <c r="M69" s="29">
        <v>4.4400000000000004</v>
      </c>
      <c r="N69" s="98" t="s">
        <v>511</v>
      </c>
      <c r="O69" s="29">
        <v>100</v>
      </c>
      <c r="P69" s="19" t="s">
        <v>502</v>
      </c>
      <c r="Q69" s="104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398">
        <f t="shared" si="101"/>
        <v>43</v>
      </c>
      <c r="B70" s="399" t="s">
        <v>512</v>
      </c>
      <c r="C70" s="19" t="s">
        <v>513</v>
      </c>
      <c r="D70" s="98">
        <v>1</v>
      </c>
      <c r="E70" s="405" t="e">
        <f t="shared" ref="E70:I70" si="104">#REF!</f>
        <v>#REF!</v>
      </c>
      <c r="F70" s="405" t="e">
        <f t="shared" si="104"/>
        <v>#REF!</v>
      </c>
      <c r="G70" s="405" t="e">
        <f t="shared" si="104"/>
        <v>#REF!</v>
      </c>
      <c r="H70" s="405" t="e">
        <f t="shared" si="104"/>
        <v>#REF!</v>
      </c>
      <c r="I70" s="405" t="e">
        <f t="shared" si="104"/>
        <v>#REF!</v>
      </c>
      <c r="J70" s="401" t="e">
        <f t="shared" si="99"/>
        <v>#REF!</v>
      </c>
      <c r="K70" s="401" t="e">
        <f t="shared" ref="K70:L70" si="105">#REF!</f>
        <v>#REF!</v>
      </c>
      <c r="L70" s="401" t="e">
        <f t="shared" si="105"/>
        <v>#REF!</v>
      </c>
      <c r="M70" s="20">
        <v>0</v>
      </c>
      <c r="N70" s="98" t="s">
        <v>514</v>
      </c>
      <c r="O70" s="17">
        <v>0</v>
      </c>
      <c r="P70" s="399" t="s">
        <v>502</v>
      </c>
      <c r="Q70" s="105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390"/>
      <c r="B71" s="355"/>
      <c r="C71" s="19" t="s">
        <v>515</v>
      </c>
      <c r="D71" s="98">
        <v>1</v>
      </c>
      <c r="E71" s="355"/>
      <c r="F71" s="355"/>
      <c r="G71" s="355"/>
      <c r="H71" s="355"/>
      <c r="I71" s="355"/>
      <c r="J71" s="355"/>
      <c r="K71" s="355"/>
      <c r="L71" s="355"/>
      <c r="M71" s="20">
        <v>1</v>
      </c>
      <c r="N71" s="98">
        <v>1</v>
      </c>
      <c r="O71" s="29">
        <f t="shared" ref="O71:O74" si="106">M71/N71*100</f>
        <v>100</v>
      </c>
      <c r="P71" s="355"/>
      <c r="Q71" s="110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390"/>
      <c r="B72" s="355"/>
      <c r="C72" s="19" t="s">
        <v>516</v>
      </c>
      <c r="D72" s="108">
        <v>13300</v>
      </c>
      <c r="E72" s="355"/>
      <c r="F72" s="355"/>
      <c r="G72" s="355"/>
      <c r="H72" s="355"/>
      <c r="I72" s="355"/>
      <c r="J72" s="355"/>
      <c r="K72" s="355"/>
      <c r="L72" s="355"/>
      <c r="M72" s="20">
        <v>13300</v>
      </c>
      <c r="N72" s="108">
        <v>13300</v>
      </c>
      <c r="O72" s="29">
        <f t="shared" si="106"/>
        <v>100</v>
      </c>
      <c r="P72" s="355"/>
      <c r="Q72" s="110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390"/>
      <c r="B73" s="355"/>
      <c r="C73" s="19" t="s">
        <v>517</v>
      </c>
      <c r="D73" s="108">
        <v>14118</v>
      </c>
      <c r="E73" s="355"/>
      <c r="F73" s="355"/>
      <c r="G73" s="355"/>
      <c r="H73" s="355"/>
      <c r="I73" s="355"/>
      <c r="J73" s="355"/>
      <c r="K73" s="355"/>
      <c r="L73" s="355"/>
      <c r="M73" s="20">
        <v>14118</v>
      </c>
      <c r="N73" s="108">
        <v>14118</v>
      </c>
      <c r="O73" s="29">
        <f t="shared" si="106"/>
        <v>100</v>
      </c>
      <c r="P73" s="355"/>
      <c r="Q73" s="110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391"/>
      <c r="B74" s="356"/>
      <c r="C74" s="19" t="s">
        <v>518</v>
      </c>
      <c r="D74" s="108">
        <v>1200</v>
      </c>
      <c r="E74" s="356"/>
      <c r="F74" s="356"/>
      <c r="G74" s="356"/>
      <c r="H74" s="356"/>
      <c r="I74" s="356"/>
      <c r="J74" s="356"/>
      <c r="K74" s="356"/>
      <c r="L74" s="356"/>
      <c r="M74" s="20">
        <v>0</v>
      </c>
      <c r="N74" s="108">
        <v>5200</v>
      </c>
      <c r="O74" s="29">
        <f t="shared" si="106"/>
        <v>0</v>
      </c>
      <c r="P74" s="356"/>
      <c r="Q74" s="104" t="s">
        <v>519</v>
      </c>
      <c r="R74" s="1"/>
      <c r="S74" s="1"/>
      <c r="T74" s="1"/>
      <c r="U74" s="1"/>
      <c r="V74" s="1"/>
      <c r="W74" s="1"/>
      <c r="X74" s="1"/>
      <c r="Y74" s="1"/>
      <c r="Z74" s="1"/>
    </row>
    <row r="75" spans="1:26" ht="27" customHeight="1" x14ac:dyDescent="0.3">
      <c r="A75" s="398">
        <f>A70+1</f>
        <v>44</v>
      </c>
      <c r="B75" s="399" t="s">
        <v>520</v>
      </c>
      <c r="C75" s="19" t="s">
        <v>521</v>
      </c>
      <c r="D75" s="98">
        <v>0</v>
      </c>
      <c r="E75" s="405">
        <v>0</v>
      </c>
      <c r="F75" s="405">
        <v>0</v>
      </c>
      <c r="G75" s="405">
        <v>0</v>
      </c>
      <c r="H75" s="405">
        <v>0</v>
      </c>
      <c r="I75" s="405">
        <v>0</v>
      </c>
      <c r="J75" s="405"/>
      <c r="K75" s="401">
        <v>0</v>
      </c>
      <c r="L75" s="401">
        <v>0</v>
      </c>
      <c r="M75" s="20">
        <v>0</v>
      </c>
      <c r="N75" s="98">
        <v>0</v>
      </c>
      <c r="O75" s="29">
        <v>100</v>
      </c>
      <c r="P75" s="399" t="s">
        <v>502</v>
      </c>
      <c r="Q75" s="402" t="s">
        <v>480</v>
      </c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391"/>
      <c r="B76" s="356"/>
      <c r="C76" s="19" t="s">
        <v>522</v>
      </c>
      <c r="D76" s="98">
        <v>0</v>
      </c>
      <c r="E76" s="356"/>
      <c r="F76" s="356"/>
      <c r="G76" s="356"/>
      <c r="H76" s="356"/>
      <c r="I76" s="356"/>
      <c r="J76" s="356"/>
      <c r="K76" s="356"/>
      <c r="L76" s="356"/>
      <c r="M76" s="20">
        <v>0</v>
      </c>
      <c r="N76" s="98">
        <v>0</v>
      </c>
      <c r="O76" s="29">
        <v>100</v>
      </c>
      <c r="P76" s="356"/>
      <c r="Q76" s="404"/>
      <c r="R76" s="1"/>
      <c r="S76" s="1"/>
      <c r="T76" s="1"/>
      <c r="U76" s="1"/>
      <c r="V76" s="1"/>
      <c r="W76" s="1"/>
      <c r="X76" s="1"/>
      <c r="Y76" s="1"/>
      <c r="Z76" s="1"/>
    </row>
    <row r="77" spans="1:26" ht="51" customHeight="1" x14ac:dyDescent="0.3">
      <c r="A77" s="106">
        <f>A75+1</f>
        <v>45</v>
      </c>
      <c r="B77" s="19" t="s">
        <v>523</v>
      </c>
      <c r="C77" s="19" t="s">
        <v>524</v>
      </c>
      <c r="D77" s="98">
        <v>0</v>
      </c>
      <c r="E77" s="20" t="e">
        <f t="shared" ref="E77:I77" si="107">#REF!</f>
        <v>#REF!</v>
      </c>
      <c r="F77" s="20" t="e">
        <f t="shared" si="107"/>
        <v>#REF!</v>
      </c>
      <c r="G77" s="20" t="e">
        <f t="shared" si="107"/>
        <v>#REF!</v>
      </c>
      <c r="H77" s="107" t="e">
        <f t="shared" si="107"/>
        <v>#REF!</v>
      </c>
      <c r="I77" s="107" t="e">
        <f t="shared" si="107"/>
        <v>#REF!</v>
      </c>
      <c r="J77" s="102" t="e">
        <f>I77/E77*100</f>
        <v>#REF!</v>
      </c>
      <c r="K77" s="102" t="e">
        <f t="shared" ref="K77:L77" si="108">#REF!</f>
        <v>#REF!</v>
      </c>
      <c r="L77" s="102" t="e">
        <f t="shared" si="108"/>
        <v>#REF!</v>
      </c>
      <c r="M77" s="20">
        <v>15</v>
      </c>
      <c r="N77" s="98">
        <v>0</v>
      </c>
      <c r="O77" s="102">
        <v>85</v>
      </c>
      <c r="P77" s="19" t="s">
        <v>502</v>
      </c>
      <c r="Q77" s="104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06">
        <f t="shared" ref="A78:A80" si="109">A77+1</f>
        <v>46</v>
      </c>
      <c r="B78" s="19" t="s">
        <v>525</v>
      </c>
      <c r="C78" s="19" t="s">
        <v>526</v>
      </c>
      <c r="D78" s="108">
        <v>1720551</v>
      </c>
      <c r="E78" s="107">
        <v>0</v>
      </c>
      <c r="F78" s="107">
        <v>0</v>
      </c>
      <c r="G78" s="107">
        <v>0</v>
      </c>
      <c r="H78" s="107">
        <v>0</v>
      </c>
      <c r="I78" s="107">
        <v>0</v>
      </c>
      <c r="J78" s="102"/>
      <c r="K78" s="102">
        <v>0</v>
      </c>
      <c r="L78" s="102">
        <v>0</v>
      </c>
      <c r="M78" s="111">
        <v>1647395</v>
      </c>
      <c r="N78" s="108">
        <v>1720551</v>
      </c>
      <c r="O78" s="29">
        <f t="shared" ref="O78:O129" si="110">M78/N78*100</f>
        <v>95.748106275257172</v>
      </c>
      <c r="P78" s="19"/>
      <c r="Q78" s="104" t="s">
        <v>480</v>
      </c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06">
        <f t="shared" si="109"/>
        <v>47</v>
      </c>
      <c r="B79" s="19" t="s">
        <v>527</v>
      </c>
      <c r="C79" s="19" t="s">
        <v>528</v>
      </c>
      <c r="D79" s="98">
        <v>35.29</v>
      </c>
      <c r="E79" s="107" t="e">
        <f t="shared" ref="E79:I79" si="111">#REF!</f>
        <v>#REF!</v>
      </c>
      <c r="F79" s="107" t="e">
        <f t="shared" si="111"/>
        <v>#REF!</v>
      </c>
      <c r="G79" s="107" t="e">
        <f t="shared" si="111"/>
        <v>#REF!</v>
      </c>
      <c r="H79" s="107" t="e">
        <f t="shared" si="111"/>
        <v>#REF!</v>
      </c>
      <c r="I79" s="107" t="e">
        <f t="shared" si="111"/>
        <v>#REF!</v>
      </c>
      <c r="J79" s="102" t="e">
        <f t="shared" ref="J79:J80" si="112">I79/E79*100</f>
        <v>#REF!</v>
      </c>
      <c r="K79" s="102" t="e">
        <f t="shared" ref="K79:L79" si="113">#REF!</f>
        <v>#REF!</v>
      </c>
      <c r="L79" s="102" t="e">
        <f t="shared" si="113"/>
        <v>#REF!</v>
      </c>
      <c r="M79" s="20">
        <v>85</v>
      </c>
      <c r="N79" s="98">
        <v>65</v>
      </c>
      <c r="O79" s="29">
        <f t="shared" si="110"/>
        <v>130.76923076923077</v>
      </c>
      <c r="P79" s="19" t="s">
        <v>159</v>
      </c>
      <c r="Q79" s="104"/>
      <c r="R79" s="1"/>
      <c r="S79" s="1"/>
      <c r="T79" s="1"/>
      <c r="U79" s="1"/>
      <c r="V79" s="1"/>
      <c r="W79" s="1"/>
      <c r="X79" s="1"/>
      <c r="Y79" s="1"/>
      <c r="Z79" s="1"/>
    </row>
    <row r="80" spans="1:26" ht="27" customHeight="1" x14ac:dyDescent="0.3">
      <c r="A80" s="398">
        <f t="shared" si="109"/>
        <v>48</v>
      </c>
      <c r="B80" s="399" t="s">
        <v>529</v>
      </c>
      <c r="C80" s="19" t="s">
        <v>530</v>
      </c>
      <c r="D80" s="98">
        <v>45</v>
      </c>
      <c r="E80" s="405" t="e">
        <f t="shared" ref="E80:I80" si="114">#REF!</f>
        <v>#REF!</v>
      </c>
      <c r="F80" s="405" t="e">
        <f t="shared" si="114"/>
        <v>#REF!</v>
      </c>
      <c r="G80" s="405" t="e">
        <f t="shared" si="114"/>
        <v>#REF!</v>
      </c>
      <c r="H80" s="405" t="e">
        <f t="shared" si="114"/>
        <v>#REF!</v>
      </c>
      <c r="I80" s="405" t="e">
        <f t="shared" si="114"/>
        <v>#REF!</v>
      </c>
      <c r="J80" s="401" t="e">
        <f t="shared" si="112"/>
        <v>#REF!</v>
      </c>
      <c r="K80" s="401" t="e">
        <f t="shared" ref="K80:L80" si="115">#REF!</f>
        <v>#REF!</v>
      </c>
      <c r="L80" s="401" t="e">
        <f t="shared" si="115"/>
        <v>#REF!</v>
      </c>
      <c r="M80" s="20">
        <v>35</v>
      </c>
      <c r="N80" s="98">
        <v>70</v>
      </c>
      <c r="O80" s="29">
        <f t="shared" si="110"/>
        <v>50</v>
      </c>
      <c r="P80" s="399" t="s">
        <v>159</v>
      </c>
      <c r="Q80" s="402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391"/>
      <c r="B81" s="356"/>
      <c r="C81" s="19" t="s">
        <v>531</v>
      </c>
      <c r="D81" s="98">
        <v>65</v>
      </c>
      <c r="E81" s="356"/>
      <c r="F81" s="356"/>
      <c r="G81" s="356"/>
      <c r="H81" s="356"/>
      <c r="I81" s="356"/>
      <c r="J81" s="356"/>
      <c r="K81" s="356"/>
      <c r="L81" s="356"/>
      <c r="M81" s="20">
        <v>26</v>
      </c>
      <c r="N81" s="98">
        <v>80</v>
      </c>
      <c r="O81" s="29">
        <f t="shared" si="110"/>
        <v>32.5</v>
      </c>
      <c r="P81" s="356"/>
      <c r="Q81" s="404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06">
        <f>A80+1</f>
        <v>49</v>
      </c>
      <c r="B82" s="19" t="s">
        <v>532</v>
      </c>
      <c r="C82" s="19" t="s">
        <v>533</v>
      </c>
      <c r="D82" s="108">
        <v>2315000</v>
      </c>
      <c r="E82" s="107" t="e">
        <f t="shared" ref="E82:I82" si="116">#REF!</f>
        <v>#REF!</v>
      </c>
      <c r="F82" s="107" t="e">
        <f t="shared" si="116"/>
        <v>#REF!</v>
      </c>
      <c r="G82" s="107" t="e">
        <f t="shared" si="116"/>
        <v>#REF!</v>
      </c>
      <c r="H82" s="107" t="e">
        <f t="shared" si="116"/>
        <v>#REF!</v>
      </c>
      <c r="I82" s="107" t="e">
        <f t="shared" si="116"/>
        <v>#REF!</v>
      </c>
      <c r="J82" s="102" t="e">
        <f>I82/E82*100</f>
        <v>#REF!</v>
      </c>
      <c r="K82" s="102" t="e">
        <f t="shared" ref="K82:L82" si="117">#REF!</f>
        <v>#REF!</v>
      </c>
      <c r="L82" s="102" t="e">
        <f t="shared" si="117"/>
        <v>#REF!</v>
      </c>
      <c r="M82" s="20">
        <v>2657537</v>
      </c>
      <c r="N82" s="108">
        <v>3242300</v>
      </c>
      <c r="O82" s="29">
        <f t="shared" si="110"/>
        <v>81.964562193504605</v>
      </c>
      <c r="P82" s="19" t="s">
        <v>159</v>
      </c>
      <c r="Q82" s="104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06">
        <f t="shared" ref="A83:A95" si="118">A82+1</f>
        <v>50</v>
      </c>
      <c r="B83" s="19" t="s">
        <v>534</v>
      </c>
      <c r="C83" s="19" t="s">
        <v>535</v>
      </c>
      <c r="D83" s="98">
        <v>20</v>
      </c>
      <c r="E83" s="107">
        <v>0</v>
      </c>
      <c r="F83" s="107">
        <v>0</v>
      </c>
      <c r="G83" s="107">
        <v>0</v>
      </c>
      <c r="H83" s="107">
        <v>0</v>
      </c>
      <c r="I83" s="107">
        <v>0</v>
      </c>
      <c r="J83" s="102"/>
      <c r="K83" s="102">
        <v>0</v>
      </c>
      <c r="L83" s="102">
        <v>0</v>
      </c>
      <c r="M83" s="20"/>
      <c r="N83" s="98">
        <v>100</v>
      </c>
      <c r="O83" s="29">
        <f t="shared" si="110"/>
        <v>0</v>
      </c>
      <c r="P83" s="19" t="s">
        <v>159</v>
      </c>
      <c r="Q83" s="104" t="s">
        <v>536</v>
      </c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06">
        <f t="shared" si="118"/>
        <v>51</v>
      </c>
      <c r="B84" s="19" t="s">
        <v>537</v>
      </c>
      <c r="C84" s="19" t="s">
        <v>538</v>
      </c>
      <c r="D84" s="98">
        <v>50</v>
      </c>
      <c r="E84" s="107" t="e">
        <f t="shared" ref="E84:I84" si="119">#REF!</f>
        <v>#REF!</v>
      </c>
      <c r="F84" s="107" t="e">
        <f t="shared" si="119"/>
        <v>#REF!</v>
      </c>
      <c r="G84" s="107" t="e">
        <f t="shared" si="119"/>
        <v>#REF!</v>
      </c>
      <c r="H84" s="107" t="e">
        <f t="shared" si="119"/>
        <v>#REF!</v>
      </c>
      <c r="I84" s="107" t="e">
        <f t="shared" si="119"/>
        <v>#REF!</v>
      </c>
      <c r="J84" s="102"/>
      <c r="K84" s="102" t="e">
        <f t="shared" ref="K84:L84" si="120">#REF!</f>
        <v>#REF!</v>
      </c>
      <c r="L84" s="102" t="e">
        <f t="shared" si="120"/>
        <v>#REF!</v>
      </c>
      <c r="M84" s="29">
        <v>84</v>
      </c>
      <c r="N84" s="98">
        <v>80</v>
      </c>
      <c r="O84" s="29">
        <f t="shared" si="110"/>
        <v>105</v>
      </c>
      <c r="P84" s="19" t="s">
        <v>149</v>
      </c>
      <c r="Q84" s="104" t="s">
        <v>483</v>
      </c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06">
        <f t="shared" si="118"/>
        <v>52</v>
      </c>
      <c r="B85" s="19" t="s">
        <v>539</v>
      </c>
      <c r="C85" s="19" t="s">
        <v>540</v>
      </c>
      <c r="D85" s="102">
        <v>268.3</v>
      </c>
      <c r="E85" s="107" t="e">
        <f t="shared" ref="E85:I85" si="121">#REF!</f>
        <v>#REF!</v>
      </c>
      <c r="F85" s="107" t="e">
        <f t="shared" si="121"/>
        <v>#REF!</v>
      </c>
      <c r="G85" s="107" t="e">
        <f t="shared" si="121"/>
        <v>#REF!</v>
      </c>
      <c r="H85" s="107" t="e">
        <f t="shared" si="121"/>
        <v>#REF!</v>
      </c>
      <c r="I85" s="107" t="e">
        <f t="shared" si="121"/>
        <v>#REF!</v>
      </c>
      <c r="J85" s="102" t="e">
        <f t="shared" ref="J85:J89" si="122">I85/E85*100</f>
        <v>#REF!</v>
      </c>
      <c r="K85" s="102" t="e">
        <f t="shared" ref="K85:L85" si="123">#REF!</f>
        <v>#REF!</v>
      </c>
      <c r="L85" s="102" t="e">
        <f t="shared" si="123"/>
        <v>#REF!</v>
      </c>
      <c r="M85" s="29">
        <v>268.3</v>
      </c>
      <c r="N85" s="102">
        <v>273.5</v>
      </c>
      <c r="O85" s="29">
        <f t="shared" si="110"/>
        <v>98.098720292504566</v>
      </c>
      <c r="P85" s="19" t="s">
        <v>76</v>
      </c>
      <c r="Q85" s="104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06">
        <f t="shared" si="118"/>
        <v>53</v>
      </c>
      <c r="B86" s="19" t="s">
        <v>541</v>
      </c>
      <c r="C86" s="19" t="s">
        <v>542</v>
      </c>
      <c r="D86" s="98">
        <v>260</v>
      </c>
      <c r="E86" s="107" t="e">
        <f t="shared" ref="E86:I86" si="124">#REF!</f>
        <v>#REF!</v>
      </c>
      <c r="F86" s="107" t="e">
        <f t="shared" si="124"/>
        <v>#REF!</v>
      </c>
      <c r="G86" s="107" t="e">
        <f t="shared" si="124"/>
        <v>#REF!</v>
      </c>
      <c r="H86" s="107" t="e">
        <f t="shared" si="124"/>
        <v>#REF!</v>
      </c>
      <c r="I86" s="107" t="e">
        <f t="shared" si="124"/>
        <v>#REF!</v>
      </c>
      <c r="J86" s="102" t="e">
        <f t="shared" si="122"/>
        <v>#REF!</v>
      </c>
      <c r="K86" s="102" t="e">
        <f t="shared" ref="K86:L86" si="125">#REF!</f>
        <v>#REF!</v>
      </c>
      <c r="L86" s="102" t="e">
        <f t="shared" si="125"/>
        <v>#REF!</v>
      </c>
      <c r="M86" s="20">
        <v>257</v>
      </c>
      <c r="N86" s="98">
        <v>340</v>
      </c>
      <c r="O86" s="29">
        <f t="shared" si="110"/>
        <v>75.588235294117652</v>
      </c>
      <c r="P86" s="19" t="s">
        <v>64</v>
      </c>
      <c r="Q86" s="104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06">
        <f t="shared" si="118"/>
        <v>54</v>
      </c>
      <c r="B87" s="19" t="s">
        <v>543</v>
      </c>
      <c r="C87" s="19" t="s">
        <v>544</v>
      </c>
      <c r="D87" s="98">
        <v>99</v>
      </c>
      <c r="E87" s="107" t="e">
        <f t="shared" ref="E87:I87" si="126">#REF!</f>
        <v>#REF!</v>
      </c>
      <c r="F87" s="107" t="e">
        <f t="shared" si="126"/>
        <v>#REF!</v>
      </c>
      <c r="G87" s="107" t="e">
        <f t="shared" si="126"/>
        <v>#REF!</v>
      </c>
      <c r="H87" s="107" t="e">
        <f t="shared" si="126"/>
        <v>#REF!</v>
      </c>
      <c r="I87" s="107" t="e">
        <f t="shared" si="126"/>
        <v>#REF!</v>
      </c>
      <c r="J87" s="102" t="e">
        <f t="shared" si="122"/>
        <v>#REF!</v>
      </c>
      <c r="K87" s="102" t="e">
        <f t="shared" ref="K87:L87" si="127">#REF!</f>
        <v>#REF!</v>
      </c>
      <c r="L87" s="102" t="e">
        <f t="shared" si="127"/>
        <v>#REF!</v>
      </c>
      <c r="M87" s="20">
        <v>148</v>
      </c>
      <c r="N87" s="98">
        <v>166</v>
      </c>
      <c r="O87" s="29">
        <f t="shared" si="110"/>
        <v>89.156626506024097</v>
      </c>
      <c r="P87" s="19" t="s">
        <v>64</v>
      </c>
      <c r="Q87" s="104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06">
        <f t="shared" si="118"/>
        <v>55</v>
      </c>
      <c r="B88" s="19" t="s">
        <v>545</v>
      </c>
      <c r="C88" s="19" t="s">
        <v>546</v>
      </c>
      <c r="D88" s="98">
        <v>37</v>
      </c>
      <c r="E88" s="107" t="e">
        <f t="shared" ref="E88:I88" si="128">#REF!</f>
        <v>#REF!</v>
      </c>
      <c r="F88" s="107" t="e">
        <f t="shared" si="128"/>
        <v>#REF!</v>
      </c>
      <c r="G88" s="107" t="e">
        <f t="shared" si="128"/>
        <v>#REF!</v>
      </c>
      <c r="H88" s="107" t="e">
        <f t="shared" si="128"/>
        <v>#REF!</v>
      </c>
      <c r="I88" s="107" t="e">
        <f t="shared" si="128"/>
        <v>#REF!</v>
      </c>
      <c r="J88" s="102" t="e">
        <f t="shared" si="122"/>
        <v>#REF!</v>
      </c>
      <c r="K88" s="102" t="e">
        <f t="shared" ref="K88:L88" si="129">#REF!</f>
        <v>#REF!</v>
      </c>
      <c r="L88" s="102" t="e">
        <f t="shared" si="129"/>
        <v>#REF!</v>
      </c>
      <c r="M88" s="20">
        <v>57</v>
      </c>
      <c r="N88" s="98">
        <v>49</v>
      </c>
      <c r="O88" s="29">
        <f t="shared" si="110"/>
        <v>116.32653061224489</v>
      </c>
      <c r="P88" s="19" t="s">
        <v>64</v>
      </c>
      <c r="Q88" s="104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06">
        <f t="shared" si="118"/>
        <v>56</v>
      </c>
      <c r="B89" s="19" t="s">
        <v>547</v>
      </c>
      <c r="C89" s="19" t="s">
        <v>548</v>
      </c>
      <c r="D89" s="98">
        <v>185</v>
      </c>
      <c r="E89" s="107" t="e">
        <f t="shared" ref="E89:I89" si="130">#REF!</f>
        <v>#REF!</v>
      </c>
      <c r="F89" s="107" t="e">
        <f t="shared" si="130"/>
        <v>#REF!</v>
      </c>
      <c r="G89" s="107" t="e">
        <f t="shared" si="130"/>
        <v>#REF!</v>
      </c>
      <c r="H89" s="107" t="e">
        <f t="shared" si="130"/>
        <v>#REF!</v>
      </c>
      <c r="I89" s="107" t="e">
        <f t="shared" si="130"/>
        <v>#REF!</v>
      </c>
      <c r="J89" s="102" t="e">
        <f t="shared" si="122"/>
        <v>#REF!</v>
      </c>
      <c r="K89" s="102" t="e">
        <f t="shared" ref="K89:L89" si="131">#REF!</f>
        <v>#REF!</v>
      </c>
      <c r="L89" s="102" t="e">
        <f t="shared" si="131"/>
        <v>#REF!</v>
      </c>
      <c r="M89" s="20">
        <v>48</v>
      </c>
      <c r="N89" s="98">
        <v>199</v>
      </c>
      <c r="O89" s="29">
        <f t="shared" si="110"/>
        <v>24.120603015075375</v>
      </c>
      <c r="P89" s="19" t="s">
        <v>64</v>
      </c>
      <c r="Q89" s="104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06">
        <f t="shared" si="118"/>
        <v>57</v>
      </c>
      <c r="B90" s="19" t="s">
        <v>549</v>
      </c>
      <c r="C90" s="19" t="s">
        <v>550</v>
      </c>
      <c r="D90" s="98">
        <v>15</v>
      </c>
      <c r="E90" s="107" t="e">
        <f t="shared" ref="E90:I90" si="132">#REF!</f>
        <v>#REF!</v>
      </c>
      <c r="F90" s="107" t="e">
        <f t="shared" si="132"/>
        <v>#REF!</v>
      </c>
      <c r="G90" s="107" t="e">
        <f t="shared" si="132"/>
        <v>#REF!</v>
      </c>
      <c r="H90" s="107" t="e">
        <f t="shared" si="132"/>
        <v>#REF!</v>
      </c>
      <c r="I90" s="107" t="e">
        <f t="shared" si="132"/>
        <v>#REF!</v>
      </c>
      <c r="J90" s="102"/>
      <c r="K90" s="102" t="e">
        <f t="shared" ref="K90:L90" si="133">#REF!</f>
        <v>#REF!</v>
      </c>
      <c r="L90" s="102" t="e">
        <f t="shared" si="133"/>
        <v>#REF!</v>
      </c>
      <c r="M90" s="20">
        <v>15</v>
      </c>
      <c r="N90" s="98">
        <v>33</v>
      </c>
      <c r="O90" s="29">
        <f t="shared" si="110"/>
        <v>45.454545454545453</v>
      </c>
      <c r="P90" s="19" t="s">
        <v>64</v>
      </c>
      <c r="Q90" s="104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06">
        <f t="shared" si="118"/>
        <v>58</v>
      </c>
      <c r="B91" s="19" t="s">
        <v>551</v>
      </c>
      <c r="C91" s="19" t="s">
        <v>552</v>
      </c>
      <c r="D91" s="98">
        <v>34</v>
      </c>
      <c r="E91" s="107" t="e">
        <f t="shared" ref="E91:I91" si="134">#REF!</f>
        <v>#REF!</v>
      </c>
      <c r="F91" s="107" t="e">
        <f t="shared" si="134"/>
        <v>#REF!</v>
      </c>
      <c r="G91" s="107" t="e">
        <f t="shared" si="134"/>
        <v>#REF!</v>
      </c>
      <c r="H91" s="107" t="e">
        <f t="shared" si="134"/>
        <v>#REF!</v>
      </c>
      <c r="I91" s="107" t="e">
        <f t="shared" si="134"/>
        <v>#REF!</v>
      </c>
      <c r="J91" s="102" t="e">
        <f t="shared" ref="J91:J95" si="135">I91/E91*100</f>
        <v>#REF!</v>
      </c>
      <c r="K91" s="102" t="e">
        <f t="shared" ref="K91:L91" si="136">#REF!</f>
        <v>#REF!</v>
      </c>
      <c r="L91" s="102" t="e">
        <f t="shared" si="136"/>
        <v>#REF!</v>
      </c>
      <c r="M91" s="20">
        <v>40</v>
      </c>
      <c r="N91" s="98">
        <v>50</v>
      </c>
      <c r="O91" s="29">
        <f t="shared" si="110"/>
        <v>80</v>
      </c>
      <c r="P91" s="19" t="s">
        <v>64</v>
      </c>
      <c r="Q91" s="104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06">
        <f t="shared" si="118"/>
        <v>59</v>
      </c>
      <c r="B92" s="19" t="s">
        <v>553</v>
      </c>
      <c r="C92" s="19" t="s">
        <v>554</v>
      </c>
      <c r="D92" s="108">
        <v>1105</v>
      </c>
      <c r="E92" s="107" t="e">
        <f t="shared" ref="E92:I92" si="137">#REF!</f>
        <v>#REF!</v>
      </c>
      <c r="F92" s="107" t="e">
        <f t="shared" si="137"/>
        <v>#REF!</v>
      </c>
      <c r="G92" s="107" t="e">
        <f t="shared" si="137"/>
        <v>#REF!</v>
      </c>
      <c r="H92" s="107" t="e">
        <f t="shared" si="137"/>
        <v>#REF!</v>
      </c>
      <c r="I92" s="107" t="e">
        <f t="shared" si="137"/>
        <v>#REF!</v>
      </c>
      <c r="J92" s="102" t="e">
        <f t="shared" si="135"/>
        <v>#REF!</v>
      </c>
      <c r="K92" s="102" t="e">
        <f t="shared" ref="K92:L92" si="138">#REF!</f>
        <v>#REF!</v>
      </c>
      <c r="L92" s="102" t="e">
        <f t="shared" si="138"/>
        <v>#REF!</v>
      </c>
      <c r="M92" s="20">
        <v>1616</v>
      </c>
      <c r="N92" s="108">
        <v>1150</v>
      </c>
      <c r="O92" s="29">
        <f t="shared" si="110"/>
        <v>140.52173913043478</v>
      </c>
      <c r="P92" s="19" t="s">
        <v>64</v>
      </c>
      <c r="Q92" s="104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06">
        <f t="shared" si="118"/>
        <v>60</v>
      </c>
      <c r="B93" s="19" t="s">
        <v>555</v>
      </c>
      <c r="C93" s="19" t="s">
        <v>556</v>
      </c>
      <c r="D93" s="112">
        <v>1.915</v>
      </c>
      <c r="E93" s="107" t="e">
        <f t="shared" ref="E93:I93" si="139">#REF!</f>
        <v>#REF!</v>
      </c>
      <c r="F93" s="107" t="e">
        <f t="shared" si="139"/>
        <v>#REF!</v>
      </c>
      <c r="G93" s="107" t="e">
        <f t="shared" si="139"/>
        <v>#REF!</v>
      </c>
      <c r="H93" s="107" t="e">
        <f t="shared" si="139"/>
        <v>#REF!</v>
      </c>
      <c r="I93" s="107" t="e">
        <f t="shared" si="139"/>
        <v>#REF!</v>
      </c>
      <c r="J93" s="102" t="e">
        <f t="shared" si="135"/>
        <v>#REF!</v>
      </c>
      <c r="K93" s="102" t="e">
        <f t="shared" ref="K93:L93" si="140">#REF!</f>
        <v>#REF!</v>
      </c>
      <c r="L93" s="102" t="e">
        <f t="shared" si="140"/>
        <v>#REF!</v>
      </c>
      <c r="M93" s="20">
        <v>3528</v>
      </c>
      <c r="N93" s="112">
        <v>1.9930000000000001</v>
      </c>
      <c r="O93" s="20">
        <f t="shared" si="110"/>
        <v>177019.568489714</v>
      </c>
      <c r="P93" s="19" t="s">
        <v>557</v>
      </c>
      <c r="Q93" s="104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06">
        <f t="shared" si="118"/>
        <v>61</v>
      </c>
      <c r="B94" s="19" t="s">
        <v>558</v>
      </c>
      <c r="C94" s="19" t="s">
        <v>559</v>
      </c>
      <c r="D94" s="98">
        <v>1</v>
      </c>
      <c r="E94" s="107" t="e">
        <f t="shared" ref="E94:I94" si="141">#REF!</f>
        <v>#REF!</v>
      </c>
      <c r="F94" s="107" t="e">
        <f t="shared" si="141"/>
        <v>#REF!</v>
      </c>
      <c r="G94" s="107" t="e">
        <f t="shared" si="141"/>
        <v>#REF!</v>
      </c>
      <c r="H94" s="107" t="e">
        <f t="shared" si="141"/>
        <v>#REF!</v>
      </c>
      <c r="I94" s="107" t="e">
        <f t="shared" si="141"/>
        <v>#REF!</v>
      </c>
      <c r="J94" s="102" t="e">
        <f t="shared" si="135"/>
        <v>#REF!</v>
      </c>
      <c r="K94" s="102" t="e">
        <f t="shared" ref="K94:L94" si="142">#REF!</f>
        <v>#REF!</v>
      </c>
      <c r="L94" s="102" t="e">
        <f t="shared" si="142"/>
        <v>#REF!</v>
      </c>
      <c r="M94" s="20">
        <v>4</v>
      </c>
      <c r="N94" s="98">
        <v>5</v>
      </c>
      <c r="O94" s="29">
        <f t="shared" si="110"/>
        <v>80</v>
      </c>
      <c r="P94" s="19" t="s">
        <v>557</v>
      </c>
      <c r="Q94" s="104"/>
      <c r="R94" s="1"/>
      <c r="S94" s="1"/>
      <c r="T94" s="1"/>
      <c r="U94" s="1"/>
      <c r="V94" s="1"/>
      <c r="W94" s="1"/>
      <c r="X94" s="1"/>
      <c r="Y94" s="1"/>
      <c r="Z94" s="1"/>
    </row>
    <row r="95" spans="1:26" ht="15" customHeight="1" x14ac:dyDescent="0.3">
      <c r="A95" s="398">
        <f t="shared" si="118"/>
        <v>62</v>
      </c>
      <c r="B95" s="399" t="s">
        <v>560</v>
      </c>
      <c r="C95" s="19" t="s">
        <v>561</v>
      </c>
      <c r="D95" s="108">
        <v>40061</v>
      </c>
      <c r="E95" s="405" t="e">
        <f t="shared" ref="E95:I95" si="143">#REF!</f>
        <v>#REF!</v>
      </c>
      <c r="F95" s="405" t="e">
        <f t="shared" si="143"/>
        <v>#REF!</v>
      </c>
      <c r="G95" s="405" t="e">
        <f t="shared" si="143"/>
        <v>#REF!</v>
      </c>
      <c r="H95" s="405" t="e">
        <f t="shared" si="143"/>
        <v>#REF!</v>
      </c>
      <c r="I95" s="405" t="e">
        <f t="shared" si="143"/>
        <v>#REF!</v>
      </c>
      <c r="J95" s="401" t="e">
        <f t="shared" si="135"/>
        <v>#REF!</v>
      </c>
      <c r="K95" s="401" t="e">
        <f t="shared" ref="K95:L95" si="144">#REF!</f>
        <v>#REF!</v>
      </c>
      <c r="L95" s="401" t="e">
        <f t="shared" si="144"/>
        <v>#REF!</v>
      </c>
      <c r="M95" s="108">
        <v>31711.61</v>
      </c>
      <c r="N95" s="108">
        <v>51048</v>
      </c>
      <c r="O95" s="102">
        <f t="shared" si="110"/>
        <v>62.12116047641436</v>
      </c>
      <c r="P95" s="400" t="s">
        <v>562</v>
      </c>
      <c r="Q95" s="423" t="s">
        <v>563</v>
      </c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390"/>
      <c r="B96" s="355"/>
      <c r="C96" s="19" t="s">
        <v>564</v>
      </c>
      <c r="D96" s="108">
        <v>6760</v>
      </c>
      <c r="E96" s="355"/>
      <c r="F96" s="355"/>
      <c r="G96" s="355"/>
      <c r="H96" s="355"/>
      <c r="I96" s="355"/>
      <c r="J96" s="355"/>
      <c r="K96" s="355"/>
      <c r="L96" s="355"/>
      <c r="M96" s="108">
        <v>32822.75</v>
      </c>
      <c r="N96" s="108">
        <v>9500</v>
      </c>
      <c r="O96" s="102">
        <f t="shared" si="110"/>
        <v>345.50263157894739</v>
      </c>
      <c r="P96" s="355"/>
      <c r="Q96" s="403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390"/>
      <c r="B97" s="355"/>
      <c r="C97" s="19" t="s">
        <v>565</v>
      </c>
      <c r="D97" s="108">
        <v>1480</v>
      </c>
      <c r="E97" s="356"/>
      <c r="F97" s="356"/>
      <c r="G97" s="356"/>
      <c r="H97" s="356"/>
      <c r="I97" s="356"/>
      <c r="J97" s="356"/>
      <c r="K97" s="356"/>
      <c r="L97" s="356"/>
      <c r="M97" s="108">
        <v>430.92</v>
      </c>
      <c r="N97" s="108">
        <v>2200</v>
      </c>
      <c r="O97" s="102">
        <f t="shared" si="110"/>
        <v>19.58727272727273</v>
      </c>
      <c r="P97" s="356"/>
      <c r="Q97" s="404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391"/>
      <c r="B98" s="356"/>
      <c r="C98" s="19" t="s">
        <v>566</v>
      </c>
      <c r="D98" s="108">
        <v>2300</v>
      </c>
      <c r="E98" s="107" t="e">
        <f t="shared" ref="E98:I98" si="145">#REF!</f>
        <v>#REF!</v>
      </c>
      <c r="F98" s="107" t="e">
        <f t="shared" si="145"/>
        <v>#REF!</v>
      </c>
      <c r="G98" s="107" t="e">
        <f t="shared" si="145"/>
        <v>#REF!</v>
      </c>
      <c r="H98" s="107" t="e">
        <f t="shared" si="145"/>
        <v>#REF!</v>
      </c>
      <c r="I98" s="107" t="e">
        <f t="shared" si="145"/>
        <v>#REF!</v>
      </c>
      <c r="J98" s="102" t="e">
        <f t="shared" ref="J98:J101" si="146">I98/E98*100</f>
        <v>#REF!</v>
      </c>
      <c r="K98" s="102" t="e">
        <f t="shared" ref="K98:L98" si="147">#REF!</f>
        <v>#REF!</v>
      </c>
      <c r="L98" s="102" t="e">
        <f t="shared" si="147"/>
        <v>#REF!</v>
      </c>
      <c r="M98" s="20">
        <v>2202</v>
      </c>
      <c r="N98" s="108">
        <v>2400</v>
      </c>
      <c r="O98" s="29">
        <f t="shared" si="110"/>
        <v>91.75</v>
      </c>
      <c r="P98" s="19" t="s">
        <v>567</v>
      </c>
      <c r="Q98" s="104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06">
        <f>A95+1</f>
        <v>63</v>
      </c>
      <c r="B99" s="19" t="s">
        <v>568</v>
      </c>
      <c r="C99" s="19" t="s">
        <v>569</v>
      </c>
      <c r="D99" s="98">
        <v>3</v>
      </c>
      <c r="E99" s="107" t="e">
        <f t="shared" ref="E99:I99" si="148">#REF!</f>
        <v>#REF!</v>
      </c>
      <c r="F99" s="107" t="e">
        <f t="shared" si="148"/>
        <v>#REF!</v>
      </c>
      <c r="G99" s="107" t="e">
        <f t="shared" si="148"/>
        <v>#REF!</v>
      </c>
      <c r="H99" s="107" t="e">
        <f t="shared" si="148"/>
        <v>#REF!</v>
      </c>
      <c r="I99" s="107" t="e">
        <f t="shared" si="148"/>
        <v>#REF!</v>
      </c>
      <c r="J99" s="102" t="e">
        <f t="shared" si="146"/>
        <v>#REF!</v>
      </c>
      <c r="K99" s="102" t="e">
        <f t="shared" ref="K99:L99" si="149">#REF!</f>
        <v>#REF!</v>
      </c>
      <c r="L99" s="102" t="e">
        <f t="shared" si="149"/>
        <v>#REF!</v>
      </c>
      <c r="M99" s="20">
        <v>7</v>
      </c>
      <c r="N99" s="98">
        <v>10</v>
      </c>
      <c r="O99" s="29">
        <f t="shared" si="110"/>
        <v>70</v>
      </c>
      <c r="P99" s="19" t="s">
        <v>176</v>
      </c>
      <c r="Q99" s="104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06">
        <f t="shared" ref="A100:A101" si="150">A99+1</f>
        <v>64</v>
      </c>
      <c r="B100" s="19" t="s">
        <v>570</v>
      </c>
      <c r="C100" s="19" t="s">
        <v>571</v>
      </c>
      <c r="D100" s="98">
        <v>3</v>
      </c>
      <c r="E100" s="107" t="e">
        <f t="shared" ref="E100:I100" si="151">#REF!</f>
        <v>#REF!</v>
      </c>
      <c r="F100" s="107" t="e">
        <f t="shared" si="151"/>
        <v>#REF!</v>
      </c>
      <c r="G100" s="107" t="e">
        <f t="shared" si="151"/>
        <v>#REF!</v>
      </c>
      <c r="H100" s="107" t="e">
        <f t="shared" si="151"/>
        <v>#REF!</v>
      </c>
      <c r="I100" s="107" t="e">
        <f t="shared" si="151"/>
        <v>#REF!</v>
      </c>
      <c r="J100" s="102" t="e">
        <f t="shared" si="146"/>
        <v>#REF!</v>
      </c>
      <c r="K100" s="102" t="e">
        <f t="shared" ref="K100:L100" si="152">#REF!</f>
        <v>#REF!</v>
      </c>
      <c r="L100" s="102" t="e">
        <f t="shared" si="152"/>
        <v>#REF!</v>
      </c>
      <c r="M100" s="20">
        <v>0</v>
      </c>
      <c r="N100" s="98">
        <v>15</v>
      </c>
      <c r="O100" s="29">
        <f t="shared" si="110"/>
        <v>0</v>
      </c>
      <c r="P100" s="19" t="s">
        <v>176</v>
      </c>
      <c r="Q100" s="104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398">
        <f t="shared" si="150"/>
        <v>65</v>
      </c>
      <c r="B101" s="400" t="s">
        <v>572</v>
      </c>
      <c r="C101" s="19" t="s">
        <v>573</v>
      </c>
      <c r="D101" s="108">
        <v>16354</v>
      </c>
      <c r="E101" s="405" t="e">
        <f t="shared" ref="E101:I101" si="153">#REF!</f>
        <v>#REF!</v>
      </c>
      <c r="F101" s="405" t="e">
        <f t="shared" si="153"/>
        <v>#REF!</v>
      </c>
      <c r="G101" s="405" t="e">
        <f t="shared" si="153"/>
        <v>#REF!</v>
      </c>
      <c r="H101" s="405" t="e">
        <f t="shared" si="153"/>
        <v>#REF!</v>
      </c>
      <c r="I101" s="405" t="e">
        <f t="shared" si="153"/>
        <v>#REF!</v>
      </c>
      <c r="J101" s="401" t="e">
        <f t="shared" si="146"/>
        <v>#REF!</v>
      </c>
      <c r="K101" s="401" t="e">
        <f t="shared" ref="K101:L101" si="154">#REF!</f>
        <v>#REF!</v>
      </c>
      <c r="L101" s="401" t="e">
        <f t="shared" si="154"/>
        <v>#REF!</v>
      </c>
      <c r="M101" s="20">
        <v>2836.37</v>
      </c>
      <c r="N101" s="108">
        <v>30680</v>
      </c>
      <c r="O101" s="29">
        <f t="shared" si="110"/>
        <v>9.2450130378096471</v>
      </c>
      <c r="P101" s="400" t="s">
        <v>562</v>
      </c>
      <c r="Q101" s="104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391"/>
      <c r="B102" s="356"/>
      <c r="C102" s="19" t="s">
        <v>574</v>
      </c>
      <c r="D102" s="102">
        <v>18.8</v>
      </c>
      <c r="E102" s="356"/>
      <c r="F102" s="356"/>
      <c r="G102" s="356"/>
      <c r="H102" s="356"/>
      <c r="I102" s="356"/>
      <c r="J102" s="356"/>
      <c r="K102" s="356"/>
      <c r="L102" s="356"/>
      <c r="M102" s="20">
        <v>1044</v>
      </c>
      <c r="N102" s="102">
        <v>40.6</v>
      </c>
      <c r="O102" s="29">
        <f t="shared" si="110"/>
        <v>2571.4285714285711</v>
      </c>
      <c r="P102" s="356"/>
      <c r="Q102" s="104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06">
        <f>A101+1</f>
        <v>66</v>
      </c>
      <c r="B103" s="19" t="s">
        <v>575</v>
      </c>
      <c r="C103" s="19" t="s">
        <v>576</v>
      </c>
      <c r="D103" s="108">
        <v>17947</v>
      </c>
      <c r="E103" s="107" t="e">
        <f t="shared" ref="E103:I103" si="155">#REF!</f>
        <v>#REF!</v>
      </c>
      <c r="F103" s="107" t="e">
        <f t="shared" si="155"/>
        <v>#REF!</v>
      </c>
      <c r="G103" s="107" t="e">
        <f t="shared" si="155"/>
        <v>#REF!</v>
      </c>
      <c r="H103" s="107" t="e">
        <f t="shared" si="155"/>
        <v>#REF!</v>
      </c>
      <c r="I103" s="107" t="e">
        <f t="shared" si="155"/>
        <v>#REF!</v>
      </c>
      <c r="J103" s="102" t="e">
        <f t="shared" ref="J103:J105" si="156">I103/E103*100</f>
        <v>#REF!</v>
      </c>
      <c r="K103" s="102" t="e">
        <f t="shared" ref="K103:L103" si="157">#REF!</f>
        <v>#REF!</v>
      </c>
      <c r="L103" s="102" t="e">
        <f t="shared" si="157"/>
        <v>#REF!</v>
      </c>
      <c r="M103" s="108">
        <v>18217.3</v>
      </c>
      <c r="N103" s="108">
        <v>18825</v>
      </c>
      <c r="O103" s="102">
        <f t="shared" si="110"/>
        <v>96.771845949535191</v>
      </c>
      <c r="P103" s="19" t="s">
        <v>577</v>
      </c>
      <c r="Q103" s="104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06">
        <f t="shared" ref="A104:A105" si="158">A103+1</f>
        <v>67</v>
      </c>
      <c r="B104" s="19" t="s">
        <v>578</v>
      </c>
      <c r="C104" s="19" t="s">
        <v>579</v>
      </c>
      <c r="D104" s="108">
        <v>2283</v>
      </c>
      <c r="E104" s="107" t="e">
        <f t="shared" ref="E104:I104" si="159">#REF!</f>
        <v>#REF!</v>
      </c>
      <c r="F104" s="107" t="e">
        <f t="shared" si="159"/>
        <v>#REF!</v>
      </c>
      <c r="G104" s="107" t="e">
        <f t="shared" si="159"/>
        <v>#REF!</v>
      </c>
      <c r="H104" s="107" t="e">
        <f t="shared" si="159"/>
        <v>#REF!</v>
      </c>
      <c r="I104" s="107" t="e">
        <f t="shared" si="159"/>
        <v>#REF!</v>
      </c>
      <c r="J104" s="102" t="e">
        <f t="shared" si="156"/>
        <v>#REF!</v>
      </c>
      <c r="K104" s="102" t="e">
        <f t="shared" ref="K104:L104" si="160">#REF!</f>
        <v>#REF!</v>
      </c>
      <c r="L104" s="102" t="e">
        <f t="shared" si="160"/>
        <v>#REF!</v>
      </c>
      <c r="M104" s="108">
        <v>2200</v>
      </c>
      <c r="N104" s="108">
        <v>4933</v>
      </c>
      <c r="O104" s="102">
        <f t="shared" si="110"/>
        <v>44.597607946482867</v>
      </c>
      <c r="P104" s="19" t="s">
        <v>577</v>
      </c>
      <c r="Q104" s="104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5.5" customHeight="1" x14ac:dyDescent="0.3">
      <c r="A105" s="398">
        <f t="shared" si="158"/>
        <v>68</v>
      </c>
      <c r="B105" s="400" t="s">
        <v>580</v>
      </c>
      <c r="C105" s="19" t="s">
        <v>581</v>
      </c>
      <c r="D105" s="108">
        <v>30000</v>
      </c>
      <c r="E105" s="405" t="e">
        <f t="shared" ref="E105:I105" si="161">#REF!</f>
        <v>#REF!</v>
      </c>
      <c r="F105" s="405" t="e">
        <f t="shared" si="161"/>
        <v>#REF!</v>
      </c>
      <c r="G105" s="405" t="e">
        <f t="shared" si="161"/>
        <v>#REF!</v>
      </c>
      <c r="H105" s="405" t="e">
        <f t="shared" si="161"/>
        <v>#REF!</v>
      </c>
      <c r="I105" s="405" t="e">
        <f t="shared" si="161"/>
        <v>#REF!</v>
      </c>
      <c r="J105" s="401" t="e">
        <f t="shared" si="156"/>
        <v>#REF!</v>
      </c>
      <c r="K105" s="401" t="e">
        <f t="shared" ref="K105:L105" si="162">#REF!</f>
        <v>#REF!</v>
      </c>
      <c r="L105" s="401" t="e">
        <f t="shared" si="162"/>
        <v>#REF!</v>
      </c>
      <c r="M105" s="108">
        <v>31711.61</v>
      </c>
      <c r="N105" s="108">
        <v>202436</v>
      </c>
      <c r="O105" s="102">
        <f t="shared" si="110"/>
        <v>15.665005236222807</v>
      </c>
      <c r="P105" s="400" t="s">
        <v>562</v>
      </c>
      <c r="Q105" s="104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390"/>
      <c r="B106" s="355"/>
      <c r="C106" s="19" t="s">
        <v>582</v>
      </c>
      <c r="D106" s="108">
        <v>18500</v>
      </c>
      <c r="E106" s="355"/>
      <c r="F106" s="355"/>
      <c r="G106" s="355"/>
      <c r="H106" s="355"/>
      <c r="I106" s="355"/>
      <c r="J106" s="355"/>
      <c r="K106" s="355"/>
      <c r="L106" s="355"/>
      <c r="M106" s="108">
        <v>32822.75</v>
      </c>
      <c r="N106" s="108">
        <v>157960</v>
      </c>
      <c r="O106" s="102">
        <f t="shared" si="110"/>
        <v>20.779152950113954</v>
      </c>
      <c r="P106" s="355"/>
      <c r="Q106" s="104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390"/>
      <c r="B107" s="355"/>
      <c r="C107" s="19" t="s">
        <v>583</v>
      </c>
      <c r="D107" s="108">
        <v>300</v>
      </c>
      <c r="E107" s="355"/>
      <c r="F107" s="355"/>
      <c r="G107" s="355"/>
      <c r="H107" s="355"/>
      <c r="I107" s="355"/>
      <c r="J107" s="355"/>
      <c r="K107" s="355"/>
      <c r="L107" s="355"/>
      <c r="M107" s="108">
        <v>229.6</v>
      </c>
      <c r="N107" s="108">
        <v>1955.9</v>
      </c>
      <c r="O107" s="102">
        <f t="shared" si="110"/>
        <v>11.738841454062069</v>
      </c>
      <c r="P107" s="355"/>
      <c r="Q107" s="104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390"/>
      <c r="B108" s="355"/>
      <c r="C108" s="19" t="s">
        <v>584</v>
      </c>
      <c r="D108" s="108">
        <v>250</v>
      </c>
      <c r="E108" s="355"/>
      <c r="F108" s="355"/>
      <c r="G108" s="355"/>
      <c r="H108" s="355"/>
      <c r="I108" s="355"/>
      <c r="J108" s="355"/>
      <c r="K108" s="355"/>
      <c r="L108" s="355"/>
      <c r="M108" s="108">
        <v>378</v>
      </c>
      <c r="N108" s="108">
        <v>1500</v>
      </c>
      <c r="O108" s="102">
        <f t="shared" si="110"/>
        <v>25.2</v>
      </c>
      <c r="P108" s="355"/>
      <c r="Q108" s="104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390"/>
      <c r="B109" s="355"/>
      <c r="C109" s="19" t="s">
        <v>585</v>
      </c>
      <c r="D109" s="108">
        <v>0</v>
      </c>
      <c r="E109" s="356"/>
      <c r="F109" s="356"/>
      <c r="G109" s="356"/>
      <c r="H109" s="356"/>
      <c r="I109" s="356"/>
      <c r="J109" s="356"/>
      <c r="K109" s="356"/>
      <c r="L109" s="356"/>
      <c r="M109" s="108">
        <v>0</v>
      </c>
      <c r="N109" s="108">
        <v>417650</v>
      </c>
      <c r="O109" s="102">
        <f t="shared" si="110"/>
        <v>0</v>
      </c>
      <c r="P109" s="356"/>
      <c r="Q109" s="104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390"/>
      <c r="B110" s="355"/>
      <c r="C110" s="19" t="s">
        <v>586</v>
      </c>
      <c r="D110" s="108"/>
      <c r="E110" s="405" t="e">
        <f t="shared" ref="E110:I110" si="163">#REF!</f>
        <v>#REF!</v>
      </c>
      <c r="F110" s="405" t="e">
        <f t="shared" si="163"/>
        <v>#REF!</v>
      </c>
      <c r="G110" s="405" t="e">
        <f t="shared" si="163"/>
        <v>#REF!</v>
      </c>
      <c r="H110" s="405" t="e">
        <f t="shared" si="163"/>
        <v>#REF!</v>
      </c>
      <c r="I110" s="405" t="e">
        <f t="shared" si="163"/>
        <v>#REF!</v>
      </c>
      <c r="J110" s="401" t="e">
        <f>I110/E110*100</f>
        <v>#REF!</v>
      </c>
      <c r="K110" s="401" t="e">
        <f t="shared" ref="K110:L110" si="164">#REF!</f>
        <v>#REF!</v>
      </c>
      <c r="L110" s="401" t="e">
        <f t="shared" si="164"/>
        <v>#REF!</v>
      </c>
      <c r="M110" s="20">
        <v>1621792</v>
      </c>
      <c r="N110" s="108">
        <v>2134.9969999999998</v>
      </c>
      <c r="O110" s="29">
        <f t="shared" si="110"/>
        <v>75962.26130528521</v>
      </c>
      <c r="P110" s="400" t="s">
        <v>176</v>
      </c>
      <c r="Q110" s="104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391"/>
      <c r="B111" s="356"/>
      <c r="C111" s="19" t="s">
        <v>587</v>
      </c>
      <c r="D111" s="108"/>
      <c r="E111" s="356"/>
      <c r="F111" s="356"/>
      <c r="G111" s="356"/>
      <c r="H111" s="356"/>
      <c r="I111" s="356"/>
      <c r="J111" s="356"/>
      <c r="K111" s="356"/>
      <c r="L111" s="356"/>
      <c r="M111" s="20">
        <v>137658</v>
      </c>
      <c r="N111" s="108">
        <v>200000</v>
      </c>
      <c r="O111" s="29">
        <f t="shared" si="110"/>
        <v>68.828999999999994</v>
      </c>
      <c r="P111" s="356"/>
      <c r="Q111" s="104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7" customHeight="1" x14ac:dyDescent="0.3">
      <c r="A112" s="398">
        <f>A105+1</f>
        <v>69</v>
      </c>
      <c r="B112" s="399" t="s">
        <v>588</v>
      </c>
      <c r="C112" s="19" t="s">
        <v>589</v>
      </c>
      <c r="D112" s="108">
        <v>6</v>
      </c>
      <c r="E112" s="99" t="e">
        <f t="shared" ref="E112:I112" si="165">#REF!</f>
        <v>#REF!</v>
      </c>
      <c r="F112" s="99" t="e">
        <f t="shared" si="165"/>
        <v>#REF!</v>
      </c>
      <c r="G112" s="99" t="e">
        <f t="shared" si="165"/>
        <v>#REF!</v>
      </c>
      <c r="H112" s="99" t="e">
        <f t="shared" si="165"/>
        <v>#REF!</v>
      </c>
      <c r="I112" s="99" t="e">
        <f t="shared" si="165"/>
        <v>#REF!</v>
      </c>
      <c r="J112" s="102" t="e">
        <f t="shared" ref="J112:J114" si="166">I112/E112*100</f>
        <v>#REF!</v>
      </c>
      <c r="K112" s="100" t="e">
        <f t="shared" ref="K112:L112" si="167">#REF!</f>
        <v>#REF!</v>
      </c>
      <c r="L112" s="100" t="e">
        <f t="shared" si="167"/>
        <v>#REF!</v>
      </c>
      <c r="M112" s="20">
        <v>0</v>
      </c>
      <c r="N112" s="108">
        <v>8</v>
      </c>
      <c r="O112" s="29">
        <f t="shared" si="110"/>
        <v>0</v>
      </c>
      <c r="P112" s="103" t="s">
        <v>567</v>
      </c>
      <c r="Q112" s="40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391"/>
      <c r="B113" s="356"/>
      <c r="C113" s="19" t="s">
        <v>590</v>
      </c>
      <c r="D113" s="108">
        <v>5</v>
      </c>
      <c r="E113" s="107" t="e">
        <f t="shared" ref="E113:I113" si="168">#REF!</f>
        <v>#REF!</v>
      </c>
      <c r="F113" s="107" t="e">
        <f t="shared" si="168"/>
        <v>#REF!</v>
      </c>
      <c r="G113" s="107" t="e">
        <f t="shared" si="168"/>
        <v>#REF!</v>
      </c>
      <c r="H113" s="107" t="e">
        <f t="shared" si="168"/>
        <v>#REF!</v>
      </c>
      <c r="I113" s="107" t="e">
        <f t="shared" si="168"/>
        <v>#REF!</v>
      </c>
      <c r="J113" s="102" t="e">
        <f t="shared" si="166"/>
        <v>#REF!</v>
      </c>
      <c r="K113" s="102" t="e">
        <f t="shared" ref="K113:L113" si="169">#REF!</f>
        <v>#REF!</v>
      </c>
      <c r="L113" s="102" t="e">
        <f t="shared" si="169"/>
        <v>#REF!</v>
      </c>
      <c r="M113" s="20">
        <v>7</v>
      </c>
      <c r="N113" s="108">
        <v>7</v>
      </c>
      <c r="O113" s="29">
        <f t="shared" si="110"/>
        <v>100</v>
      </c>
      <c r="P113" s="19" t="s">
        <v>176</v>
      </c>
      <c r="Q113" s="404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7" customHeight="1" x14ac:dyDescent="0.3">
      <c r="A114" s="398">
        <f>A112+1</f>
        <v>70</v>
      </c>
      <c r="B114" s="400" t="s">
        <v>591</v>
      </c>
      <c r="C114" s="19" t="s">
        <v>592</v>
      </c>
      <c r="D114" s="98">
        <v>50</v>
      </c>
      <c r="E114" s="405" t="e">
        <f t="shared" ref="E114:I114" si="170">#REF!</f>
        <v>#REF!</v>
      </c>
      <c r="F114" s="405" t="e">
        <f t="shared" si="170"/>
        <v>#REF!</v>
      </c>
      <c r="G114" s="405" t="e">
        <f t="shared" si="170"/>
        <v>#REF!</v>
      </c>
      <c r="H114" s="405" t="e">
        <f t="shared" si="170"/>
        <v>#REF!</v>
      </c>
      <c r="I114" s="405" t="e">
        <f t="shared" si="170"/>
        <v>#REF!</v>
      </c>
      <c r="J114" s="401" t="e">
        <f t="shared" si="166"/>
        <v>#REF!</v>
      </c>
      <c r="K114" s="401" t="e">
        <f t="shared" ref="K114:L114" si="171">#REF!</f>
        <v>#REF!</v>
      </c>
      <c r="L114" s="401" t="e">
        <f t="shared" si="171"/>
        <v>#REF!</v>
      </c>
      <c r="M114" s="20">
        <v>37</v>
      </c>
      <c r="N114" s="98">
        <v>250</v>
      </c>
      <c r="O114" s="29">
        <f t="shared" si="110"/>
        <v>14.799999999999999</v>
      </c>
      <c r="P114" s="400" t="s">
        <v>176</v>
      </c>
      <c r="Q114" s="104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391"/>
      <c r="B115" s="356"/>
      <c r="C115" s="19" t="s">
        <v>593</v>
      </c>
      <c r="D115" s="98">
        <v>25</v>
      </c>
      <c r="E115" s="356"/>
      <c r="F115" s="356"/>
      <c r="G115" s="356"/>
      <c r="H115" s="356"/>
      <c r="I115" s="356"/>
      <c r="J115" s="356"/>
      <c r="K115" s="356"/>
      <c r="L115" s="356"/>
      <c r="M115" s="20">
        <v>25</v>
      </c>
      <c r="N115" s="98">
        <v>125</v>
      </c>
      <c r="O115" s="29">
        <f t="shared" si="110"/>
        <v>20</v>
      </c>
      <c r="P115" s="356"/>
      <c r="Q115" s="104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41.25" customHeight="1" x14ac:dyDescent="0.3">
      <c r="A116" s="398">
        <f>A114+1</f>
        <v>71</v>
      </c>
      <c r="B116" s="399" t="s">
        <v>594</v>
      </c>
      <c r="C116" s="19" t="s">
        <v>595</v>
      </c>
      <c r="D116" s="102">
        <v>100</v>
      </c>
      <c r="E116" s="405" t="e">
        <f t="shared" ref="E116:I116" si="172">#REF!</f>
        <v>#REF!</v>
      </c>
      <c r="F116" s="405" t="e">
        <f t="shared" si="172"/>
        <v>#REF!</v>
      </c>
      <c r="G116" s="405" t="e">
        <f t="shared" si="172"/>
        <v>#REF!</v>
      </c>
      <c r="H116" s="405" t="e">
        <f t="shared" si="172"/>
        <v>#REF!</v>
      </c>
      <c r="I116" s="405" t="e">
        <f t="shared" si="172"/>
        <v>#REF!</v>
      </c>
      <c r="J116" s="401" t="e">
        <f>I116/E116*100</f>
        <v>#REF!</v>
      </c>
      <c r="K116" s="401" t="e">
        <f t="shared" ref="K116:L116" si="173">#REF!</f>
        <v>#REF!</v>
      </c>
      <c r="L116" s="401" t="e">
        <f t="shared" si="173"/>
        <v>#REF!</v>
      </c>
      <c r="M116" s="20">
        <v>100</v>
      </c>
      <c r="N116" s="102">
        <v>80</v>
      </c>
      <c r="O116" s="29">
        <f t="shared" si="110"/>
        <v>125</v>
      </c>
      <c r="P116" s="400" t="s">
        <v>562</v>
      </c>
      <c r="Q116" s="40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390"/>
      <c r="B117" s="355"/>
      <c r="C117" s="19" t="s">
        <v>596</v>
      </c>
      <c r="D117" s="108">
        <v>8172</v>
      </c>
      <c r="E117" s="356"/>
      <c r="F117" s="356"/>
      <c r="G117" s="356"/>
      <c r="H117" s="356"/>
      <c r="I117" s="356"/>
      <c r="J117" s="356"/>
      <c r="K117" s="356"/>
      <c r="L117" s="356"/>
      <c r="M117" s="20">
        <v>1000</v>
      </c>
      <c r="N117" s="108">
        <v>8772</v>
      </c>
      <c r="O117" s="29">
        <f t="shared" si="110"/>
        <v>11.399908800729595</v>
      </c>
      <c r="P117" s="355"/>
      <c r="Q117" s="403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391"/>
      <c r="B118" s="356"/>
      <c r="C118" s="19" t="s">
        <v>597</v>
      </c>
      <c r="D118" s="108">
        <v>4580</v>
      </c>
      <c r="E118" s="107"/>
      <c r="F118" s="107"/>
      <c r="G118" s="107"/>
      <c r="H118" s="107"/>
      <c r="I118" s="107"/>
      <c r="J118" s="102"/>
      <c r="K118" s="113"/>
      <c r="L118" s="113"/>
      <c r="M118" s="20">
        <v>3992.5</v>
      </c>
      <c r="N118" s="108">
        <v>7190</v>
      </c>
      <c r="O118" s="29">
        <f t="shared" si="110"/>
        <v>55.528511821974966</v>
      </c>
      <c r="P118" s="114" t="s">
        <v>176</v>
      </c>
      <c r="Q118" s="404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398">
        <f>A116+1</f>
        <v>72</v>
      </c>
      <c r="B119" s="400" t="s">
        <v>598</v>
      </c>
      <c r="C119" s="97" t="s">
        <v>599</v>
      </c>
      <c r="D119" s="108">
        <v>105</v>
      </c>
      <c r="E119" s="107" t="e">
        <f t="shared" ref="E119:I119" si="174">#REF!</f>
        <v>#REF!</v>
      </c>
      <c r="F119" s="107" t="e">
        <f t="shared" si="174"/>
        <v>#REF!</v>
      </c>
      <c r="G119" s="107" t="e">
        <f t="shared" si="174"/>
        <v>#REF!</v>
      </c>
      <c r="H119" s="107" t="e">
        <f t="shared" si="174"/>
        <v>#REF!</v>
      </c>
      <c r="I119" s="107" t="e">
        <f t="shared" si="174"/>
        <v>#REF!</v>
      </c>
      <c r="J119" s="102" t="e">
        <f t="shared" ref="J119:J121" si="175">I119/E119*100</f>
        <v>#REF!</v>
      </c>
      <c r="K119" s="102" t="e">
        <f t="shared" ref="K119:L119" si="176">#REF!</f>
        <v>#REF!</v>
      </c>
      <c r="L119" s="102" t="e">
        <f t="shared" si="176"/>
        <v>#REF!</v>
      </c>
      <c r="M119" s="29">
        <v>94.81</v>
      </c>
      <c r="N119" s="108">
        <v>115</v>
      </c>
      <c r="O119" s="29">
        <f t="shared" si="110"/>
        <v>82.443478260869568</v>
      </c>
      <c r="P119" s="19" t="s">
        <v>567</v>
      </c>
      <c r="Q119" s="104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390"/>
      <c r="B120" s="355"/>
      <c r="C120" s="97" t="s">
        <v>600</v>
      </c>
      <c r="D120" s="108" t="s">
        <v>601</v>
      </c>
      <c r="E120" s="107" t="e">
        <f t="shared" ref="E120:I120" si="177">#REF!</f>
        <v>#REF!</v>
      </c>
      <c r="F120" s="107" t="e">
        <f t="shared" si="177"/>
        <v>#REF!</v>
      </c>
      <c r="G120" s="107" t="e">
        <f t="shared" si="177"/>
        <v>#REF!</v>
      </c>
      <c r="H120" s="107" t="e">
        <f t="shared" si="177"/>
        <v>#REF!</v>
      </c>
      <c r="I120" s="107" t="e">
        <f t="shared" si="177"/>
        <v>#REF!</v>
      </c>
      <c r="J120" s="102" t="e">
        <f t="shared" si="175"/>
        <v>#REF!</v>
      </c>
      <c r="K120" s="102" t="e">
        <f t="shared" ref="K120:L120" si="178">#REF!</f>
        <v>#REF!</v>
      </c>
      <c r="L120" s="102" t="e">
        <f t="shared" si="178"/>
        <v>#REF!</v>
      </c>
      <c r="M120" s="20">
        <v>47721</v>
      </c>
      <c r="N120" s="108">
        <v>40000</v>
      </c>
      <c r="O120" s="29">
        <f t="shared" si="110"/>
        <v>119.30249999999999</v>
      </c>
      <c r="P120" s="19" t="s">
        <v>176</v>
      </c>
      <c r="Q120" s="104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7" customHeight="1" x14ac:dyDescent="0.3">
      <c r="A121" s="390"/>
      <c r="B121" s="355"/>
      <c r="C121" s="115" t="s">
        <v>602</v>
      </c>
      <c r="D121" s="116">
        <v>98.51</v>
      </c>
      <c r="E121" s="405" t="e">
        <f t="shared" ref="E121:I121" si="179">#REF!</f>
        <v>#REF!</v>
      </c>
      <c r="F121" s="405" t="e">
        <f t="shared" si="179"/>
        <v>#REF!</v>
      </c>
      <c r="G121" s="405" t="e">
        <f t="shared" si="179"/>
        <v>#REF!</v>
      </c>
      <c r="H121" s="405" t="e">
        <f t="shared" si="179"/>
        <v>#REF!</v>
      </c>
      <c r="I121" s="405" t="e">
        <f t="shared" si="179"/>
        <v>#REF!</v>
      </c>
      <c r="J121" s="401" t="e">
        <f t="shared" si="175"/>
        <v>#REF!</v>
      </c>
      <c r="K121" s="401" t="e">
        <f t="shared" ref="K121:L121" si="180">#REF!</f>
        <v>#REF!</v>
      </c>
      <c r="L121" s="401" t="e">
        <f t="shared" si="180"/>
        <v>#REF!</v>
      </c>
      <c r="M121" s="116">
        <v>93.45</v>
      </c>
      <c r="N121" s="116">
        <v>98.51</v>
      </c>
      <c r="O121" s="102">
        <f t="shared" si="110"/>
        <v>94.863465638006289</v>
      </c>
      <c r="P121" s="400" t="s">
        <v>562</v>
      </c>
      <c r="Q121" s="104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390"/>
      <c r="B122" s="355"/>
      <c r="C122" s="19" t="s">
        <v>603</v>
      </c>
      <c r="D122" s="102">
        <v>103.76</v>
      </c>
      <c r="E122" s="356"/>
      <c r="F122" s="356"/>
      <c r="G122" s="356"/>
      <c r="H122" s="356"/>
      <c r="I122" s="356"/>
      <c r="J122" s="356"/>
      <c r="K122" s="356"/>
      <c r="L122" s="356"/>
      <c r="M122" s="116">
        <v>104.45</v>
      </c>
      <c r="N122" s="116">
        <v>103.76</v>
      </c>
      <c r="O122" s="102">
        <f t="shared" si="110"/>
        <v>100.66499614494988</v>
      </c>
      <c r="P122" s="356"/>
      <c r="Q122" s="104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06">
        <f>A119+1</f>
        <v>73</v>
      </c>
      <c r="B123" s="19" t="s">
        <v>604</v>
      </c>
      <c r="C123" s="19" t="s">
        <v>605</v>
      </c>
      <c r="D123" s="98">
        <v>6</v>
      </c>
      <c r="E123" s="107" t="e">
        <f t="shared" ref="E123:I123" si="181">#REF!</f>
        <v>#REF!</v>
      </c>
      <c r="F123" s="107" t="e">
        <f t="shared" si="181"/>
        <v>#REF!</v>
      </c>
      <c r="G123" s="107" t="e">
        <f t="shared" si="181"/>
        <v>#REF!</v>
      </c>
      <c r="H123" s="107" t="e">
        <f t="shared" si="181"/>
        <v>#REF!</v>
      </c>
      <c r="I123" s="107" t="e">
        <f t="shared" si="181"/>
        <v>#REF!</v>
      </c>
      <c r="J123" s="102" t="e">
        <f t="shared" ref="J123:J130" si="182">I123/E123*100</f>
        <v>#REF!</v>
      </c>
      <c r="K123" s="102" t="e">
        <f t="shared" ref="K123:L123" si="183">#REF!</f>
        <v>#REF!</v>
      </c>
      <c r="L123" s="102" t="e">
        <f t="shared" si="183"/>
        <v>#REF!</v>
      </c>
      <c r="M123" s="108">
        <v>6</v>
      </c>
      <c r="N123" s="98">
        <v>6</v>
      </c>
      <c r="O123" s="29">
        <f t="shared" si="110"/>
        <v>100</v>
      </c>
      <c r="P123" s="19" t="s">
        <v>48</v>
      </c>
      <c r="Q123" s="104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06">
        <f t="shared" ref="A124:A129" si="184">A123+1</f>
        <v>74</v>
      </c>
      <c r="B124" s="19" t="s">
        <v>606</v>
      </c>
      <c r="C124" s="19" t="s">
        <v>607</v>
      </c>
      <c r="D124" s="98">
        <v>5</v>
      </c>
      <c r="E124" s="107" t="e">
        <f t="shared" ref="E124:I124" si="185">#REF!</f>
        <v>#REF!</v>
      </c>
      <c r="F124" s="107" t="e">
        <f t="shared" si="185"/>
        <v>#REF!</v>
      </c>
      <c r="G124" s="107" t="e">
        <f t="shared" si="185"/>
        <v>#REF!</v>
      </c>
      <c r="H124" s="107" t="e">
        <f t="shared" si="185"/>
        <v>#REF!</v>
      </c>
      <c r="I124" s="107" t="e">
        <f t="shared" si="185"/>
        <v>#REF!</v>
      </c>
      <c r="J124" s="102" t="e">
        <f t="shared" si="182"/>
        <v>#REF!</v>
      </c>
      <c r="K124" s="102" t="e">
        <f t="shared" ref="K124:L124" si="186">#REF!</f>
        <v>#REF!</v>
      </c>
      <c r="L124" s="102" t="e">
        <f t="shared" si="186"/>
        <v>#REF!</v>
      </c>
      <c r="M124" s="108">
        <v>5</v>
      </c>
      <c r="N124" s="98">
        <v>13</v>
      </c>
      <c r="O124" s="29">
        <f t="shared" si="110"/>
        <v>38.461538461538467</v>
      </c>
      <c r="P124" s="19" t="s">
        <v>48</v>
      </c>
      <c r="Q124" s="104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06">
        <f t="shared" si="184"/>
        <v>75</v>
      </c>
      <c r="B125" s="19" t="s">
        <v>608</v>
      </c>
      <c r="C125" s="19" t="s">
        <v>609</v>
      </c>
      <c r="D125" s="98">
        <v>3</v>
      </c>
      <c r="E125" s="107" t="e">
        <f t="shared" ref="E125:I125" si="187">#REF!</f>
        <v>#REF!</v>
      </c>
      <c r="F125" s="107" t="e">
        <f t="shared" si="187"/>
        <v>#REF!</v>
      </c>
      <c r="G125" s="107" t="e">
        <f t="shared" si="187"/>
        <v>#REF!</v>
      </c>
      <c r="H125" s="107" t="e">
        <f t="shared" si="187"/>
        <v>#REF!</v>
      </c>
      <c r="I125" s="107" t="e">
        <f t="shared" si="187"/>
        <v>#REF!</v>
      </c>
      <c r="J125" s="102" t="e">
        <f t="shared" si="182"/>
        <v>#REF!</v>
      </c>
      <c r="K125" s="102" t="e">
        <f t="shared" ref="K125:L125" si="188">#REF!</f>
        <v>#REF!</v>
      </c>
      <c r="L125" s="102" t="e">
        <f t="shared" si="188"/>
        <v>#REF!</v>
      </c>
      <c r="M125" s="108">
        <v>3</v>
      </c>
      <c r="N125" s="98">
        <v>11</v>
      </c>
      <c r="O125" s="29">
        <f t="shared" si="110"/>
        <v>27.27272727272727</v>
      </c>
      <c r="P125" s="19" t="s">
        <v>48</v>
      </c>
      <c r="Q125" s="104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06">
        <f t="shared" si="184"/>
        <v>76</v>
      </c>
      <c r="B126" s="19" t="s">
        <v>610</v>
      </c>
      <c r="C126" s="19" t="s">
        <v>611</v>
      </c>
      <c r="D126" s="98">
        <v>3</v>
      </c>
      <c r="E126" s="107" t="e">
        <f t="shared" ref="E126:I126" si="189">#REF!</f>
        <v>#REF!</v>
      </c>
      <c r="F126" s="107" t="e">
        <f t="shared" si="189"/>
        <v>#REF!</v>
      </c>
      <c r="G126" s="107" t="e">
        <f t="shared" si="189"/>
        <v>#REF!</v>
      </c>
      <c r="H126" s="107" t="e">
        <f t="shared" si="189"/>
        <v>#REF!</v>
      </c>
      <c r="I126" s="107" t="e">
        <f t="shared" si="189"/>
        <v>#REF!</v>
      </c>
      <c r="J126" s="102" t="e">
        <f t="shared" si="182"/>
        <v>#REF!</v>
      </c>
      <c r="K126" s="102" t="e">
        <f t="shared" ref="K126:L126" si="190">#REF!</f>
        <v>#REF!</v>
      </c>
      <c r="L126" s="102" t="e">
        <f t="shared" si="190"/>
        <v>#REF!</v>
      </c>
      <c r="M126" s="108">
        <v>3</v>
      </c>
      <c r="N126" s="98">
        <v>11</v>
      </c>
      <c r="O126" s="29">
        <f t="shared" si="110"/>
        <v>27.27272727272727</v>
      </c>
      <c r="P126" s="19" t="s">
        <v>48</v>
      </c>
      <c r="Q126" s="104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06">
        <f t="shared" si="184"/>
        <v>77</v>
      </c>
      <c r="B127" s="19" t="s">
        <v>612</v>
      </c>
      <c r="C127" s="19" t="s">
        <v>613</v>
      </c>
      <c r="D127" s="98">
        <v>144</v>
      </c>
      <c r="E127" s="107" t="e">
        <f t="shared" ref="E127:I127" si="191">#REF!</f>
        <v>#REF!</v>
      </c>
      <c r="F127" s="107" t="e">
        <f t="shared" si="191"/>
        <v>#REF!</v>
      </c>
      <c r="G127" s="107" t="e">
        <f t="shared" si="191"/>
        <v>#REF!</v>
      </c>
      <c r="H127" s="107" t="e">
        <f t="shared" si="191"/>
        <v>#REF!</v>
      </c>
      <c r="I127" s="107" t="e">
        <f t="shared" si="191"/>
        <v>#REF!</v>
      </c>
      <c r="J127" s="102" t="e">
        <f t="shared" si="182"/>
        <v>#REF!</v>
      </c>
      <c r="K127" s="102" t="e">
        <f t="shared" ref="K127:L127" si="192">#REF!</f>
        <v>#REF!</v>
      </c>
      <c r="L127" s="102" t="e">
        <f t="shared" si="192"/>
        <v>#REF!</v>
      </c>
      <c r="M127" s="20">
        <v>89</v>
      </c>
      <c r="N127" s="98">
        <v>240</v>
      </c>
      <c r="O127" s="29">
        <f t="shared" si="110"/>
        <v>37.083333333333336</v>
      </c>
      <c r="P127" s="19" t="s">
        <v>169</v>
      </c>
      <c r="Q127" s="104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06">
        <f t="shared" si="184"/>
        <v>78</v>
      </c>
      <c r="B128" s="19" t="s">
        <v>614</v>
      </c>
      <c r="C128" s="19" t="s">
        <v>615</v>
      </c>
      <c r="D128" s="98">
        <v>6</v>
      </c>
      <c r="E128" s="107" t="e">
        <f t="shared" ref="E128:I128" si="193">#REF!</f>
        <v>#REF!</v>
      </c>
      <c r="F128" s="107" t="e">
        <f t="shared" si="193"/>
        <v>#REF!</v>
      </c>
      <c r="G128" s="107" t="e">
        <f t="shared" si="193"/>
        <v>#REF!</v>
      </c>
      <c r="H128" s="107" t="e">
        <f t="shared" si="193"/>
        <v>#REF!</v>
      </c>
      <c r="I128" s="107" t="e">
        <f t="shared" si="193"/>
        <v>#REF!</v>
      </c>
      <c r="J128" s="102" t="e">
        <f t="shared" si="182"/>
        <v>#REF!</v>
      </c>
      <c r="K128" s="102" t="e">
        <f t="shared" ref="K128:L128" si="194">#REF!</f>
        <v>#REF!</v>
      </c>
      <c r="L128" s="102" t="e">
        <f t="shared" si="194"/>
        <v>#REF!</v>
      </c>
      <c r="M128" s="20"/>
      <c r="N128" s="98">
        <v>15</v>
      </c>
      <c r="O128" s="29">
        <f t="shared" si="110"/>
        <v>0</v>
      </c>
      <c r="P128" s="19" t="s">
        <v>48</v>
      </c>
      <c r="Q128" s="104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06">
        <f t="shared" si="184"/>
        <v>79</v>
      </c>
      <c r="B129" s="97" t="s">
        <v>616</v>
      </c>
      <c r="C129" s="97" t="s">
        <v>617</v>
      </c>
      <c r="D129" s="117">
        <v>27</v>
      </c>
      <c r="E129" s="118" t="e">
        <f t="shared" ref="E129:I129" si="195">#REF!</f>
        <v>#REF!</v>
      </c>
      <c r="F129" s="118" t="e">
        <f t="shared" si="195"/>
        <v>#REF!</v>
      </c>
      <c r="G129" s="118" t="e">
        <f t="shared" si="195"/>
        <v>#REF!</v>
      </c>
      <c r="H129" s="118" t="e">
        <f t="shared" si="195"/>
        <v>#REF!</v>
      </c>
      <c r="I129" s="118" t="e">
        <f t="shared" si="195"/>
        <v>#REF!</v>
      </c>
      <c r="J129" s="102" t="e">
        <f t="shared" si="182"/>
        <v>#REF!</v>
      </c>
      <c r="K129" s="100" t="e">
        <f t="shared" ref="K129:L129" si="196">#REF!</f>
        <v>#REF!</v>
      </c>
      <c r="L129" s="100" t="e">
        <f t="shared" si="196"/>
        <v>#REF!</v>
      </c>
      <c r="M129" s="99"/>
      <c r="N129" s="117">
        <v>38</v>
      </c>
      <c r="O129" s="29">
        <f t="shared" si="110"/>
        <v>0</v>
      </c>
      <c r="P129" s="97" t="s">
        <v>48</v>
      </c>
      <c r="Q129" s="119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2.5" customHeight="1" x14ac:dyDescent="0.3">
      <c r="A130" s="406" t="s">
        <v>67</v>
      </c>
      <c r="B130" s="358"/>
      <c r="C130" s="358"/>
      <c r="D130" s="359"/>
      <c r="E130" s="120" t="e">
        <f t="shared" ref="E130:I130" si="197">SUM(E9:E129)</f>
        <v>#REF!</v>
      </c>
      <c r="F130" s="120" t="e">
        <f t="shared" si="197"/>
        <v>#REF!</v>
      </c>
      <c r="G130" s="120" t="e">
        <f t="shared" si="197"/>
        <v>#REF!</v>
      </c>
      <c r="H130" s="120" t="e">
        <f t="shared" si="197"/>
        <v>#REF!</v>
      </c>
      <c r="I130" s="120" t="e">
        <f t="shared" si="197"/>
        <v>#REF!</v>
      </c>
      <c r="J130" s="90" t="e">
        <f t="shared" si="182"/>
        <v>#REF!</v>
      </c>
      <c r="K130" s="102"/>
      <c r="L130" s="102"/>
      <c r="M130" s="35"/>
      <c r="N130" s="35"/>
      <c r="O130" s="121"/>
      <c r="P130" s="36"/>
      <c r="Q130" s="12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3.25" customHeight="1" x14ac:dyDescent="0.3">
      <c r="A131" s="407" t="s">
        <v>618</v>
      </c>
      <c r="B131" s="385"/>
      <c r="C131" s="385"/>
      <c r="D131" s="385"/>
      <c r="E131" s="385"/>
      <c r="F131" s="385"/>
      <c r="G131" s="385"/>
      <c r="H131" s="385"/>
      <c r="I131" s="386"/>
      <c r="J131" s="123"/>
      <c r="K131" s="124" t="e">
        <f t="shared" ref="K131:L131" si="198">AVERAGE(K9:K129)</f>
        <v>#REF!</v>
      </c>
      <c r="L131" s="124" t="e">
        <f t="shared" si="198"/>
        <v>#REF!</v>
      </c>
      <c r="M131" s="125"/>
      <c r="N131" s="125"/>
      <c r="O131" s="125"/>
      <c r="P131" s="126"/>
      <c r="Q131" s="127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28"/>
      <c r="B132" s="13"/>
      <c r="C132" s="13"/>
      <c r="D132" s="129"/>
      <c r="E132" s="18"/>
      <c r="F132" s="18"/>
      <c r="G132" s="18"/>
      <c r="H132" s="18"/>
      <c r="I132" s="18"/>
      <c r="J132" s="18"/>
      <c r="K132" s="88"/>
      <c r="L132" s="88"/>
      <c r="M132" s="18"/>
      <c r="N132" s="130"/>
      <c r="O132" s="131"/>
      <c r="P132" s="13"/>
      <c r="Q132" s="13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28"/>
      <c r="B133" s="13"/>
      <c r="C133" s="13"/>
      <c r="D133" s="129"/>
      <c r="E133" s="18"/>
      <c r="F133" s="18"/>
      <c r="G133" s="18"/>
      <c r="H133" s="18"/>
      <c r="I133" s="18"/>
      <c r="J133" s="18"/>
      <c r="K133" s="88"/>
      <c r="L133" s="88"/>
      <c r="M133" s="18"/>
      <c r="N133" s="130"/>
      <c r="O133" s="131"/>
      <c r="P133" s="13"/>
      <c r="Q133" s="13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28"/>
      <c r="B134" s="13"/>
      <c r="C134" s="13"/>
      <c r="D134" s="129"/>
      <c r="E134" s="18"/>
      <c r="F134" s="18"/>
      <c r="G134" s="18"/>
      <c r="H134" s="18"/>
      <c r="I134" s="18"/>
      <c r="J134" s="18"/>
      <c r="K134" s="88"/>
      <c r="L134" s="88"/>
      <c r="M134" s="18"/>
      <c r="N134" s="130"/>
      <c r="O134" s="131"/>
      <c r="P134" s="13"/>
      <c r="Q134" s="13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28"/>
      <c r="B135" s="13"/>
      <c r="C135" s="13"/>
      <c r="D135" s="129"/>
      <c r="E135" s="18"/>
      <c r="F135" s="18"/>
      <c r="G135" s="18"/>
      <c r="H135" s="18"/>
      <c r="I135" s="18"/>
      <c r="J135" s="18"/>
      <c r="K135" s="88"/>
      <c r="L135" s="88"/>
      <c r="M135" s="18"/>
      <c r="N135" s="130"/>
      <c r="O135" s="131"/>
      <c r="P135" s="13"/>
      <c r="Q135" s="13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28"/>
      <c r="B136" s="13"/>
      <c r="C136" s="13"/>
      <c r="D136" s="129"/>
      <c r="E136" s="18"/>
      <c r="F136" s="18"/>
      <c r="G136" s="18"/>
      <c r="H136" s="18"/>
      <c r="I136" s="18"/>
      <c r="J136" s="18"/>
      <c r="K136" s="88"/>
      <c r="L136" s="88"/>
      <c r="M136" s="18"/>
      <c r="N136" s="130"/>
      <c r="O136" s="131"/>
      <c r="P136" s="13"/>
      <c r="Q136" s="13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28"/>
      <c r="B137" s="13"/>
      <c r="C137" s="13"/>
      <c r="D137" s="129"/>
      <c r="E137" s="18"/>
      <c r="F137" s="18"/>
      <c r="G137" s="18"/>
      <c r="H137" s="18"/>
      <c r="I137" s="18"/>
      <c r="J137" s="18"/>
      <c r="K137" s="88"/>
      <c r="L137" s="88"/>
      <c r="M137" s="18"/>
      <c r="N137" s="130"/>
      <c r="O137" s="131"/>
      <c r="P137" s="13"/>
      <c r="Q137" s="13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28"/>
      <c r="B138" s="13"/>
      <c r="C138" s="13"/>
      <c r="D138" s="129"/>
      <c r="E138" s="18"/>
      <c r="F138" s="18"/>
      <c r="G138" s="18"/>
      <c r="H138" s="18"/>
      <c r="I138" s="18"/>
      <c r="J138" s="18"/>
      <c r="K138" s="88"/>
      <c r="L138" s="88"/>
      <c r="M138" s="18"/>
      <c r="N138" s="130"/>
      <c r="O138" s="131"/>
      <c r="P138" s="13"/>
      <c r="Q138" s="13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28"/>
      <c r="B139" s="13"/>
      <c r="C139" s="13"/>
      <c r="D139" s="129"/>
      <c r="E139" s="18"/>
      <c r="F139" s="18"/>
      <c r="G139" s="18"/>
      <c r="H139" s="18"/>
      <c r="I139" s="18"/>
      <c r="J139" s="18"/>
      <c r="K139" s="88"/>
      <c r="L139" s="88"/>
      <c r="M139" s="18"/>
      <c r="N139" s="130"/>
      <c r="O139" s="131"/>
      <c r="P139" s="13"/>
      <c r="Q139" s="13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28"/>
      <c r="B140" s="13"/>
      <c r="C140" s="13"/>
      <c r="D140" s="129"/>
      <c r="E140" s="18"/>
      <c r="F140" s="18"/>
      <c r="G140" s="18"/>
      <c r="H140" s="18"/>
      <c r="I140" s="18"/>
      <c r="J140" s="18"/>
      <c r="K140" s="88"/>
      <c r="L140" s="88"/>
      <c r="M140" s="18"/>
      <c r="N140" s="130"/>
      <c r="O140" s="131"/>
      <c r="P140" s="13"/>
      <c r="Q140" s="13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28"/>
      <c r="B141" s="13"/>
      <c r="C141" s="13"/>
      <c r="D141" s="129"/>
      <c r="E141" s="18"/>
      <c r="F141" s="18"/>
      <c r="G141" s="18"/>
      <c r="H141" s="18"/>
      <c r="I141" s="18"/>
      <c r="J141" s="18"/>
      <c r="K141" s="88"/>
      <c r="L141" s="88"/>
      <c r="M141" s="18"/>
      <c r="N141" s="130"/>
      <c r="O141" s="131"/>
      <c r="P141" s="13"/>
      <c r="Q141" s="13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28"/>
      <c r="B142" s="13"/>
      <c r="C142" s="13"/>
      <c r="D142" s="129"/>
      <c r="E142" s="18"/>
      <c r="F142" s="18"/>
      <c r="G142" s="18"/>
      <c r="H142" s="18"/>
      <c r="I142" s="18"/>
      <c r="J142" s="18"/>
      <c r="K142" s="88"/>
      <c r="L142" s="88"/>
      <c r="M142" s="18"/>
      <c r="N142" s="130"/>
      <c r="O142" s="131"/>
      <c r="P142" s="13"/>
      <c r="Q142" s="13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28"/>
      <c r="B143" s="13"/>
      <c r="C143" s="13"/>
      <c r="D143" s="129"/>
      <c r="E143" s="18"/>
      <c r="F143" s="18"/>
      <c r="G143" s="18"/>
      <c r="H143" s="18"/>
      <c r="I143" s="18"/>
      <c r="J143" s="18"/>
      <c r="K143" s="88"/>
      <c r="L143" s="88"/>
      <c r="M143" s="18"/>
      <c r="N143" s="130"/>
      <c r="O143" s="131"/>
      <c r="P143" s="13"/>
      <c r="Q143" s="13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28"/>
      <c r="B144" s="13"/>
      <c r="C144" s="13"/>
      <c r="D144" s="129"/>
      <c r="E144" s="18"/>
      <c r="F144" s="18"/>
      <c r="G144" s="18"/>
      <c r="H144" s="18"/>
      <c r="I144" s="18"/>
      <c r="J144" s="18"/>
      <c r="K144" s="88"/>
      <c r="L144" s="88"/>
      <c r="M144" s="18"/>
      <c r="N144" s="130"/>
      <c r="O144" s="131"/>
      <c r="P144" s="13"/>
      <c r="Q144" s="13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28"/>
      <c r="B145" s="13"/>
      <c r="C145" s="13"/>
      <c r="D145" s="129"/>
      <c r="E145" s="18"/>
      <c r="F145" s="18"/>
      <c r="G145" s="18"/>
      <c r="H145" s="18"/>
      <c r="I145" s="18"/>
      <c r="J145" s="18"/>
      <c r="K145" s="88"/>
      <c r="L145" s="88"/>
      <c r="M145" s="18"/>
      <c r="N145" s="130"/>
      <c r="O145" s="131"/>
      <c r="P145" s="13"/>
      <c r="Q145" s="13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28"/>
      <c r="B146" s="13"/>
      <c r="C146" s="13"/>
      <c r="D146" s="129"/>
      <c r="E146" s="18"/>
      <c r="F146" s="18"/>
      <c r="G146" s="18"/>
      <c r="H146" s="18"/>
      <c r="I146" s="18"/>
      <c r="J146" s="18"/>
      <c r="K146" s="88"/>
      <c r="L146" s="88"/>
      <c r="M146" s="18"/>
      <c r="N146" s="130"/>
      <c r="O146" s="131"/>
      <c r="P146" s="13"/>
      <c r="Q146" s="13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28"/>
      <c r="B147" s="13"/>
      <c r="C147" s="13"/>
      <c r="D147" s="129"/>
      <c r="E147" s="18"/>
      <c r="F147" s="18"/>
      <c r="G147" s="18"/>
      <c r="H147" s="18"/>
      <c r="I147" s="18"/>
      <c r="J147" s="18"/>
      <c r="K147" s="88"/>
      <c r="L147" s="88"/>
      <c r="M147" s="18"/>
      <c r="N147" s="130"/>
      <c r="O147" s="131"/>
      <c r="P147" s="13"/>
      <c r="Q147" s="13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28"/>
      <c r="B148" s="13"/>
      <c r="C148" s="13"/>
      <c r="D148" s="129"/>
      <c r="E148" s="18"/>
      <c r="F148" s="18"/>
      <c r="G148" s="18"/>
      <c r="H148" s="18"/>
      <c r="I148" s="18"/>
      <c r="J148" s="18"/>
      <c r="K148" s="88"/>
      <c r="L148" s="88"/>
      <c r="M148" s="18"/>
      <c r="N148" s="130"/>
      <c r="O148" s="131"/>
      <c r="P148" s="13"/>
      <c r="Q148" s="13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28"/>
      <c r="B149" s="13"/>
      <c r="C149" s="13"/>
      <c r="D149" s="129"/>
      <c r="E149" s="18"/>
      <c r="F149" s="18"/>
      <c r="G149" s="18"/>
      <c r="H149" s="18"/>
      <c r="I149" s="18"/>
      <c r="J149" s="18"/>
      <c r="K149" s="88"/>
      <c r="L149" s="88"/>
      <c r="M149" s="18"/>
      <c r="N149" s="130"/>
      <c r="O149" s="131"/>
      <c r="P149" s="13"/>
      <c r="Q149" s="13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28"/>
      <c r="B150" s="13"/>
      <c r="C150" s="13"/>
      <c r="D150" s="129"/>
      <c r="E150" s="18"/>
      <c r="F150" s="18"/>
      <c r="G150" s="18"/>
      <c r="H150" s="18"/>
      <c r="I150" s="18"/>
      <c r="J150" s="18"/>
      <c r="K150" s="88"/>
      <c r="L150" s="88"/>
      <c r="M150" s="18"/>
      <c r="N150" s="130"/>
      <c r="O150" s="131"/>
      <c r="P150" s="13"/>
      <c r="Q150" s="13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28"/>
      <c r="B151" s="13"/>
      <c r="C151" s="13"/>
      <c r="D151" s="129"/>
      <c r="E151" s="18"/>
      <c r="F151" s="18"/>
      <c r="G151" s="18"/>
      <c r="H151" s="18"/>
      <c r="I151" s="18"/>
      <c r="J151" s="18"/>
      <c r="K151" s="88"/>
      <c r="L151" s="88"/>
      <c r="M151" s="18"/>
      <c r="N151" s="130"/>
      <c r="O151" s="131"/>
      <c r="P151" s="13"/>
      <c r="Q151" s="13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28"/>
      <c r="B152" s="13"/>
      <c r="C152" s="13"/>
      <c r="D152" s="129"/>
      <c r="E152" s="18"/>
      <c r="F152" s="18"/>
      <c r="G152" s="18"/>
      <c r="H152" s="18"/>
      <c r="I152" s="18"/>
      <c r="J152" s="18"/>
      <c r="K152" s="88"/>
      <c r="L152" s="88"/>
      <c r="M152" s="18"/>
      <c r="N152" s="130"/>
      <c r="O152" s="131"/>
      <c r="P152" s="13"/>
      <c r="Q152" s="13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28"/>
      <c r="B153" s="13"/>
      <c r="C153" s="13"/>
      <c r="D153" s="129"/>
      <c r="E153" s="18"/>
      <c r="F153" s="18"/>
      <c r="G153" s="18"/>
      <c r="H153" s="18"/>
      <c r="I153" s="18"/>
      <c r="J153" s="18"/>
      <c r="K153" s="88"/>
      <c r="L153" s="88"/>
      <c r="M153" s="18"/>
      <c r="N153" s="130"/>
      <c r="O153" s="131"/>
      <c r="P153" s="13"/>
      <c r="Q153" s="13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28"/>
      <c r="B154" s="13"/>
      <c r="C154" s="13"/>
      <c r="D154" s="129"/>
      <c r="E154" s="18"/>
      <c r="F154" s="18"/>
      <c r="G154" s="18"/>
      <c r="H154" s="18"/>
      <c r="I154" s="18"/>
      <c r="J154" s="18"/>
      <c r="K154" s="88"/>
      <c r="L154" s="88"/>
      <c r="M154" s="18"/>
      <c r="N154" s="130"/>
      <c r="O154" s="131"/>
      <c r="P154" s="13"/>
      <c r="Q154" s="13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28"/>
      <c r="B155" s="13"/>
      <c r="C155" s="13"/>
      <c r="D155" s="129"/>
      <c r="E155" s="18"/>
      <c r="F155" s="18"/>
      <c r="G155" s="18"/>
      <c r="H155" s="18"/>
      <c r="I155" s="18"/>
      <c r="J155" s="18"/>
      <c r="K155" s="88"/>
      <c r="L155" s="88"/>
      <c r="M155" s="18"/>
      <c r="N155" s="130"/>
      <c r="O155" s="131"/>
      <c r="P155" s="13"/>
      <c r="Q155" s="13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28"/>
      <c r="B156" s="13"/>
      <c r="C156" s="13"/>
      <c r="D156" s="129"/>
      <c r="E156" s="18"/>
      <c r="F156" s="18"/>
      <c r="G156" s="18"/>
      <c r="H156" s="18"/>
      <c r="I156" s="18"/>
      <c r="J156" s="18"/>
      <c r="K156" s="88"/>
      <c r="L156" s="88"/>
      <c r="M156" s="18"/>
      <c r="N156" s="130"/>
      <c r="O156" s="131"/>
      <c r="P156" s="13"/>
      <c r="Q156" s="13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28"/>
      <c r="B157" s="13"/>
      <c r="C157" s="13"/>
      <c r="D157" s="129"/>
      <c r="E157" s="18"/>
      <c r="F157" s="18"/>
      <c r="G157" s="18"/>
      <c r="H157" s="18"/>
      <c r="I157" s="18"/>
      <c r="J157" s="18"/>
      <c r="K157" s="88"/>
      <c r="L157" s="88"/>
      <c r="M157" s="18"/>
      <c r="N157" s="130"/>
      <c r="O157" s="131"/>
      <c r="P157" s="13"/>
      <c r="Q157" s="13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28"/>
      <c r="B158" s="13"/>
      <c r="C158" s="13"/>
      <c r="D158" s="129"/>
      <c r="E158" s="18"/>
      <c r="F158" s="18"/>
      <c r="G158" s="18"/>
      <c r="H158" s="18"/>
      <c r="I158" s="18"/>
      <c r="J158" s="18"/>
      <c r="K158" s="88"/>
      <c r="L158" s="88"/>
      <c r="M158" s="18"/>
      <c r="N158" s="130"/>
      <c r="O158" s="131"/>
      <c r="P158" s="13"/>
      <c r="Q158" s="13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28"/>
      <c r="B159" s="13"/>
      <c r="C159" s="13"/>
      <c r="D159" s="129"/>
      <c r="E159" s="18"/>
      <c r="F159" s="18"/>
      <c r="G159" s="18"/>
      <c r="H159" s="18"/>
      <c r="I159" s="18"/>
      <c r="J159" s="18"/>
      <c r="K159" s="88"/>
      <c r="L159" s="88"/>
      <c r="M159" s="18"/>
      <c r="N159" s="130"/>
      <c r="O159" s="131"/>
      <c r="P159" s="13"/>
      <c r="Q159" s="13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28"/>
      <c r="B160" s="13"/>
      <c r="C160" s="13"/>
      <c r="D160" s="129"/>
      <c r="E160" s="18"/>
      <c r="F160" s="18"/>
      <c r="G160" s="18"/>
      <c r="H160" s="18"/>
      <c r="I160" s="18"/>
      <c r="J160" s="18"/>
      <c r="K160" s="88"/>
      <c r="L160" s="88"/>
      <c r="M160" s="18"/>
      <c r="N160" s="130"/>
      <c r="O160" s="131"/>
      <c r="P160" s="13"/>
      <c r="Q160" s="13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28"/>
      <c r="B161" s="13"/>
      <c r="C161" s="13"/>
      <c r="D161" s="129"/>
      <c r="E161" s="18"/>
      <c r="F161" s="18"/>
      <c r="G161" s="18"/>
      <c r="H161" s="18"/>
      <c r="I161" s="18"/>
      <c r="J161" s="18"/>
      <c r="K161" s="88"/>
      <c r="L161" s="88"/>
      <c r="M161" s="18"/>
      <c r="N161" s="130"/>
      <c r="O161" s="131"/>
      <c r="P161" s="13"/>
      <c r="Q161" s="13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28"/>
      <c r="B162" s="13"/>
      <c r="C162" s="13"/>
      <c r="D162" s="129"/>
      <c r="E162" s="18"/>
      <c r="F162" s="18"/>
      <c r="G162" s="18"/>
      <c r="H162" s="18"/>
      <c r="I162" s="18"/>
      <c r="J162" s="18"/>
      <c r="K162" s="88"/>
      <c r="L162" s="88"/>
      <c r="M162" s="18"/>
      <c r="N162" s="130"/>
      <c r="O162" s="131"/>
      <c r="P162" s="13"/>
      <c r="Q162" s="13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28"/>
      <c r="B163" s="13"/>
      <c r="C163" s="13"/>
      <c r="D163" s="129"/>
      <c r="E163" s="18"/>
      <c r="F163" s="18"/>
      <c r="G163" s="18"/>
      <c r="H163" s="18"/>
      <c r="I163" s="18"/>
      <c r="J163" s="18"/>
      <c r="K163" s="88"/>
      <c r="L163" s="88"/>
      <c r="M163" s="18"/>
      <c r="N163" s="130"/>
      <c r="O163" s="131"/>
      <c r="P163" s="13"/>
      <c r="Q163" s="13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28"/>
      <c r="B164" s="13"/>
      <c r="C164" s="13"/>
      <c r="D164" s="129"/>
      <c r="E164" s="18"/>
      <c r="F164" s="18"/>
      <c r="G164" s="18"/>
      <c r="H164" s="18"/>
      <c r="I164" s="18"/>
      <c r="J164" s="18"/>
      <c r="K164" s="88"/>
      <c r="L164" s="88"/>
      <c r="M164" s="18"/>
      <c r="N164" s="130"/>
      <c r="O164" s="131"/>
      <c r="P164" s="13"/>
      <c r="Q164" s="13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28"/>
      <c r="B165" s="13"/>
      <c r="C165" s="13"/>
      <c r="D165" s="129"/>
      <c r="E165" s="18"/>
      <c r="F165" s="18"/>
      <c r="G165" s="18"/>
      <c r="H165" s="18"/>
      <c r="I165" s="18"/>
      <c r="J165" s="18"/>
      <c r="K165" s="88"/>
      <c r="L165" s="88"/>
      <c r="M165" s="18"/>
      <c r="N165" s="130"/>
      <c r="O165" s="131"/>
      <c r="P165" s="13"/>
      <c r="Q165" s="13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28"/>
      <c r="B166" s="13"/>
      <c r="C166" s="13"/>
      <c r="D166" s="129"/>
      <c r="E166" s="18"/>
      <c r="F166" s="18"/>
      <c r="G166" s="18"/>
      <c r="H166" s="18"/>
      <c r="I166" s="18"/>
      <c r="J166" s="18"/>
      <c r="K166" s="88"/>
      <c r="L166" s="88"/>
      <c r="M166" s="18"/>
      <c r="N166" s="130"/>
      <c r="O166" s="131"/>
      <c r="P166" s="13"/>
      <c r="Q166" s="13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28"/>
      <c r="B167" s="13"/>
      <c r="C167" s="13"/>
      <c r="D167" s="129"/>
      <c r="E167" s="18"/>
      <c r="F167" s="18"/>
      <c r="G167" s="18"/>
      <c r="H167" s="18"/>
      <c r="I167" s="18"/>
      <c r="J167" s="18"/>
      <c r="K167" s="88"/>
      <c r="L167" s="88"/>
      <c r="M167" s="18"/>
      <c r="N167" s="130"/>
      <c r="O167" s="131"/>
      <c r="P167" s="13"/>
      <c r="Q167" s="13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28"/>
      <c r="B168" s="13"/>
      <c r="C168" s="13"/>
      <c r="D168" s="129"/>
      <c r="E168" s="18"/>
      <c r="F168" s="18"/>
      <c r="G168" s="18"/>
      <c r="H168" s="18"/>
      <c r="I168" s="18"/>
      <c r="J168" s="18"/>
      <c r="K168" s="88"/>
      <c r="L168" s="88"/>
      <c r="M168" s="18"/>
      <c r="N168" s="130"/>
      <c r="O168" s="131"/>
      <c r="P168" s="13"/>
      <c r="Q168" s="13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28"/>
      <c r="B169" s="13"/>
      <c r="C169" s="13"/>
      <c r="D169" s="129"/>
      <c r="E169" s="18"/>
      <c r="F169" s="18"/>
      <c r="G169" s="18"/>
      <c r="H169" s="18"/>
      <c r="I169" s="18"/>
      <c r="J169" s="18"/>
      <c r="K169" s="88"/>
      <c r="L169" s="88"/>
      <c r="M169" s="18"/>
      <c r="N169" s="130"/>
      <c r="O169" s="131"/>
      <c r="P169" s="13"/>
      <c r="Q169" s="13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28"/>
      <c r="B170" s="13"/>
      <c r="C170" s="13"/>
      <c r="D170" s="129"/>
      <c r="E170" s="18"/>
      <c r="F170" s="18"/>
      <c r="G170" s="18"/>
      <c r="H170" s="18"/>
      <c r="I170" s="18"/>
      <c r="J170" s="18"/>
      <c r="K170" s="88"/>
      <c r="L170" s="88"/>
      <c r="M170" s="18"/>
      <c r="N170" s="130"/>
      <c r="O170" s="131"/>
      <c r="P170" s="13"/>
      <c r="Q170" s="13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28"/>
      <c r="B171" s="13"/>
      <c r="C171" s="13"/>
      <c r="D171" s="129"/>
      <c r="E171" s="18"/>
      <c r="F171" s="18"/>
      <c r="G171" s="18"/>
      <c r="H171" s="18"/>
      <c r="I171" s="18"/>
      <c r="J171" s="18"/>
      <c r="K171" s="88"/>
      <c r="L171" s="88"/>
      <c r="M171" s="18"/>
      <c r="N171" s="130"/>
      <c r="O171" s="131"/>
      <c r="P171" s="13"/>
      <c r="Q171" s="13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28"/>
      <c r="B172" s="13"/>
      <c r="C172" s="13"/>
      <c r="D172" s="129"/>
      <c r="E172" s="18"/>
      <c r="F172" s="18"/>
      <c r="G172" s="18"/>
      <c r="H172" s="18"/>
      <c r="I172" s="18"/>
      <c r="J172" s="18"/>
      <c r="K172" s="88"/>
      <c r="L172" s="88"/>
      <c r="M172" s="18"/>
      <c r="N172" s="130"/>
      <c r="O172" s="131"/>
      <c r="P172" s="13"/>
      <c r="Q172" s="13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28"/>
      <c r="B173" s="13"/>
      <c r="C173" s="13"/>
      <c r="D173" s="129"/>
      <c r="E173" s="18"/>
      <c r="F173" s="18"/>
      <c r="G173" s="18"/>
      <c r="H173" s="18"/>
      <c r="I173" s="18"/>
      <c r="J173" s="18"/>
      <c r="K173" s="88"/>
      <c r="L173" s="88"/>
      <c r="M173" s="18"/>
      <c r="N173" s="130"/>
      <c r="O173" s="131"/>
      <c r="P173" s="13"/>
      <c r="Q173" s="13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28"/>
      <c r="B174" s="13"/>
      <c r="C174" s="13"/>
      <c r="D174" s="129"/>
      <c r="E174" s="18"/>
      <c r="F174" s="18"/>
      <c r="G174" s="18"/>
      <c r="H174" s="18"/>
      <c r="I174" s="18"/>
      <c r="J174" s="18"/>
      <c r="K174" s="88"/>
      <c r="L174" s="88"/>
      <c r="M174" s="18"/>
      <c r="N174" s="130"/>
      <c r="O174" s="131"/>
      <c r="P174" s="13"/>
      <c r="Q174" s="13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28"/>
      <c r="B175" s="13"/>
      <c r="C175" s="13"/>
      <c r="D175" s="129"/>
      <c r="E175" s="18"/>
      <c r="F175" s="18"/>
      <c r="G175" s="18"/>
      <c r="H175" s="18"/>
      <c r="I175" s="18"/>
      <c r="J175" s="18"/>
      <c r="K175" s="88"/>
      <c r="L175" s="88"/>
      <c r="M175" s="18"/>
      <c r="N175" s="130"/>
      <c r="O175" s="131"/>
      <c r="P175" s="13"/>
      <c r="Q175" s="13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28"/>
      <c r="B176" s="13"/>
      <c r="C176" s="13"/>
      <c r="D176" s="129"/>
      <c r="E176" s="18"/>
      <c r="F176" s="18"/>
      <c r="G176" s="18"/>
      <c r="H176" s="18"/>
      <c r="I176" s="18"/>
      <c r="J176" s="18"/>
      <c r="K176" s="88"/>
      <c r="L176" s="88"/>
      <c r="M176" s="18"/>
      <c r="N176" s="130"/>
      <c r="O176" s="131"/>
      <c r="P176" s="13"/>
      <c r="Q176" s="13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28"/>
      <c r="B177" s="13"/>
      <c r="C177" s="13"/>
      <c r="D177" s="129"/>
      <c r="E177" s="18"/>
      <c r="F177" s="18"/>
      <c r="G177" s="18"/>
      <c r="H177" s="18"/>
      <c r="I177" s="18"/>
      <c r="J177" s="18"/>
      <c r="K177" s="88"/>
      <c r="L177" s="88"/>
      <c r="M177" s="18"/>
      <c r="N177" s="130"/>
      <c r="O177" s="131"/>
      <c r="P177" s="13"/>
      <c r="Q177" s="13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28"/>
      <c r="B178" s="13"/>
      <c r="C178" s="13"/>
      <c r="D178" s="129"/>
      <c r="E178" s="18"/>
      <c r="F178" s="18"/>
      <c r="G178" s="18"/>
      <c r="H178" s="18"/>
      <c r="I178" s="18"/>
      <c r="J178" s="18"/>
      <c r="K178" s="88"/>
      <c r="L178" s="88"/>
      <c r="M178" s="18"/>
      <c r="N178" s="130"/>
      <c r="O178" s="131"/>
      <c r="P178" s="13"/>
      <c r="Q178" s="13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28"/>
      <c r="B179" s="13"/>
      <c r="C179" s="13"/>
      <c r="D179" s="129"/>
      <c r="E179" s="18"/>
      <c r="F179" s="18"/>
      <c r="G179" s="18"/>
      <c r="H179" s="18"/>
      <c r="I179" s="18"/>
      <c r="J179" s="18"/>
      <c r="K179" s="88"/>
      <c r="L179" s="88"/>
      <c r="M179" s="18"/>
      <c r="N179" s="130"/>
      <c r="O179" s="131"/>
      <c r="P179" s="13"/>
      <c r="Q179" s="13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28"/>
      <c r="B180" s="13"/>
      <c r="C180" s="13"/>
      <c r="D180" s="129"/>
      <c r="E180" s="18"/>
      <c r="F180" s="18"/>
      <c r="G180" s="18"/>
      <c r="H180" s="18"/>
      <c r="I180" s="18"/>
      <c r="J180" s="18"/>
      <c r="K180" s="88"/>
      <c r="L180" s="88"/>
      <c r="M180" s="18"/>
      <c r="N180" s="130"/>
      <c r="O180" s="131"/>
      <c r="P180" s="13"/>
      <c r="Q180" s="13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28"/>
      <c r="B181" s="13"/>
      <c r="C181" s="13"/>
      <c r="D181" s="129"/>
      <c r="E181" s="18"/>
      <c r="F181" s="18"/>
      <c r="G181" s="18"/>
      <c r="H181" s="18"/>
      <c r="I181" s="18"/>
      <c r="J181" s="18"/>
      <c r="K181" s="88"/>
      <c r="L181" s="88"/>
      <c r="M181" s="18"/>
      <c r="N181" s="130"/>
      <c r="O181" s="131"/>
      <c r="P181" s="13"/>
      <c r="Q181" s="13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28"/>
      <c r="B182" s="13"/>
      <c r="C182" s="13"/>
      <c r="D182" s="129"/>
      <c r="E182" s="18"/>
      <c r="F182" s="18"/>
      <c r="G182" s="18"/>
      <c r="H182" s="18"/>
      <c r="I182" s="18"/>
      <c r="J182" s="18"/>
      <c r="K182" s="88"/>
      <c r="L182" s="88"/>
      <c r="M182" s="18"/>
      <c r="N182" s="130"/>
      <c r="O182" s="131"/>
      <c r="P182" s="13"/>
      <c r="Q182" s="13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28"/>
      <c r="B183" s="13"/>
      <c r="C183" s="13"/>
      <c r="D183" s="129"/>
      <c r="E183" s="18"/>
      <c r="F183" s="18"/>
      <c r="G183" s="18"/>
      <c r="H183" s="18"/>
      <c r="I183" s="18"/>
      <c r="J183" s="18"/>
      <c r="K183" s="88"/>
      <c r="L183" s="88"/>
      <c r="M183" s="18"/>
      <c r="N183" s="130"/>
      <c r="O183" s="131"/>
      <c r="P183" s="13"/>
      <c r="Q183" s="13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28"/>
      <c r="B184" s="13"/>
      <c r="C184" s="13"/>
      <c r="D184" s="129"/>
      <c r="E184" s="18"/>
      <c r="F184" s="18"/>
      <c r="G184" s="18"/>
      <c r="H184" s="18"/>
      <c r="I184" s="18"/>
      <c r="J184" s="18"/>
      <c r="K184" s="88"/>
      <c r="L184" s="88"/>
      <c r="M184" s="18"/>
      <c r="N184" s="130"/>
      <c r="O184" s="131"/>
      <c r="P184" s="13"/>
      <c r="Q184" s="13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28"/>
      <c r="B185" s="13"/>
      <c r="C185" s="13"/>
      <c r="D185" s="129"/>
      <c r="E185" s="18"/>
      <c r="F185" s="18"/>
      <c r="G185" s="18"/>
      <c r="H185" s="18"/>
      <c r="I185" s="18"/>
      <c r="J185" s="18"/>
      <c r="K185" s="88"/>
      <c r="L185" s="88"/>
      <c r="M185" s="18"/>
      <c r="N185" s="130"/>
      <c r="O185" s="131"/>
      <c r="P185" s="13"/>
      <c r="Q185" s="13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28"/>
      <c r="B186" s="13"/>
      <c r="C186" s="13"/>
      <c r="D186" s="129"/>
      <c r="E186" s="18"/>
      <c r="F186" s="18"/>
      <c r="G186" s="18"/>
      <c r="H186" s="18"/>
      <c r="I186" s="18"/>
      <c r="J186" s="18"/>
      <c r="K186" s="88"/>
      <c r="L186" s="88"/>
      <c r="M186" s="18"/>
      <c r="N186" s="130"/>
      <c r="O186" s="131"/>
      <c r="P186" s="13"/>
      <c r="Q186" s="13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28"/>
      <c r="B187" s="13"/>
      <c r="C187" s="13"/>
      <c r="D187" s="129"/>
      <c r="E187" s="18"/>
      <c r="F187" s="18"/>
      <c r="G187" s="18"/>
      <c r="H187" s="18"/>
      <c r="I187" s="18"/>
      <c r="J187" s="18"/>
      <c r="K187" s="88"/>
      <c r="L187" s="88"/>
      <c r="M187" s="18"/>
      <c r="N187" s="130"/>
      <c r="O187" s="131"/>
      <c r="P187" s="13"/>
      <c r="Q187" s="13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28"/>
      <c r="B188" s="13"/>
      <c r="C188" s="13"/>
      <c r="D188" s="129"/>
      <c r="E188" s="18"/>
      <c r="F188" s="18"/>
      <c r="G188" s="18"/>
      <c r="H188" s="18"/>
      <c r="I188" s="18"/>
      <c r="J188" s="18"/>
      <c r="K188" s="88"/>
      <c r="L188" s="88"/>
      <c r="M188" s="18"/>
      <c r="N188" s="130"/>
      <c r="O188" s="131"/>
      <c r="P188" s="13"/>
      <c r="Q188" s="13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28"/>
      <c r="B189" s="13"/>
      <c r="C189" s="13"/>
      <c r="D189" s="129"/>
      <c r="E189" s="18"/>
      <c r="F189" s="18"/>
      <c r="G189" s="18"/>
      <c r="H189" s="18"/>
      <c r="I189" s="18"/>
      <c r="J189" s="18"/>
      <c r="K189" s="88"/>
      <c r="L189" s="88"/>
      <c r="M189" s="18"/>
      <c r="N189" s="130"/>
      <c r="O189" s="131"/>
      <c r="P189" s="13"/>
      <c r="Q189" s="13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28"/>
      <c r="B190" s="13"/>
      <c r="C190" s="13"/>
      <c r="D190" s="129"/>
      <c r="E190" s="18"/>
      <c r="F190" s="18"/>
      <c r="G190" s="18"/>
      <c r="H190" s="18"/>
      <c r="I190" s="18"/>
      <c r="J190" s="18"/>
      <c r="K190" s="88"/>
      <c r="L190" s="88"/>
      <c r="M190" s="18"/>
      <c r="N190" s="130"/>
      <c r="O190" s="131"/>
      <c r="P190" s="13"/>
      <c r="Q190" s="13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28"/>
      <c r="B191" s="13"/>
      <c r="C191" s="13"/>
      <c r="D191" s="129"/>
      <c r="E191" s="18"/>
      <c r="F191" s="18"/>
      <c r="G191" s="18"/>
      <c r="H191" s="18"/>
      <c r="I191" s="18"/>
      <c r="J191" s="18"/>
      <c r="K191" s="88"/>
      <c r="L191" s="88"/>
      <c r="M191" s="18"/>
      <c r="N191" s="130"/>
      <c r="O191" s="131"/>
      <c r="P191" s="13"/>
      <c r="Q191" s="13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28"/>
      <c r="B192" s="13"/>
      <c r="C192" s="13"/>
      <c r="D192" s="129"/>
      <c r="E192" s="18"/>
      <c r="F192" s="18"/>
      <c r="G192" s="18"/>
      <c r="H192" s="18"/>
      <c r="I192" s="18"/>
      <c r="J192" s="18"/>
      <c r="K192" s="88"/>
      <c r="L192" s="88"/>
      <c r="M192" s="18"/>
      <c r="N192" s="130"/>
      <c r="O192" s="131"/>
      <c r="P192" s="13"/>
      <c r="Q192" s="13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28"/>
      <c r="B193" s="13"/>
      <c r="C193" s="13"/>
      <c r="D193" s="129"/>
      <c r="E193" s="18"/>
      <c r="F193" s="18"/>
      <c r="G193" s="18"/>
      <c r="H193" s="18"/>
      <c r="I193" s="18"/>
      <c r="J193" s="18"/>
      <c r="K193" s="88"/>
      <c r="L193" s="88"/>
      <c r="M193" s="18"/>
      <c r="N193" s="130"/>
      <c r="O193" s="131"/>
      <c r="P193" s="13"/>
      <c r="Q193" s="13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28"/>
      <c r="B194" s="13"/>
      <c r="C194" s="13"/>
      <c r="D194" s="129"/>
      <c r="E194" s="18"/>
      <c r="F194" s="18"/>
      <c r="G194" s="18"/>
      <c r="H194" s="18"/>
      <c r="I194" s="18"/>
      <c r="J194" s="18"/>
      <c r="K194" s="88"/>
      <c r="L194" s="88"/>
      <c r="M194" s="18"/>
      <c r="N194" s="130"/>
      <c r="O194" s="131"/>
      <c r="P194" s="13"/>
      <c r="Q194" s="13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28"/>
      <c r="B195" s="13"/>
      <c r="C195" s="13"/>
      <c r="D195" s="129"/>
      <c r="E195" s="18"/>
      <c r="F195" s="18"/>
      <c r="G195" s="18"/>
      <c r="H195" s="18"/>
      <c r="I195" s="18"/>
      <c r="J195" s="18"/>
      <c r="K195" s="88"/>
      <c r="L195" s="88"/>
      <c r="M195" s="18"/>
      <c r="N195" s="130"/>
      <c r="O195" s="131"/>
      <c r="P195" s="13"/>
      <c r="Q195" s="13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28"/>
      <c r="B196" s="13"/>
      <c r="C196" s="13"/>
      <c r="D196" s="129"/>
      <c r="E196" s="18"/>
      <c r="F196" s="18"/>
      <c r="G196" s="18"/>
      <c r="H196" s="18"/>
      <c r="I196" s="18"/>
      <c r="J196" s="18"/>
      <c r="K196" s="88"/>
      <c r="L196" s="88"/>
      <c r="M196" s="18"/>
      <c r="N196" s="130"/>
      <c r="O196" s="131"/>
      <c r="P196" s="13"/>
      <c r="Q196" s="13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28"/>
      <c r="B197" s="13"/>
      <c r="C197" s="13"/>
      <c r="D197" s="129"/>
      <c r="E197" s="18"/>
      <c r="F197" s="18"/>
      <c r="G197" s="18"/>
      <c r="H197" s="18"/>
      <c r="I197" s="18"/>
      <c r="J197" s="18"/>
      <c r="K197" s="88"/>
      <c r="L197" s="88"/>
      <c r="M197" s="18"/>
      <c r="N197" s="130"/>
      <c r="O197" s="131"/>
      <c r="P197" s="13"/>
      <c r="Q197" s="13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28"/>
      <c r="B198" s="13"/>
      <c r="C198" s="13"/>
      <c r="D198" s="129"/>
      <c r="E198" s="18"/>
      <c r="F198" s="18"/>
      <c r="G198" s="18"/>
      <c r="H198" s="18"/>
      <c r="I198" s="18"/>
      <c r="J198" s="18"/>
      <c r="K198" s="88"/>
      <c r="L198" s="88"/>
      <c r="M198" s="18"/>
      <c r="N198" s="130"/>
      <c r="O198" s="131"/>
      <c r="P198" s="13"/>
      <c r="Q198" s="13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28"/>
      <c r="B199" s="13"/>
      <c r="C199" s="13"/>
      <c r="D199" s="129"/>
      <c r="E199" s="18"/>
      <c r="F199" s="18"/>
      <c r="G199" s="18"/>
      <c r="H199" s="18"/>
      <c r="I199" s="18"/>
      <c r="J199" s="18"/>
      <c r="K199" s="88"/>
      <c r="L199" s="88"/>
      <c r="M199" s="18"/>
      <c r="N199" s="130"/>
      <c r="O199" s="131"/>
      <c r="P199" s="13"/>
      <c r="Q199" s="13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28"/>
      <c r="B200" s="13"/>
      <c r="C200" s="13"/>
      <c r="D200" s="129"/>
      <c r="E200" s="18"/>
      <c r="F200" s="18"/>
      <c r="G200" s="18"/>
      <c r="H200" s="18"/>
      <c r="I200" s="18"/>
      <c r="J200" s="18"/>
      <c r="K200" s="88"/>
      <c r="L200" s="88"/>
      <c r="M200" s="18"/>
      <c r="N200" s="130"/>
      <c r="O200" s="131"/>
      <c r="P200" s="13"/>
      <c r="Q200" s="13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28"/>
      <c r="B201" s="13"/>
      <c r="C201" s="13"/>
      <c r="D201" s="129"/>
      <c r="E201" s="18"/>
      <c r="F201" s="18"/>
      <c r="G201" s="18"/>
      <c r="H201" s="18"/>
      <c r="I201" s="18"/>
      <c r="J201" s="18"/>
      <c r="K201" s="88"/>
      <c r="L201" s="88"/>
      <c r="M201" s="18"/>
      <c r="N201" s="130"/>
      <c r="O201" s="131"/>
      <c r="P201" s="13"/>
      <c r="Q201" s="13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28"/>
      <c r="B202" s="13"/>
      <c r="C202" s="13"/>
      <c r="D202" s="129"/>
      <c r="E202" s="18"/>
      <c r="F202" s="18"/>
      <c r="G202" s="18"/>
      <c r="H202" s="18"/>
      <c r="I202" s="18"/>
      <c r="J202" s="18"/>
      <c r="K202" s="88"/>
      <c r="L202" s="88"/>
      <c r="M202" s="18"/>
      <c r="N202" s="130"/>
      <c r="O202" s="131"/>
      <c r="P202" s="13"/>
      <c r="Q202" s="13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28"/>
      <c r="B203" s="13"/>
      <c r="C203" s="13"/>
      <c r="D203" s="129"/>
      <c r="E203" s="18"/>
      <c r="F203" s="18"/>
      <c r="G203" s="18"/>
      <c r="H203" s="18"/>
      <c r="I203" s="18"/>
      <c r="J203" s="18"/>
      <c r="K203" s="88"/>
      <c r="L203" s="88"/>
      <c r="M203" s="18"/>
      <c r="N203" s="130"/>
      <c r="O203" s="131"/>
      <c r="P203" s="13"/>
      <c r="Q203" s="13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28"/>
      <c r="B204" s="13"/>
      <c r="C204" s="13"/>
      <c r="D204" s="129"/>
      <c r="E204" s="18"/>
      <c r="F204" s="18"/>
      <c r="G204" s="18"/>
      <c r="H204" s="18"/>
      <c r="I204" s="18"/>
      <c r="J204" s="18"/>
      <c r="K204" s="88"/>
      <c r="L204" s="88"/>
      <c r="M204" s="18"/>
      <c r="N204" s="130"/>
      <c r="O204" s="131"/>
      <c r="P204" s="13"/>
      <c r="Q204" s="13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28"/>
      <c r="B205" s="13"/>
      <c r="C205" s="13"/>
      <c r="D205" s="129"/>
      <c r="E205" s="18"/>
      <c r="F205" s="18"/>
      <c r="G205" s="18"/>
      <c r="H205" s="18"/>
      <c r="I205" s="18"/>
      <c r="J205" s="18"/>
      <c r="K205" s="88"/>
      <c r="L205" s="88"/>
      <c r="M205" s="18"/>
      <c r="N205" s="130"/>
      <c r="O205" s="131"/>
      <c r="P205" s="13"/>
      <c r="Q205" s="13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28"/>
      <c r="B206" s="13"/>
      <c r="C206" s="13"/>
      <c r="D206" s="129"/>
      <c r="E206" s="18"/>
      <c r="F206" s="18"/>
      <c r="G206" s="18"/>
      <c r="H206" s="18"/>
      <c r="I206" s="18"/>
      <c r="J206" s="18"/>
      <c r="K206" s="88"/>
      <c r="L206" s="88"/>
      <c r="M206" s="18"/>
      <c r="N206" s="130"/>
      <c r="O206" s="131"/>
      <c r="P206" s="13"/>
      <c r="Q206" s="13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28"/>
      <c r="B207" s="13"/>
      <c r="C207" s="13"/>
      <c r="D207" s="129"/>
      <c r="E207" s="18"/>
      <c r="F207" s="18"/>
      <c r="G207" s="18"/>
      <c r="H207" s="18"/>
      <c r="I207" s="18"/>
      <c r="J207" s="18"/>
      <c r="K207" s="88"/>
      <c r="L207" s="88"/>
      <c r="M207" s="18"/>
      <c r="N207" s="130"/>
      <c r="O207" s="131"/>
      <c r="P207" s="13"/>
      <c r="Q207" s="13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28"/>
      <c r="B208" s="13"/>
      <c r="C208" s="13"/>
      <c r="D208" s="129"/>
      <c r="E208" s="18"/>
      <c r="F208" s="18"/>
      <c r="G208" s="18"/>
      <c r="H208" s="18"/>
      <c r="I208" s="18"/>
      <c r="J208" s="18"/>
      <c r="K208" s="88"/>
      <c r="L208" s="88"/>
      <c r="M208" s="18"/>
      <c r="N208" s="130"/>
      <c r="O208" s="131"/>
      <c r="P208" s="13"/>
      <c r="Q208" s="13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28"/>
      <c r="B209" s="13"/>
      <c r="C209" s="13"/>
      <c r="D209" s="129"/>
      <c r="E209" s="18"/>
      <c r="F209" s="18"/>
      <c r="G209" s="18"/>
      <c r="H209" s="18"/>
      <c r="I209" s="18"/>
      <c r="J209" s="18"/>
      <c r="K209" s="88"/>
      <c r="L209" s="88"/>
      <c r="M209" s="18"/>
      <c r="N209" s="130"/>
      <c r="O209" s="131"/>
      <c r="P209" s="13"/>
      <c r="Q209" s="13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28"/>
      <c r="B210" s="13"/>
      <c r="C210" s="13"/>
      <c r="D210" s="129"/>
      <c r="E210" s="18"/>
      <c r="F210" s="18"/>
      <c r="G210" s="18"/>
      <c r="H210" s="18"/>
      <c r="I210" s="18"/>
      <c r="J210" s="18"/>
      <c r="K210" s="88"/>
      <c r="L210" s="88"/>
      <c r="M210" s="18"/>
      <c r="N210" s="130"/>
      <c r="O210" s="131"/>
      <c r="P210" s="13"/>
      <c r="Q210" s="13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28"/>
      <c r="B211" s="13"/>
      <c r="C211" s="13"/>
      <c r="D211" s="129"/>
      <c r="E211" s="18"/>
      <c r="F211" s="18"/>
      <c r="G211" s="18"/>
      <c r="H211" s="18"/>
      <c r="I211" s="18"/>
      <c r="J211" s="18"/>
      <c r="K211" s="88"/>
      <c r="L211" s="88"/>
      <c r="M211" s="18"/>
      <c r="N211" s="130"/>
      <c r="O211" s="131"/>
      <c r="P211" s="13"/>
      <c r="Q211" s="13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28"/>
      <c r="B212" s="13"/>
      <c r="C212" s="13"/>
      <c r="D212" s="129"/>
      <c r="E212" s="18"/>
      <c r="F212" s="18"/>
      <c r="G212" s="18"/>
      <c r="H212" s="18"/>
      <c r="I212" s="18"/>
      <c r="J212" s="18"/>
      <c r="K212" s="88"/>
      <c r="L212" s="88"/>
      <c r="M212" s="18"/>
      <c r="N212" s="130"/>
      <c r="O212" s="131"/>
      <c r="P212" s="13"/>
      <c r="Q212" s="13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28"/>
      <c r="B213" s="13"/>
      <c r="C213" s="13"/>
      <c r="D213" s="129"/>
      <c r="E213" s="18"/>
      <c r="F213" s="18"/>
      <c r="G213" s="18"/>
      <c r="H213" s="18"/>
      <c r="I213" s="18"/>
      <c r="J213" s="18"/>
      <c r="K213" s="88"/>
      <c r="L213" s="88"/>
      <c r="M213" s="18"/>
      <c r="N213" s="130"/>
      <c r="O213" s="131"/>
      <c r="P213" s="13"/>
      <c r="Q213" s="13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28"/>
      <c r="B214" s="13"/>
      <c r="C214" s="13"/>
      <c r="D214" s="129"/>
      <c r="E214" s="18"/>
      <c r="F214" s="18"/>
      <c r="G214" s="18"/>
      <c r="H214" s="18"/>
      <c r="I214" s="18"/>
      <c r="J214" s="18"/>
      <c r="K214" s="88"/>
      <c r="L214" s="88"/>
      <c r="M214" s="18"/>
      <c r="N214" s="130"/>
      <c r="O214" s="131"/>
      <c r="P214" s="13"/>
      <c r="Q214" s="13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28"/>
      <c r="B215" s="13"/>
      <c r="C215" s="13"/>
      <c r="D215" s="129"/>
      <c r="E215" s="18"/>
      <c r="F215" s="18"/>
      <c r="G215" s="18"/>
      <c r="H215" s="18"/>
      <c r="I215" s="18"/>
      <c r="J215" s="18"/>
      <c r="K215" s="88"/>
      <c r="L215" s="88"/>
      <c r="M215" s="18"/>
      <c r="N215" s="130"/>
      <c r="O215" s="131"/>
      <c r="P215" s="13"/>
      <c r="Q215" s="13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28"/>
      <c r="B216" s="13"/>
      <c r="C216" s="13"/>
      <c r="D216" s="129"/>
      <c r="E216" s="18"/>
      <c r="F216" s="18"/>
      <c r="G216" s="18"/>
      <c r="H216" s="18"/>
      <c r="I216" s="18"/>
      <c r="J216" s="18"/>
      <c r="K216" s="88"/>
      <c r="L216" s="88"/>
      <c r="M216" s="18"/>
      <c r="N216" s="130"/>
      <c r="O216" s="131"/>
      <c r="P216" s="13"/>
      <c r="Q216" s="13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28"/>
      <c r="B217" s="13"/>
      <c r="C217" s="13"/>
      <c r="D217" s="129"/>
      <c r="E217" s="18"/>
      <c r="F217" s="18"/>
      <c r="G217" s="18"/>
      <c r="H217" s="18"/>
      <c r="I217" s="18"/>
      <c r="J217" s="18"/>
      <c r="K217" s="88"/>
      <c r="L217" s="88"/>
      <c r="M217" s="18"/>
      <c r="N217" s="130"/>
      <c r="O217" s="131"/>
      <c r="P217" s="13"/>
      <c r="Q217" s="13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28"/>
      <c r="B218" s="13"/>
      <c r="C218" s="13"/>
      <c r="D218" s="129"/>
      <c r="E218" s="18"/>
      <c r="F218" s="18"/>
      <c r="G218" s="18"/>
      <c r="H218" s="18"/>
      <c r="I218" s="18"/>
      <c r="J218" s="18"/>
      <c r="K218" s="88"/>
      <c r="L218" s="88"/>
      <c r="M218" s="18"/>
      <c r="N218" s="130"/>
      <c r="O218" s="131"/>
      <c r="P218" s="13"/>
      <c r="Q218" s="13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28"/>
      <c r="B219" s="13"/>
      <c r="C219" s="13"/>
      <c r="D219" s="129"/>
      <c r="E219" s="18"/>
      <c r="F219" s="18"/>
      <c r="G219" s="18"/>
      <c r="H219" s="18"/>
      <c r="I219" s="18"/>
      <c r="J219" s="18"/>
      <c r="K219" s="88"/>
      <c r="L219" s="88"/>
      <c r="M219" s="18"/>
      <c r="N219" s="130"/>
      <c r="O219" s="131"/>
      <c r="P219" s="13"/>
      <c r="Q219" s="13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28"/>
      <c r="B220" s="13"/>
      <c r="C220" s="13"/>
      <c r="D220" s="129"/>
      <c r="E220" s="18"/>
      <c r="F220" s="18"/>
      <c r="G220" s="18"/>
      <c r="H220" s="18"/>
      <c r="I220" s="18"/>
      <c r="J220" s="18"/>
      <c r="K220" s="88"/>
      <c r="L220" s="88"/>
      <c r="M220" s="18"/>
      <c r="N220" s="130"/>
      <c r="O220" s="131"/>
      <c r="P220" s="13"/>
      <c r="Q220" s="13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28"/>
      <c r="B221" s="13"/>
      <c r="C221" s="13"/>
      <c r="D221" s="129"/>
      <c r="E221" s="18"/>
      <c r="F221" s="18"/>
      <c r="G221" s="18"/>
      <c r="H221" s="18"/>
      <c r="I221" s="18"/>
      <c r="J221" s="18"/>
      <c r="K221" s="88"/>
      <c r="L221" s="88"/>
      <c r="M221" s="18"/>
      <c r="N221" s="130"/>
      <c r="O221" s="131"/>
      <c r="P221" s="13"/>
      <c r="Q221" s="13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28"/>
      <c r="B222" s="13"/>
      <c r="C222" s="13"/>
      <c r="D222" s="129"/>
      <c r="E222" s="18"/>
      <c r="F222" s="18"/>
      <c r="G222" s="18"/>
      <c r="H222" s="18"/>
      <c r="I222" s="18"/>
      <c r="J222" s="18"/>
      <c r="K222" s="88"/>
      <c r="L222" s="88"/>
      <c r="M222" s="18"/>
      <c r="N222" s="130"/>
      <c r="O222" s="131"/>
      <c r="P222" s="13"/>
      <c r="Q222" s="13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28"/>
      <c r="B223" s="13"/>
      <c r="C223" s="13"/>
      <c r="D223" s="129"/>
      <c r="E223" s="18"/>
      <c r="F223" s="18"/>
      <c r="G223" s="18"/>
      <c r="H223" s="18"/>
      <c r="I223" s="18"/>
      <c r="J223" s="18"/>
      <c r="K223" s="88"/>
      <c r="L223" s="88"/>
      <c r="M223" s="18"/>
      <c r="N223" s="130"/>
      <c r="O223" s="131"/>
      <c r="P223" s="13"/>
      <c r="Q223" s="13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28"/>
      <c r="B224" s="13"/>
      <c r="C224" s="13"/>
      <c r="D224" s="129"/>
      <c r="E224" s="18"/>
      <c r="F224" s="18"/>
      <c r="G224" s="18"/>
      <c r="H224" s="18"/>
      <c r="I224" s="18"/>
      <c r="J224" s="18"/>
      <c r="K224" s="88"/>
      <c r="L224" s="88"/>
      <c r="M224" s="18"/>
      <c r="N224" s="130"/>
      <c r="O224" s="131"/>
      <c r="P224" s="13"/>
      <c r="Q224" s="13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28"/>
      <c r="B225" s="13"/>
      <c r="C225" s="13"/>
      <c r="D225" s="129"/>
      <c r="E225" s="18"/>
      <c r="F225" s="18"/>
      <c r="G225" s="18"/>
      <c r="H225" s="18"/>
      <c r="I225" s="18"/>
      <c r="J225" s="18"/>
      <c r="K225" s="88"/>
      <c r="L225" s="88"/>
      <c r="M225" s="18"/>
      <c r="N225" s="130"/>
      <c r="O225" s="131"/>
      <c r="P225" s="13"/>
      <c r="Q225" s="13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28"/>
      <c r="B226" s="13"/>
      <c r="C226" s="13"/>
      <c r="D226" s="129"/>
      <c r="E226" s="18"/>
      <c r="F226" s="18"/>
      <c r="G226" s="18"/>
      <c r="H226" s="18"/>
      <c r="I226" s="18"/>
      <c r="J226" s="18"/>
      <c r="K226" s="88"/>
      <c r="L226" s="88"/>
      <c r="M226" s="18"/>
      <c r="N226" s="130"/>
      <c r="O226" s="131"/>
      <c r="P226" s="13"/>
      <c r="Q226" s="13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28"/>
      <c r="B227" s="13"/>
      <c r="C227" s="13"/>
      <c r="D227" s="129"/>
      <c r="E227" s="18"/>
      <c r="F227" s="18"/>
      <c r="G227" s="18"/>
      <c r="H227" s="18"/>
      <c r="I227" s="18"/>
      <c r="J227" s="18"/>
      <c r="K227" s="88"/>
      <c r="L227" s="88"/>
      <c r="M227" s="18"/>
      <c r="N227" s="130"/>
      <c r="O227" s="131"/>
      <c r="P227" s="13"/>
      <c r="Q227" s="13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28"/>
      <c r="B228" s="13"/>
      <c r="C228" s="13"/>
      <c r="D228" s="129"/>
      <c r="E228" s="18"/>
      <c r="F228" s="18"/>
      <c r="G228" s="18"/>
      <c r="H228" s="18"/>
      <c r="I228" s="18"/>
      <c r="J228" s="18"/>
      <c r="K228" s="88"/>
      <c r="L228" s="88"/>
      <c r="M228" s="18"/>
      <c r="N228" s="130"/>
      <c r="O228" s="131"/>
      <c r="P228" s="13"/>
      <c r="Q228" s="13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28"/>
      <c r="B229" s="13"/>
      <c r="C229" s="13"/>
      <c r="D229" s="129"/>
      <c r="E229" s="18"/>
      <c r="F229" s="18"/>
      <c r="G229" s="18"/>
      <c r="H229" s="18"/>
      <c r="I229" s="18"/>
      <c r="J229" s="18"/>
      <c r="K229" s="88"/>
      <c r="L229" s="88"/>
      <c r="M229" s="18"/>
      <c r="N229" s="130"/>
      <c r="O229" s="131"/>
      <c r="P229" s="13"/>
      <c r="Q229" s="13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28"/>
      <c r="B230" s="13"/>
      <c r="C230" s="13"/>
      <c r="D230" s="129"/>
      <c r="E230" s="18"/>
      <c r="F230" s="18"/>
      <c r="G230" s="18"/>
      <c r="H230" s="18"/>
      <c r="I230" s="18"/>
      <c r="J230" s="18"/>
      <c r="K230" s="88"/>
      <c r="L230" s="88"/>
      <c r="M230" s="18"/>
      <c r="N230" s="130"/>
      <c r="O230" s="131"/>
      <c r="P230" s="13"/>
      <c r="Q230" s="13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28"/>
      <c r="B231" s="13"/>
      <c r="C231" s="13"/>
      <c r="D231" s="129"/>
      <c r="E231" s="18"/>
      <c r="F231" s="18"/>
      <c r="G231" s="18"/>
      <c r="H231" s="18"/>
      <c r="I231" s="18"/>
      <c r="J231" s="18"/>
      <c r="K231" s="88"/>
      <c r="L231" s="88"/>
      <c r="M231" s="18"/>
      <c r="N231" s="130"/>
      <c r="O231" s="131"/>
      <c r="P231" s="13"/>
      <c r="Q231" s="13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28"/>
      <c r="B232" s="13"/>
      <c r="C232" s="13"/>
      <c r="D232" s="129"/>
      <c r="E232" s="18"/>
      <c r="F232" s="18"/>
      <c r="G232" s="18"/>
      <c r="H232" s="18"/>
      <c r="I232" s="18"/>
      <c r="J232" s="18"/>
      <c r="K232" s="88"/>
      <c r="L232" s="88"/>
      <c r="M232" s="18"/>
      <c r="N232" s="130"/>
      <c r="O232" s="131"/>
      <c r="P232" s="13"/>
      <c r="Q232" s="13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28"/>
      <c r="B233" s="13"/>
      <c r="C233" s="13"/>
      <c r="D233" s="129"/>
      <c r="E233" s="18"/>
      <c r="F233" s="18"/>
      <c r="G233" s="18"/>
      <c r="H233" s="18"/>
      <c r="I233" s="18"/>
      <c r="J233" s="18"/>
      <c r="K233" s="88"/>
      <c r="L233" s="88"/>
      <c r="M233" s="18"/>
      <c r="N233" s="130"/>
      <c r="O233" s="131"/>
      <c r="P233" s="13"/>
      <c r="Q233" s="13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28"/>
      <c r="B234" s="13"/>
      <c r="C234" s="13"/>
      <c r="D234" s="129"/>
      <c r="E234" s="18"/>
      <c r="F234" s="18"/>
      <c r="G234" s="18"/>
      <c r="H234" s="18"/>
      <c r="I234" s="18"/>
      <c r="J234" s="18"/>
      <c r="K234" s="88"/>
      <c r="L234" s="88"/>
      <c r="M234" s="18"/>
      <c r="N234" s="130"/>
      <c r="O234" s="131"/>
      <c r="P234" s="13"/>
      <c r="Q234" s="13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28"/>
      <c r="B235" s="13"/>
      <c r="C235" s="13"/>
      <c r="D235" s="129"/>
      <c r="E235" s="18"/>
      <c r="F235" s="18"/>
      <c r="G235" s="18"/>
      <c r="H235" s="18"/>
      <c r="I235" s="18"/>
      <c r="J235" s="18"/>
      <c r="K235" s="88"/>
      <c r="L235" s="88"/>
      <c r="M235" s="18"/>
      <c r="N235" s="130"/>
      <c r="O235" s="131"/>
      <c r="P235" s="13"/>
      <c r="Q235" s="13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28"/>
      <c r="B236" s="13"/>
      <c r="C236" s="13"/>
      <c r="D236" s="129"/>
      <c r="E236" s="18"/>
      <c r="F236" s="18"/>
      <c r="G236" s="18"/>
      <c r="H236" s="18"/>
      <c r="I236" s="18"/>
      <c r="J236" s="18"/>
      <c r="K236" s="88"/>
      <c r="L236" s="88"/>
      <c r="M236" s="18"/>
      <c r="N236" s="130"/>
      <c r="O236" s="131"/>
      <c r="P236" s="13"/>
      <c r="Q236" s="13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28"/>
      <c r="B237" s="13"/>
      <c r="C237" s="13"/>
      <c r="D237" s="129"/>
      <c r="E237" s="18"/>
      <c r="F237" s="18"/>
      <c r="G237" s="18"/>
      <c r="H237" s="18"/>
      <c r="I237" s="18"/>
      <c r="J237" s="18"/>
      <c r="K237" s="88"/>
      <c r="L237" s="88"/>
      <c r="M237" s="18"/>
      <c r="N237" s="130"/>
      <c r="O237" s="131"/>
      <c r="P237" s="13"/>
      <c r="Q237" s="13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28"/>
      <c r="B238" s="13"/>
      <c r="C238" s="13"/>
      <c r="D238" s="129"/>
      <c r="E238" s="18"/>
      <c r="F238" s="18"/>
      <c r="G238" s="18"/>
      <c r="H238" s="18"/>
      <c r="I238" s="18"/>
      <c r="J238" s="18"/>
      <c r="K238" s="88"/>
      <c r="L238" s="88"/>
      <c r="M238" s="18"/>
      <c r="N238" s="130"/>
      <c r="O238" s="131"/>
      <c r="P238" s="13"/>
      <c r="Q238" s="13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28"/>
      <c r="B239" s="13"/>
      <c r="C239" s="13"/>
      <c r="D239" s="129"/>
      <c r="E239" s="18"/>
      <c r="F239" s="18"/>
      <c r="G239" s="18"/>
      <c r="H239" s="18"/>
      <c r="I239" s="18"/>
      <c r="J239" s="18"/>
      <c r="K239" s="88"/>
      <c r="L239" s="88"/>
      <c r="M239" s="18"/>
      <c r="N239" s="130"/>
      <c r="O239" s="131"/>
      <c r="P239" s="13"/>
      <c r="Q239" s="13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28"/>
      <c r="B240" s="13"/>
      <c r="C240" s="13"/>
      <c r="D240" s="129"/>
      <c r="E240" s="18"/>
      <c r="F240" s="18"/>
      <c r="G240" s="18"/>
      <c r="H240" s="18"/>
      <c r="I240" s="18"/>
      <c r="J240" s="18"/>
      <c r="K240" s="88"/>
      <c r="L240" s="88"/>
      <c r="M240" s="18"/>
      <c r="N240" s="130"/>
      <c r="O240" s="131"/>
      <c r="P240" s="13"/>
      <c r="Q240" s="13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28"/>
      <c r="B241" s="13"/>
      <c r="C241" s="13"/>
      <c r="D241" s="129"/>
      <c r="E241" s="18"/>
      <c r="F241" s="18"/>
      <c r="G241" s="18"/>
      <c r="H241" s="18"/>
      <c r="I241" s="18"/>
      <c r="J241" s="18"/>
      <c r="K241" s="88"/>
      <c r="L241" s="88"/>
      <c r="M241" s="18"/>
      <c r="N241" s="130"/>
      <c r="O241" s="131"/>
      <c r="P241" s="13"/>
      <c r="Q241" s="13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28"/>
      <c r="B242" s="13"/>
      <c r="C242" s="13"/>
      <c r="D242" s="129"/>
      <c r="E242" s="18"/>
      <c r="F242" s="18"/>
      <c r="G242" s="18"/>
      <c r="H242" s="18"/>
      <c r="I242" s="18"/>
      <c r="J242" s="18"/>
      <c r="K242" s="88"/>
      <c r="L242" s="88"/>
      <c r="M242" s="18"/>
      <c r="N242" s="130"/>
      <c r="O242" s="131"/>
      <c r="P242" s="13"/>
      <c r="Q242" s="13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28"/>
      <c r="B243" s="13"/>
      <c r="C243" s="13"/>
      <c r="D243" s="129"/>
      <c r="E243" s="18"/>
      <c r="F243" s="18"/>
      <c r="G243" s="18"/>
      <c r="H243" s="18"/>
      <c r="I243" s="18"/>
      <c r="J243" s="18"/>
      <c r="K243" s="88"/>
      <c r="L243" s="88"/>
      <c r="M243" s="18"/>
      <c r="N243" s="130"/>
      <c r="O243" s="131"/>
      <c r="P243" s="13"/>
      <c r="Q243" s="13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28"/>
      <c r="B244" s="13"/>
      <c r="C244" s="13"/>
      <c r="D244" s="129"/>
      <c r="E244" s="18"/>
      <c r="F244" s="18"/>
      <c r="G244" s="18"/>
      <c r="H244" s="18"/>
      <c r="I244" s="18"/>
      <c r="J244" s="18"/>
      <c r="K244" s="88"/>
      <c r="L244" s="88"/>
      <c r="M244" s="18"/>
      <c r="N244" s="130"/>
      <c r="O244" s="131"/>
      <c r="P244" s="13"/>
      <c r="Q244" s="13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28"/>
      <c r="B245" s="13"/>
      <c r="C245" s="13"/>
      <c r="D245" s="129"/>
      <c r="E245" s="18"/>
      <c r="F245" s="18"/>
      <c r="G245" s="18"/>
      <c r="H245" s="18"/>
      <c r="I245" s="18"/>
      <c r="J245" s="18"/>
      <c r="K245" s="88"/>
      <c r="L245" s="88"/>
      <c r="M245" s="18"/>
      <c r="N245" s="130"/>
      <c r="O245" s="131"/>
      <c r="P245" s="13"/>
      <c r="Q245" s="13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28"/>
      <c r="B246" s="13"/>
      <c r="C246" s="13"/>
      <c r="D246" s="129"/>
      <c r="E246" s="18"/>
      <c r="F246" s="18"/>
      <c r="G246" s="18"/>
      <c r="H246" s="18"/>
      <c r="I246" s="18"/>
      <c r="J246" s="18"/>
      <c r="K246" s="88"/>
      <c r="L246" s="88"/>
      <c r="M246" s="18"/>
      <c r="N246" s="130"/>
      <c r="O246" s="131"/>
      <c r="P246" s="13"/>
      <c r="Q246" s="13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28"/>
      <c r="B247" s="13"/>
      <c r="C247" s="13"/>
      <c r="D247" s="129"/>
      <c r="E247" s="18"/>
      <c r="F247" s="18"/>
      <c r="G247" s="18"/>
      <c r="H247" s="18"/>
      <c r="I247" s="18"/>
      <c r="J247" s="18"/>
      <c r="K247" s="88"/>
      <c r="L247" s="88"/>
      <c r="M247" s="18"/>
      <c r="N247" s="130"/>
      <c r="O247" s="131"/>
      <c r="P247" s="13"/>
      <c r="Q247" s="13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28"/>
      <c r="B248" s="13"/>
      <c r="C248" s="13"/>
      <c r="D248" s="129"/>
      <c r="E248" s="18"/>
      <c r="F248" s="18"/>
      <c r="G248" s="18"/>
      <c r="H248" s="18"/>
      <c r="I248" s="18"/>
      <c r="J248" s="18"/>
      <c r="K248" s="88"/>
      <c r="L248" s="88"/>
      <c r="M248" s="18"/>
      <c r="N248" s="130"/>
      <c r="O248" s="131"/>
      <c r="P248" s="13"/>
      <c r="Q248" s="13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28"/>
      <c r="B249" s="13"/>
      <c r="C249" s="13"/>
      <c r="D249" s="129"/>
      <c r="E249" s="18"/>
      <c r="F249" s="18"/>
      <c r="G249" s="18"/>
      <c r="H249" s="18"/>
      <c r="I249" s="18"/>
      <c r="J249" s="18"/>
      <c r="K249" s="88"/>
      <c r="L249" s="88"/>
      <c r="M249" s="18"/>
      <c r="N249" s="130"/>
      <c r="O249" s="131"/>
      <c r="P249" s="13"/>
      <c r="Q249" s="13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28"/>
      <c r="B250" s="13"/>
      <c r="C250" s="13"/>
      <c r="D250" s="129"/>
      <c r="E250" s="18"/>
      <c r="F250" s="18"/>
      <c r="G250" s="18"/>
      <c r="H250" s="18"/>
      <c r="I250" s="18"/>
      <c r="J250" s="18"/>
      <c r="K250" s="88"/>
      <c r="L250" s="88"/>
      <c r="M250" s="18"/>
      <c r="N250" s="130"/>
      <c r="O250" s="131"/>
      <c r="P250" s="13"/>
      <c r="Q250" s="13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28"/>
      <c r="B251" s="13"/>
      <c r="C251" s="13"/>
      <c r="D251" s="129"/>
      <c r="E251" s="18"/>
      <c r="F251" s="18"/>
      <c r="G251" s="18"/>
      <c r="H251" s="18"/>
      <c r="I251" s="18"/>
      <c r="J251" s="18"/>
      <c r="K251" s="88"/>
      <c r="L251" s="88"/>
      <c r="M251" s="18"/>
      <c r="N251" s="130"/>
      <c r="O251" s="131"/>
      <c r="P251" s="13"/>
      <c r="Q251" s="13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28"/>
      <c r="B252" s="13"/>
      <c r="C252" s="13"/>
      <c r="D252" s="129"/>
      <c r="E252" s="18"/>
      <c r="F252" s="18"/>
      <c r="G252" s="18"/>
      <c r="H252" s="18"/>
      <c r="I252" s="18"/>
      <c r="J252" s="18"/>
      <c r="K252" s="88"/>
      <c r="L252" s="88"/>
      <c r="M252" s="18"/>
      <c r="N252" s="130"/>
      <c r="O252" s="131"/>
      <c r="P252" s="13"/>
      <c r="Q252" s="13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28"/>
      <c r="B253" s="13"/>
      <c r="C253" s="13"/>
      <c r="D253" s="129"/>
      <c r="E253" s="18"/>
      <c r="F253" s="18"/>
      <c r="G253" s="18"/>
      <c r="H253" s="18"/>
      <c r="I253" s="18"/>
      <c r="J253" s="18"/>
      <c r="K253" s="88"/>
      <c r="L253" s="88"/>
      <c r="M253" s="18"/>
      <c r="N253" s="130"/>
      <c r="O253" s="131"/>
      <c r="P253" s="13"/>
      <c r="Q253" s="13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28"/>
      <c r="B254" s="13"/>
      <c r="C254" s="13"/>
      <c r="D254" s="129"/>
      <c r="E254" s="18"/>
      <c r="F254" s="18"/>
      <c r="G254" s="18"/>
      <c r="H254" s="18"/>
      <c r="I254" s="18"/>
      <c r="J254" s="18"/>
      <c r="K254" s="88"/>
      <c r="L254" s="88"/>
      <c r="M254" s="18"/>
      <c r="N254" s="130"/>
      <c r="O254" s="131"/>
      <c r="P254" s="13"/>
      <c r="Q254" s="13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28"/>
      <c r="B255" s="13"/>
      <c r="C255" s="13"/>
      <c r="D255" s="129"/>
      <c r="E255" s="18"/>
      <c r="F255" s="18"/>
      <c r="G255" s="18"/>
      <c r="H255" s="18"/>
      <c r="I255" s="18"/>
      <c r="J255" s="18"/>
      <c r="K255" s="88"/>
      <c r="L255" s="88"/>
      <c r="M255" s="18"/>
      <c r="N255" s="130"/>
      <c r="O255" s="131"/>
      <c r="P255" s="13"/>
      <c r="Q255" s="13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28"/>
      <c r="B256" s="13"/>
      <c r="C256" s="13"/>
      <c r="D256" s="129"/>
      <c r="E256" s="18"/>
      <c r="F256" s="18"/>
      <c r="G256" s="18"/>
      <c r="H256" s="18"/>
      <c r="I256" s="18"/>
      <c r="J256" s="18"/>
      <c r="K256" s="88"/>
      <c r="L256" s="88"/>
      <c r="M256" s="18"/>
      <c r="N256" s="130"/>
      <c r="O256" s="131"/>
      <c r="P256" s="13"/>
      <c r="Q256" s="13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28"/>
      <c r="B257" s="13"/>
      <c r="C257" s="13"/>
      <c r="D257" s="129"/>
      <c r="E257" s="18"/>
      <c r="F257" s="18"/>
      <c r="G257" s="18"/>
      <c r="H257" s="18"/>
      <c r="I257" s="18"/>
      <c r="J257" s="18"/>
      <c r="K257" s="88"/>
      <c r="L257" s="88"/>
      <c r="M257" s="18"/>
      <c r="N257" s="130"/>
      <c r="O257" s="131"/>
      <c r="P257" s="13"/>
      <c r="Q257" s="13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28"/>
      <c r="B258" s="13"/>
      <c r="C258" s="13"/>
      <c r="D258" s="129"/>
      <c r="E258" s="18"/>
      <c r="F258" s="18"/>
      <c r="G258" s="18"/>
      <c r="H258" s="18"/>
      <c r="I258" s="18"/>
      <c r="J258" s="18"/>
      <c r="K258" s="88"/>
      <c r="L258" s="88"/>
      <c r="M258" s="18"/>
      <c r="N258" s="130"/>
      <c r="O258" s="131"/>
      <c r="P258" s="13"/>
      <c r="Q258" s="13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28"/>
      <c r="B259" s="13"/>
      <c r="C259" s="13"/>
      <c r="D259" s="129"/>
      <c r="E259" s="18"/>
      <c r="F259" s="18"/>
      <c r="G259" s="18"/>
      <c r="H259" s="18"/>
      <c r="I259" s="18"/>
      <c r="J259" s="18"/>
      <c r="K259" s="88"/>
      <c r="L259" s="88"/>
      <c r="M259" s="18"/>
      <c r="N259" s="130"/>
      <c r="O259" s="131"/>
      <c r="P259" s="13"/>
      <c r="Q259" s="13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28"/>
      <c r="B260" s="13"/>
      <c r="C260" s="13"/>
      <c r="D260" s="129"/>
      <c r="E260" s="18"/>
      <c r="F260" s="18"/>
      <c r="G260" s="18"/>
      <c r="H260" s="18"/>
      <c r="I260" s="18"/>
      <c r="J260" s="18"/>
      <c r="K260" s="88"/>
      <c r="L260" s="88"/>
      <c r="M260" s="18"/>
      <c r="N260" s="130"/>
      <c r="O260" s="131"/>
      <c r="P260" s="13"/>
      <c r="Q260" s="13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28"/>
      <c r="B261" s="13"/>
      <c r="C261" s="13"/>
      <c r="D261" s="129"/>
      <c r="E261" s="18"/>
      <c r="F261" s="18"/>
      <c r="G261" s="18"/>
      <c r="H261" s="18"/>
      <c r="I261" s="18"/>
      <c r="J261" s="18"/>
      <c r="K261" s="88"/>
      <c r="L261" s="88"/>
      <c r="M261" s="18"/>
      <c r="N261" s="130"/>
      <c r="O261" s="131"/>
      <c r="P261" s="13"/>
      <c r="Q261" s="13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28"/>
      <c r="B262" s="13"/>
      <c r="C262" s="13"/>
      <c r="D262" s="129"/>
      <c r="E262" s="18"/>
      <c r="F262" s="18"/>
      <c r="G262" s="18"/>
      <c r="H262" s="18"/>
      <c r="I262" s="18"/>
      <c r="J262" s="18"/>
      <c r="K262" s="88"/>
      <c r="L262" s="88"/>
      <c r="M262" s="18"/>
      <c r="N262" s="130"/>
      <c r="O262" s="131"/>
      <c r="P262" s="13"/>
      <c r="Q262" s="13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28"/>
      <c r="B263" s="13"/>
      <c r="C263" s="13"/>
      <c r="D263" s="129"/>
      <c r="E263" s="18"/>
      <c r="F263" s="18"/>
      <c r="G263" s="18"/>
      <c r="H263" s="18"/>
      <c r="I263" s="18"/>
      <c r="J263" s="18"/>
      <c r="K263" s="88"/>
      <c r="L263" s="88"/>
      <c r="M263" s="18"/>
      <c r="N263" s="130"/>
      <c r="O263" s="131"/>
      <c r="P263" s="13"/>
      <c r="Q263" s="13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28"/>
      <c r="B264" s="13"/>
      <c r="C264" s="13"/>
      <c r="D264" s="129"/>
      <c r="E264" s="18"/>
      <c r="F264" s="18"/>
      <c r="G264" s="18"/>
      <c r="H264" s="18"/>
      <c r="I264" s="18"/>
      <c r="J264" s="18"/>
      <c r="K264" s="88"/>
      <c r="L264" s="88"/>
      <c r="M264" s="18"/>
      <c r="N264" s="130"/>
      <c r="O264" s="131"/>
      <c r="P264" s="13"/>
      <c r="Q264" s="13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28"/>
      <c r="B265" s="13"/>
      <c r="C265" s="13"/>
      <c r="D265" s="129"/>
      <c r="E265" s="18"/>
      <c r="F265" s="18"/>
      <c r="G265" s="18"/>
      <c r="H265" s="18"/>
      <c r="I265" s="18"/>
      <c r="J265" s="18"/>
      <c r="K265" s="88"/>
      <c r="L265" s="88"/>
      <c r="M265" s="18"/>
      <c r="N265" s="130"/>
      <c r="O265" s="131"/>
      <c r="P265" s="13"/>
      <c r="Q265" s="13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28"/>
      <c r="B266" s="13"/>
      <c r="C266" s="13"/>
      <c r="D266" s="129"/>
      <c r="E266" s="18"/>
      <c r="F266" s="18"/>
      <c r="G266" s="18"/>
      <c r="H266" s="18"/>
      <c r="I266" s="18"/>
      <c r="J266" s="18"/>
      <c r="K266" s="88"/>
      <c r="L266" s="88"/>
      <c r="M266" s="18"/>
      <c r="N266" s="130"/>
      <c r="O266" s="131"/>
      <c r="P266" s="13"/>
      <c r="Q266" s="13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28"/>
      <c r="B267" s="13"/>
      <c r="C267" s="13"/>
      <c r="D267" s="129"/>
      <c r="E267" s="18"/>
      <c r="F267" s="18"/>
      <c r="G267" s="18"/>
      <c r="H267" s="18"/>
      <c r="I267" s="18"/>
      <c r="J267" s="18"/>
      <c r="K267" s="88"/>
      <c r="L267" s="88"/>
      <c r="M267" s="18"/>
      <c r="N267" s="130"/>
      <c r="O267" s="131"/>
      <c r="P267" s="13"/>
      <c r="Q267" s="13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28"/>
      <c r="B268" s="13"/>
      <c r="C268" s="13"/>
      <c r="D268" s="129"/>
      <c r="E268" s="18"/>
      <c r="F268" s="18"/>
      <c r="G268" s="18"/>
      <c r="H268" s="18"/>
      <c r="I268" s="18"/>
      <c r="J268" s="18"/>
      <c r="K268" s="88"/>
      <c r="L268" s="88"/>
      <c r="M268" s="18"/>
      <c r="N268" s="130"/>
      <c r="O268" s="131"/>
      <c r="P268" s="13"/>
      <c r="Q268" s="13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28"/>
      <c r="B269" s="13"/>
      <c r="C269" s="13"/>
      <c r="D269" s="129"/>
      <c r="E269" s="18"/>
      <c r="F269" s="18"/>
      <c r="G269" s="18"/>
      <c r="H269" s="18"/>
      <c r="I269" s="18"/>
      <c r="J269" s="18"/>
      <c r="K269" s="88"/>
      <c r="L269" s="88"/>
      <c r="M269" s="18"/>
      <c r="N269" s="130"/>
      <c r="O269" s="131"/>
      <c r="P269" s="13"/>
      <c r="Q269" s="13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28"/>
      <c r="B270" s="13"/>
      <c r="C270" s="13"/>
      <c r="D270" s="129"/>
      <c r="E270" s="18"/>
      <c r="F270" s="18"/>
      <c r="G270" s="18"/>
      <c r="H270" s="18"/>
      <c r="I270" s="18"/>
      <c r="J270" s="18"/>
      <c r="K270" s="88"/>
      <c r="L270" s="88"/>
      <c r="M270" s="18"/>
      <c r="N270" s="130"/>
      <c r="O270" s="131"/>
      <c r="P270" s="13"/>
      <c r="Q270" s="13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28"/>
      <c r="B271" s="13"/>
      <c r="C271" s="13"/>
      <c r="D271" s="129"/>
      <c r="E271" s="18"/>
      <c r="F271" s="18"/>
      <c r="G271" s="18"/>
      <c r="H271" s="18"/>
      <c r="I271" s="18"/>
      <c r="J271" s="18"/>
      <c r="K271" s="88"/>
      <c r="L271" s="88"/>
      <c r="M271" s="18"/>
      <c r="N271" s="130"/>
      <c r="O271" s="131"/>
      <c r="P271" s="13"/>
      <c r="Q271" s="13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28"/>
      <c r="B272" s="13"/>
      <c r="C272" s="13"/>
      <c r="D272" s="129"/>
      <c r="E272" s="18"/>
      <c r="F272" s="18"/>
      <c r="G272" s="18"/>
      <c r="H272" s="18"/>
      <c r="I272" s="18"/>
      <c r="J272" s="18"/>
      <c r="K272" s="88"/>
      <c r="L272" s="88"/>
      <c r="M272" s="18"/>
      <c r="N272" s="130"/>
      <c r="O272" s="131"/>
      <c r="P272" s="13"/>
      <c r="Q272" s="13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28"/>
      <c r="B273" s="13"/>
      <c r="C273" s="13"/>
      <c r="D273" s="129"/>
      <c r="E273" s="18"/>
      <c r="F273" s="18"/>
      <c r="G273" s="18"/>
      <c r="H273" s="18"/>
      <c r="I273" s="18"/>
      <c r="J273" s="18"/>
      <c r="K273" s="88"/>
      <c r="L273" s="88"/>
      <c r="M273" s="18"/>
      <c r="N273" s="130"/>
      <c r="O273" s="131"/>
      <c r="P273" s="13"/>
      <c r="Q273" s="13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28"/>
      <c r="B274" s="13"/>
      <c r="C274" s="13"/>
      <c r="D274" s="129"/>
      <c r="E274" s="18"/>
      <c r="F274" s="18"/>
      <c r="G274" s="18"/>
      <c r="H274" s="18"/>
      <c r="I274" s="18"/>
      <c r="J274" s="18"/>
      <c r="K274" s="88"/>
      <c r="L274" s="88"/>
      <c r="M274" s="18"/>
      <c r="N274" s="130"/>
      <c r="O274" s="131"/>
      <c r="P274" s="13"/>
      <c r="Q274" s="13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28"/>
      <c r="B275" s="13"/>
      <c r="C275" s="13"/>
      <c r="D275" s="129"/>
      <c r="E275" s="18"/>
      <c r="F275" s="18"/>
      <c r="G275" s="18"/>
      <c r="H275" s="18"/>
      <c r="I275" s="18"/>
      <c r="J275" s="18"/>
      <c r="K275" s="88"/>
      <c r="L275" s="88"/>
      <c r="M275" s="18"/>
      <c r="N275" s="130"/>
      <c r="O275" s="131"/>
      <c r="P275" s="13"/>
      <c r="Q275" s="13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28"/>
      <c r="B276" s="13"/>
      <c r="C276" s="13"/>
      <c r="D276" s="129"/>
      <c r="E276" s="18"/>
      <c r="F276" s="18"/>
      <c r="G276" s="18"/>
      <c r="H276" s="18"/>
      <c r="I276" s="18"/>
      <c r="J276" s="18"/>
      <c r="K276" s="88"/>
      <c r="L276" s="88"/>
      <c r="M276" s="18"/>
      <c r="N276" s="130"/>
      <c r="O276" s="131"/>
      <c r="P276" s="13"/>
      <c r="Q276" s="13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28"/>
      <c r="B277" s="13"/>
      <c r="C277" s="13"/>
      <c r="D277" s="129"/>
      <c r="E277" s="18"/>
      <c r="F277" s="18"/>
      <c r="G277" s="18"/>
      <c r="H277" s="18"/>
      <c r="I277" s="18"/>
      <c r="J277" s="18"/>
      <c r="K277" s="88"/>
      <c r="L277" s="88"/>
      <c r="M277" s="18"/>
      <c r="N277" s="130"/>
      <c r="O277" s="131"/>
      <c r="P277" s="13"/>
      <c r="Q277" s="13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28"/>
      <c r="B278" s="13"/>
      <c r="C278" s="13"/>
      <c r="D278" s="129"/>
      <c r="E278" s="18"/>
      <c r="F278" s="18"/>
      <c r="G278" s="18"/>
      <c r="H278" s="18"/>
      <c r="I278" s="18"/>
      <c r="J278" s="18"/>
      <c r="K278" s="88"/>
      <c r="L278" s="88"/>
      <c r="M278" s="18"/>
      <c r="N278" s="130"/>
      <c r="O278" s="131"/>
      <c r="P278" s="13"/>
      <c r="Q278" s="13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28"/>
      <c r="B279" s="13"/>
      <c r="C279" s="13"/>
      <c r="D279" s="129"/>
      <c r="E279" s="18"/>
      <c r="F279" s="18"/>
      <c r="G279" s="18"/>
      <c r="H279" s="18"/>
      <c r="I279" s="18"/>
      <c r="J279" s="18"/>
      <c r="K279" s="88"/>
      <c r="L279" s="88"/>
      <c r="M279" s="18"/>
      <c r="N279" s="130"/>
      <c r="O279" s="131"/>
      <c r="P279" s="13"/>
      <c r="Q279" s="13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28"/>
      <c r="B280" s="13"/>
      <c r="C280" s="13"/>
      <c r="D280" s="129"/>
      <c r="E280" s="18"/>
      <c r="F280" s="18"/>
      <c r="G280" s="18"/>
      <c r="H280" s="18"/>
      <c r="I280" s="18"/>
      <c r="J280" s="18"/>
      <c r="K280" s="88"/>
      <c r="L280" s="88"/>
      <c r="M280" s="18"/>
      <c r="N280" s="130"/>
      <c r="O280" s="131"/>
      <c r="P280" s="13"/>
      <c r="Q280" s="13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28"/>
      <c r="B281" s="13"/>
      <c r="C281" s="13"/>
      <c r="D281" s="129"/>
      <c r="E281" s="18"/>
      <c r="F281" s="18"/>
      <c r="G281" s="18"/>
      <c r="H281" s="18"/>
      <c r="I281" s="18"/>
      <c r="J281" s="18"/>
      <c r="K281" s="88"/>
      <c r="L281" s="88"/>
      <c r="M281" s="18"/>
      <c r="N281" s="130"/>
      <c r="O281" s="131"/>
      <c r="P281" s="13"/>
      <c r="Q281" s="13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28"/>
      <c r="B282" s="13"/>
      <c r="C282" s="13"/>
      <c r="D282" s="129"/>
      <c r="E282" s="18"/>
      <c r="F282" s="18"/>
      <c r="G282" s="18"/>
      <c r="H282" s="18"/>
      <c r="I282" s="18"/>
      <c r="J282" s="18"/>
      <c r="K282" s="88"/>
      <c r="L282" s="88"/>
      <c r="M282" s="18"/>
      <c r="N282" s="130"/>
      <c r="O282" s="131"/>
      <c r="P282" s="13"/>
      <c r="Q282" s="13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28"/>
      <c r="B283" s="13"/>
      <c r="C283" s="13"/>
      <c r="D283" s="129"/>
      <c r="E283" s="18"/>
      <c r="F283" s="18"/>
      <c r="G283" s="18"/>
      <c r="H283" s="18"/>
      <c r="I283" s="18"/>
      <c r="J283" s="18"/>
      <c r="K283" s="88"/>
      <c r="L283" s="88"/>
      <c r="M283" s="18"/>
      <c r="N283" s="130"/>
      <c r="O283" s="131"/>
      <c r="P283" s="13"/>
      <c r="Q283" s="13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28"/>
      <c r="B284" s="13"/>
      <c r="C284" s="13"/>
      <c r="D284" s="129"/>
      <c r="E284" s="18"/>
      <c r="F284" s="18"/>
      <c r="G284" s="18"/>
      <c r="H284" s="18"/>
      <c r="I284" s="18"/>
      <c r="J284" s="18"/>
      <c r="K284" s="88"/>
      <c r="L284" s="88"/>
      <c r="M284" s="18"/>
      <c r="N284" s="130"/>
      <c r="O284" s="131"/>
      <c r="P284" s="13"/>
      <c r="Q284" s="13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28"/>
      <c r="B285" s="13"/>
      <c r="C285" s="13"/>
      <c r="D285" s="129"/>
      <c r="E285" s="18"/>
      <c r="F285" s="18"/>
      <c r="G285" s="18"/>
      <c r="H285" s="18"/>
      <c r="I285" s="18"/>
      <c r="J285" s="18"/>
      <c r="K285" s="88"/>
      <c r="L285" s="88"/>
      <c r="M285" s="18"/>
      <c r="N285" s="130"/>
      <c r="O285" s="131"/>
      <c r="P285" s="13"/>
      <c r="Q285" s="13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28"/>
      <c r="B286" s="13"/>
      <c r="C286" s="13"/>
      <c r="D286" s="129"/>
      <c r="E286" s="18"/>
      <c r="F286" s="18"/>
      <c r="G286" s="18"/>
      <c r="H286" s="18"/>
      <c r="I286" s="18"/>
      <c r="J286" s="18"/>
      <c r="K286" s="88"/>
      <c r="L286" s="88"/>
      <c r="M286" s="18"/>
      <c r="N286" s="130"/>
      <c r="O286" s="131"/>
      <c r="P286" s="13"/>
      <c r="Q286" s="13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28"/>
      <c r="B287" s="13"/>
      <c r="C287" s="13"/>
      <c r="D287" s="129"/>
      <c r="E287" s="18"/>
      <c r="F287" s="18"/>
      <c r="G287" s="18"/>
      <c r="H287" s="18"/>
      <c r="I287" s="18"/>
      <c r="J287" s="18"/>
      <c r="K287" s="88"/>
      <c r="L287" s="88"/>
      <c r="M287" s="18"/>
      <c r="N287" s="130"/>
      <c r="O287" s="131"/>
      <c r="P287" s="13"/>
      <c r="Q287" s="13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28"/>
      <c r="B288" s="13"/>
      <c r="C288" s="13"/>
      <c r="D288" s="129"/>
      <c r="E288" s="18"/>
      <c r="F288" s="18"/>
      <c r="G288" s="18"/>
      <c r="H288" s="18"/>
      <c r="I288" s="18"/>
      <c r="J288" s="18"/>
      <c r="K288" s="88"/>
      <c r="L288" s="88"/>
      <c r="M288" s="18"/>
      <c r="N288" s="130"/>
      <c r="O288" s="131"/>
      <c r="P288" s="13"/>
      <c r="Q288" s="13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28"/>
      <c r="B289" s="13"/>
      <c r="C289" s="13"/>
      <c r="D289" s="129"/>
      <c r="E289" s="18"/>
      <c r="F289" s="18"/>
      <c r="G289" s="18"/>
      <c r="H289" s="18"/>
      <c r="I289" s="18"/>
      <c r="J289" s="18"/>
      <c r="K289" s="88"/>
      <c r="L289" s="88"/>
      <c r="M289" s="18"/>
      <c r="N289" s="130"/>
      <c r="O289" s="131"/>
      <c r="P289" s="13"/>
      <c r="Q289" s="13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28"/>
      <c r="B290" s="13"/>
      <c r="C290" s="13"/>
      <c r="D290" s="129"/>
      <c r="E290" s="18"/>
      <c r="F290" s="18"/>
      <c r="G290" s="18"/>
      <c r="H290" s="18"/>
      <c r="I290" s="18"/>
      <c r="J290" s="18"/>
      <c r="K290" s="88"/>
      <c r="L290" s="88"/>
      <c r="M290" s="18"/>
      <c r="N290" s="130"/>
      <c r="O290" s="131"/>
      <c r="P290" s="13"/>
      <c r="Q290" s="13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28"/>
      <c r="B291" s="13"/>
      <c r="C291" s="13"/>
      <c r="D291" s="129"/>
      <c r="E291" s="18"/>
      <c r="F291" s="18"/>
      <c r="G291" s="18"/>
      <c r="H291" s="18"/>
      <c r="I291" s="18"/>
      <c r="J291" s="18"/>
      <c r="K291" s="88"/>
      <c r="L291" s="88"/>
      <c r="M291" s="18"/>
      <c r="N291" s="130"/>
      <c r="O291" s="131"/>
      <c r="P291" s="13"/>
      <c r="Q291" s="13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28"/>
      <c r="B292" s="13"/>
      <c r="C292" s="13"/>
      <c r="D292" s="129"/>
      <c r="E292" s="18"/>
      <c r="F292" s="18"/>
      <c r="G292" s="18"/>
      <c r="H292" s="18"/>
      <c r="I292" s="18"/>
      <c r="J292" s="18"/>
      <c r="K292" s="88"/>
      <c r="L292" s="88"/>
      <c r="M292" s="18"/>
      <c r="N292" s="130"/>
      <c r="O292" s="131"/>
      <c r="P292" s="13"/>
      <c r="Q292" s="13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28"/>
      <c r="B293" s="13"/>
      <c r="C293" s="13"/>
      <c r="D293" s="129"/>
      <c r="E293" s="18"/>
      <c r="F293" s="18"/>
      <c r="G293" s="18"/>
      <c r="H293" s="18"/>
      <c r="I293" s="18"/>
      <c r="J293" s="18"/>
      <c r="K293" s="88"/>
      <c r="L293" s="88"/>
      <c r="M293" s="18"/>
      <c r="N293" s="130"/>
      <c r="O293" s="131"/>
      <c r="P293" s="13"/>
      <c r="Q293" s="13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28"/>
      <c r="B294" s="13"/>
      <c r="C294" s="13"/>
      <c r="D294" s="129"/>
      <c r="E294" s="18"/>
      <c r="F294" s="18"/>
      <c r="G294" s="18"/>
      <c r="H294" s="18"/>
      <c r="I294" s="18"/>
      <c r="J294" s="18"/>
      <c r="K294" s="88"/>
      <c r="L294" s="88"/>
      <c r="M294" s="18"/>
      <c r="N294" s="130"/>
      <c r="O294" s="131"/>
      <c r="P294" s="13"/>
      <c r="Q294" s="13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28"/>
      <c r="B295" s="13"/>
      <c r="C295" s="13"/>
      <c r="D295" s="129"/>
      <c r="E295" s="18"/>
      <c r="F295" s="18"/>
      <c r="G295" s="18"/>
      <c r="H295" s="18"/>
      <c r="I295" s="18"/>
      <c r="J295" s="18"/>
      <c r="K295" s="88"/>
      <c r="L295" s="88"/>
      <c r="M295" s="18"/>
      <c r="N295" s="130"/>
      <c r="O295" s="131"/>
      <c r="P295" s="13"/>
      <c r="Q295" s="13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28"/>
      <c r="B296" s="13"/>
      <c r="C296" s="13"/>
      <c r="D296" s="129"/>
      <c r="E296" s="18"/>
      <c r="F296" s="18"/>
      <c r="G296" s="18"/>
      <c r="H296" s="18"/>
      <c r="I296" s="18"/>
      <c r="J296" s="18"/>
      <c r="K296" s="88"/>
      <c r="L296" s="88"/>
      <c r="M296" s="18"/>
      <c r="N296" s="130"/>
      <c r="O296" s="131"/>
      <c r="P296" s="13"/>
      <c r="Q296" s="13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28"/>
      <c r="B297" s="13"/>
      <c r="C297" s="13"/>
      <c r="D297" s="129"/>
      <c r="E297" s="18"/>
      <c r="F297" s="18"/>
      <c r="G297" s="18"/>
      <c r="H297" s="18"/>
      <c r="I297" s="18"/>
      <c r="J297" s="18"/>
      <c r="K297" s="88"/>
      <c r="L297" s="88"/>
      <c r="M297" s="18"/>
      <c r="N297" s="130"/>
      <c r="O297" s="131"/>
      <c r="P297" s="13"/>
      <c r="Q297" s="13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28"/>
      <c r="B298" s="13"/>
      <c r="C298" s="13"/>
      <c r="D298" s="129"/>
      <c r="E298" s="18"/>
      <c r="F298" s="18"/>
      <c r="G298" s="18"/>
      <c r="H298" s="18"/>
      <c r="I298" s="18"/>
      <c r="J298" s="18"/>
      <c r="K298" s="88"/>
      <c r="L298" s="88"/>
      <c r="M298" s="18"/>
      <c r="N298" s="130"/>
      <c r="O298" s="131"/>
      <c r="P298" s="13"/>
      <c r="Q298" s="13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28"/>
      <c r="B299" s="13"/>
      <c r="C299" s="13"/>
      <c r="D299" s="129"/>
      <c r="E299" s="18"/>
      <c r="F299" s="18"/>
      <c r="G299" s="18"/>
      <c r="H299" s="18"/>
      <c r="I299" s="18"/>
      <c r="J299" s="18"/>
      <c r="K299" s="88"/>
      <c r="L299" s="88"/>
      <c r="M299" s="18"/>
      <c r="N299" s="130"/>
      <c r="O299" s="131"/>
      <c r="P299" s="13"/>
      <c r="Q299" s="13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28"/>
      <c r="B300" s="13"/>
      <c r="C300" s="13"/>
      <c r="D300" s="129"/>
      <c r="E300" s="18"/>
      <c r="F300" s="18"/>
      <c r="G300" s="18"/>
      <c r="H300" s="18"/>
      <c r="I300" s="18"/>
      <c r="J300" s="18"/>
      <c r="K300" s="88"/>
      <c r="L300" s="88"/>
      <c r="M300" s="18"/>
      <c r="N300" s="130"/>
      <c r="O300" s="131"/>
      <c r="P300" s="13"/>
      <c r="Q300" s="13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28"/>
      <c r="B301" s="13"/>
      <c r="C301" s="13"/>
      <c r="D301" s="129"/>
      <c r="E301" s="18"/>
      <c r="F301" s="18"/>
      <c r="G301" s="18"/>
      <c r="H301" s="18"/>
      <c r="I301" s="18"/>
      <c r="J301" s="18"/>
      <c r="K301" s="88"/>
      <c r="L301" s="88"/>
      <c r="M301" s="18"/>
      <c r="N301" s="130"/>
      <c r="O301" s="131"/>
      <c r="P301" s="13"/>
      <c r="Q301" s="13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28"/>
      <c r="B302" s="13"/>
      <c r="C302" s="13"/>
      <c r="D302" s="129"/>
      <c r="E302" s="18"/>
      <c r="F302" s="18"/>
      <c r="G302" s="18"/>
      <c r="H302" s="18"/>
      <c r="I302" s="18"/>
      <c r="J302" s="18"/>
      <c r="K302" s="88"/>
      <c r="L302" s="88"/>
      <c r="M302" s="18"/>
      <c r="N302" s="130"/>
      <c r="O302" s="131"/>
      <c r="P302" s="13"/>
      <c r="Q302" s="13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28"/>
      <c r="B303" s="13"/>
      <c r="C303" s="13"/>
      <c r="D303" s="129"/>
      <c r="E303" s="18"/>
      <c r="F303" s="18"/>
      <c r="G303" s="18"/>
      <c r="H303" s="18"/>
      <c r="I303" s="18"/>
      <c r="J303" s="18"/>
      <c r="K303" s="88"/>
      <c r="L303" s="88"/>
      <c r="M303" s="18"/>
      <c r="N303" s="130"/>
      <c r="O303" s="131"/>
      <c r="P303" s="13"/>
      <c r="Q303" s="13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28"/>
      <c r="B304" s="13"/>
      <c r="C304" s="13"/>
      <c r="D304" s="129"/>
      <c r="E304" s="18"/>
      <c r="F304" s="18"/>
      <c r="G304" s="18"/>
      <c r="H304" s="18"/>
      <c r="I304" s="18"/>
      <c r="J304" s="18"/>
      <c r="K304" s="88"/>
      <c r="L304" s="88"/>
      <c r="M304" s="18"/>
      <c r="N304" s="130"/>
      <c r="O304" s="131"/>
      <c r="P304" s="13"/>
      <c r="Q304" s="13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28"/>
      <c r="B305" s="13"/>
      <c r="C305" s="13"/>
      <c r="D305" s="129"/>
      <c r="E305" s="18"/>
      <c r="F305" s="18"/>
      <c r="G305" s="18"/>
      <c r="H305" s="18"/>
      <c r="I305" s="18"/>
      <c r="J305" s="18"/>
      <c r="K305" s="88"/>
      <c r="L305" s="88"/>
      <c r="M305" s="18"/>
      <c r="N305" s="130"/>
      <c r="O305" s="131"/>
      <c r="P305" s="13"/>
      <c r="Q305" s="13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28"/>
      <c r="B306" s="13"/>
      <c r="C306" s="13"/>
      <c r="D306" s="129"/>
      <c r="E306" s="18"/>
      <c r="F306" s="18"/>
      <c r="G306" s="18"/>
      <c r="H306" s="18"/>
      <c r="I306" s="18"/>
      <c r="J306" s="18"/>
      <c r="K306" s="88"/>
      <c r="L306" s="88"/>
      <c r="M306" s="18"/>
      <c r="N306" s="130"/>
      <c r="O306" s="131"/>
      <c r="P306" s="13"/>
      <c r="Q306" s="13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28"/>
      <c r="B307" s="13"/>
      <c r="C307" s="13"/>
      <c r="D307" s="129"/>
      <c r="E307" s="18"/>
      <c r="F307" s="18"/>
      <c r="G307" s="18"/>
      <c r="H307" s="18"/>
      <c r="I307" s="18"/>
      <c r="J307" s="18"/>
      <c r="K307" s="88"/>
      <c r="L307" s="88"/>
      <c r="M307" s="18"/>
      <c r="N307" s="130"/>
      <c r="O307" s="131"/>
      <c r="P307" s="13"/>
      <c r="Q307" s="13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28"/>
      <c r="B308" s="13"/>
      <c r="C308" s="13"/>
      <c r="D308" s="129"/>
      <c r="E308" s="18"/>
      <c r="F308" s="18"/>
      <c r="G308" s="18"/>
      <c r="H308" s="18"/>
      <c r="I308" s="18"/>
      <c r="J308" s="18"/>
      <c r="K308" s="88"/>
      <c r="L308" s="88"/>
      <c r="M308" s="18"/>
      <c r="N308" s="130"/>
      <c r="O308" s="131"/>
      <c r="P308" s="13"/>
      <c r="Q308" s="13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28"/>
      <c r="B309" s="13"/>
      <c r="C309" s="13"/>
      <c r="D309" s="129"/>
      <c r="E309" s="18"/>
      <c r="F309" s="18"/>
      <c r="G309" s="18"/>
      <c r="H309" s="18"/>
      <c r="I309" s="18"/>
      <c r="J309" s="18"/>
      <c r="K309" s="88"/>
      <c r="L309" s="88"/>
      <c r="M309" s="18"/>
      <c r="N309" s="130"/>
      <c r="O309" s="131"/>
      <c r="P309" s="13"/>
      <c r="Q309" s="13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28"/>
      <c r="B310" s="13"/>
      <c r="C310" s="13"/>
      <c r="D310" s="129"/>
      <c r="E310" s="18"/>
      <c r="F310" s="18"/>
      <c r="G310" s="18"/>
      <c r="H310" s="18"/>
      <c r="I310" s="18"/>
      <c r="J310" s="18"/>
      <c r="K310" s="88"/>
      <c r="L310" s="88"/>
      <c r="M310" s="18"/>
      <c r="N310" s="130"/>
      <c r="O310" s="131"/>
      <c r="P310" s="13"/>
      <c r="Q310" s="13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28"/>
      <c r="B311" s="13"/>
      <c r="C311" s="13"/>
      <c r="D311" s="129"/>
      <c r="E311" s="18"/>
      <c r="F311" s="18"/>
      <c r="G311" s="18"/>
      <c r="H311" s="18"/>
      <c r="I311" s="18"/>
      <c r="J311" s="18"/>
      <c r="K311" s="88"/>
      <c r="L311" s="88"/>
      <c r="M311" s="18"/>
      <c r="N311" s="130"/>
      <c r="O311" s="131"/>
      <c r="P311" s="13"/>
      <c r="Q311" s="13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28"/>
      <c r="B312" s="13"/>
      <c r="C312" s="13"/>
      <c r="D312" s="129"/>
      <c r="E312" s="18"/>
      <c r="F312" s="18"/>
      <c r="G312" s="18"/>
      <c r="H312" s="18"/>
      <c r="I312" s="18"/>
      <c r="J312" s="18"/>
      <c r="K312" s="88"/>
      <c r="L312" s="88"/>
      <c r="M312" s="18"/>
      <c r="N312" s="130"/>
      <c r="O312" s="131"/>
      <c r="P312" s="13"/>
      <c r="Q312" s="13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28"/>
      <c r="B313" s="13"/>
      <c r="C313" s="13"/>
      <c r="D313" s="129"/>
      <c r="E313" s="18"/>
      <c r="F313" s="18"/>
      <c r="G313" s="18"/>
      <c r="H313" s="18"/>
      <c r="I313" s="18"/>
      <c r="J313" s="18"/>
      <c r="K313" s="88"/>
      <c r="L313" s="88"/>
      <c r="M313" s="18"/>
      <c r="N313" s="130"/>
      <c r="O313" s="131"/>
      <c r="P313" s="13"/>
      <c r="Q313" s="13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28"/>
      <c r="B314" s="13"/>
      <c r="C314" s="13"/>
      <c r="D314" s="129"/>
      <c r="E314" s="18"/>
      <c r="F314" s="18"/>
      <c r="G314" s="18"/>
      <c r="H314" s="18"/>
      <c r="I314" s="18"/>
      <c r="J314" s="18"/>
      <c r="K314" s="88"/>
      <c r="L314" s="88"/>
      <c r="M314" s="18"/>
      <c r="N314" s="130"/>
      <c r="O314" s="131"/>
      <c r="P314" s="13"/>
      <c r="Q314" s="13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28"/>
      <c r="B315" s="13"/>
      <c r="C315" s="13"/>
      <c r="D315" s="129"/>
      <c r="E315" s="18"/>
      <c r="F315" s="18"/>
      <c r="G315" s="18"/>
      <c r="H315" s="18"/>
      <c r="I315" s="18"/>
      <c r="J315" s="18"/>
      <c r="K315" s="88"/>
      <c r="L315" s="88"/>
      <c r="M315" s="18"/>
      <c r="N315" s="130"/>
      <c r="O315" s="131"/>
      <c r="P315" s="13"/>
      <c r="Q315" s="13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28"/>
      <c r="B316" s="13"/>
      <c r="C316" s="13"/>
      <c r="D316" s="129"/>
      <c r="E316" s="18"/>
      <c r="F316" s="18"/>
      <c r="G316" s="18"/>
      <c r="H316" s="18"/>
      <c r="I316" s="18"/>
      <c r="J316" s="18"/>
      <c r="K316" s="88"/>
      <c r="L316" s="88"/>
      <c r="M316" s="18"/>
      <c r="N316" s="130"/>
      <c r="O316" s="131"/>
      <c r="P316" s="13"/>
      <c r="Q316" s="13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28"/>
      <c r="B317" s="13"/>
      <c r="C317" s="13"/>
      <c r="D317" s="129"/>
      <c r="E317" s="18"/>
      <c r="F317" s="18"/>
      <c r="G317" s="18"/>
      <c r="H317" s="18"/>
      <c r="I317" s="18"/>
      <c r="J317" s="18"/>
      <c r="K317" s="88"/>
      <c r="L317" s="88"/>
      <c r="M317" s="18"/>
      <c r="N317" s="130"/>
      <c r="O317" s="131"/>
      <c r="P317" s="13"/>
      <c r="Q317" s="13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28"/>
      <c r="B318" s="13"/>
      <c r="C318" s="13"/>
      <c r="D318" s="129"/>
      <c r="E318" s="18"/>
      <c r="F318" s="18"/>
      <c r="G318" s="18"/>
      <c r="H318" s="18"/>
      <c r="I318" s="18"/>
      <c r="J318" s="18"/>
      <c r="K318" s="88"/>
      <c r="L318" s="88"/>
      <c r="M318" s="18"/>
      <c r="N318" s="130"/>
      <c r="O318" s="131"/>
      <c r="P318" s="13"/>
      <c r="Q318" s="13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28"/>
      <c r="B319" s="13"/>
      <c r="C319" s="13"/>
      <c r="D319" s="129"/>
      <c r="E319" s="18"/>
      <c r="F319" s="18"/>
      <c r="G319" s="18"/>
      <c r="H319" s="18"/>
      <c r="I319" s="18"/>
      <c r="J319" s="18"/>
      <c r="K319" s="88"/>
      <c r="L319" s="88"/>
      <c r="M319" s="18"/>
      <c r="N319" s="130"/>
      <c r="O319" s="131"/>
      <c r="P319" s="13"/>
      <c r="Q319" s="13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28"/>
      <c r="B320" s="13"/>
      <c r="C320" s="13"/>
      <c r="D320" s="129"/>
      <c r="E320" s="18"/>
      <c r="F320" s="18"/>
      <c r="G320" s="18"/>
      <c r="H320" s="18"/>
      <c r="I320" s="18"/>
      <c r="J320" s="18"/>
      <c r="K320" s="88"/>
      <c r="L320" s="88"/>
      <c r="M320" s="18"/>
      <c r="N320" s="130"/>
      <c r="O320" s="131"/>
      <c r="P320" s="13"/>
      <c r="Q320" s="13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28"/>
      <c r="B321" s="13"/>
      <c r="C321" s="13"/>
      <c r="D321" s="129"/>
      <c r="E321" s="18"/>
      <c r="F321" s="18"/>
      <c r="G321" s="18"/>
      <c r="H321" s="18"/>
      <c r="I321" s="18"/>
      <c r="J321" s="18"/>
      <c r="K321" s="88"/>
      <c r="L321" s="88"/>
      <c r="M321" s="18"/>
      <c r="N321" s="130"/>
      <c r="O321" s="131"/>
      <c r="P321" s="13"/>
      <c r="Q321" s="13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28"/>
      <c r="B322" s="13"/>
      <c r="C322" s="13"/>
      <c r="D322" s="129"/>
      <c r="E322" s="18"/>
      <c r="F322" s="18"/>
      <c r="G322" s="18"/>
      <c r="H322" s="18"/>
      <c r="I322" s="18"/>
      <c r="J322" s="18"/>
      <c r="K322" s="88"/>
      <c r="L322" s="88"/>
      <c r="M322" s="18"/>
      <c r="N322" s="130"/>
      <c r="O322" s="131"/>
      <c r="P322" s="13"/>
      <c r="Q322" s="13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28"/>
      <c r="B323" s="13"/>
      <c r="C323" s="13"/>
      <c r="D323" s="129"/>
      <c r="E323" s="18"/>
      <c r="F323" s="18"/>
      <c r="G323" s="18"/>
      <c r="H323" s="18"/>
      <c r="I323" s="18"/>
      <c r="J323" s="18"/>
      <c r="K323" s="88"/>
      <c r="L323" s="88"/>
      <c r="M323" s="18"/>
      <c r="N323" s="130"/>
      <c r="O323" s="131"/>
      <c r="P323" s="13"/>
      <c r="Q323" s="13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28"/>
      <c r="B324" s="13"/>
      <c r="C324" s="13"/>
      <c r="D324" s="129"/>
      <c r="E324" s="18"/>
      <c r="F324" s="18"/>
      <c r="G324" s="18"/>
      <c r="H324" s="18"/>
      <c r="I324" s="18"/>
      <c r="J324" s="18"/>
      <c r="K324" s="88"/>
      <c r="L324" s="88"/>
      <c r="M324" s="18"/>
      <c r="N324" s="130"/>
      <c r="O324" s="131"/>
      <c r="P324" s="13"/>
      <c r="Q324" s="13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28"/>
      <c r="B325" s="13"/>
      <c r="C325" s="13"/>
      <c r="D325" s="129"/>
      <c r="E325" s="18"/>
      <c r="F325" s="18"/>
      <c r="G325" s="18"/>
      <c r="H325" s="18"/>
      <c r="I325" s="18"/>
      <c r="J325" s="18"/>
      <c r="K325" s="88"/>
      <c r="L325" s="88"/>
      <c r="M325" s="18"/>
      <c r="N325" s="130"/>
      <c r="O325" s="131"/>
      <c r="P325" s="13"/>
      <c r="Q325" s="13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28"/>
      <c r="B326" s="13"/>
      <c r="C326" s="13"/>
      <c r="D326" s="129"/>
      <c r="E326" s="18"/>
      <c r="F326" s="18"/>
      <c r="G326" s="18"/>
      <c r="H326" s="18"/>
      <c r="I326" s="18"/>
      <c r="J326" s="18"/>
      <c r="K326" s="88"/>
      <c r="L326" s="88"/>
      <c r="M326" s="18"/>
      <c r="N326" s="130"/>
      <c r="O326" s="131"/>
      <c r="P326" s="13"/>
      <c r="Q326" s="13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28"/>
      <c r="B327" s="13"/>
      <c r="C327" s="13"/>
      <c r="D327" s="129"/>
      <c r="E327" s="18"/>
      <c r="F327" s="18"/>
      <c r="G327" s="18"/>
      <c r="H327" s="18"/>
      <c r="I327" s="18"/>
      <c r="J327" s="18"/>
      <c r="K327" s="88"/>
      <c r="L327" s="88"/>
      <c r="M327" s="18"/>
      <c r="N327" s="130"/>
      <c r="O327" s="131"/>
      <c r="P327" s="13"/>
      <c r="Q327" s="13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28"/>
      <c r="B328" s="13"/>
      <c r="C328" s="13"/>
      <c r="D328" s="129"/>
      <c r="E328" s="18"/>
      <c r="F328" s="18"/>
      <c r="G328" s="18"/>
      <c r="H328" s="18"/>
      <c r="I328" s="18"/>
      <c r="J328" s="18"/>
      <c r="K328" s="88"/>
      <c r="L328" s="88"/>
      <c r="M328" s="18"/>
      <c r="N328" s="130"/>
      <c r="O328" s="131"/>
      <c r="P328" s="13"/>
      <c r="Q328" s="13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28"/>
      <c r="B329" s="13"/>
      <c r="C329" s="13"/>
      <c r="D329" s="129"/>
      <c r="E329" s="18"/>
      <c r="F329" s="18"/>
      <c r="G329" s="18"/>
      <c r="H329" s="18"/>
      <c r="I329" s="18"/>
      <c r="J329" s="18"/>
      <c r="K329" s="88"/>
      <c r="L329" s="88"/>
      <c r="M329" s="18"/>
      <c r="N329" s="130"/>
      <c r="O329" s="131"/>
      <c r="P329" s="13"/>
      <c r="Q329" s="13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28"/>
      <c r="B330" s="13"/>
      <c r="C330" s="13"/>
      <c r="D330" s="129"/>
      <c r="E330" s="18"/>
      <c r="F330" s="18"/>
      <c r="G330" s="18"/>
      <c r="H330" s="18"/>
      <c r="I330" s="18"/>
      <c r="J330" s="18"/>
      <c r="K330" s="88"/>
      <c r="L330" s="88"/>
      <c r="M330" s="18"/>
      <c r="N330" s="130"/>
      <c r="O330" s="131"/>
      <c r="P330" s="13"/>
      <c r="Q330" s="13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28"/>
      <c r="B331" s="13"/>
      <c r="C331" s="13"/>
      <c r="D331" s="129"/>
      <c r="E331" s="18"/>
      <c r="F331" s="18"/>
      <c r="G331" s="18"/>
      <c r="H331" s="18"/>
      <c r="I331" s="18"/>
      <c r="J331" s="18"/>
      <c r="K331" s="88"/>
      <c r="L331" s="88"/>
      <c r="M331" s="18"/>
      <c r="N331" s="130"/>
      <c r="O331" s="131"/>
      <c r="P331" s="13"/>
      <c r="Q331" s="13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3"/>
    <row r="333" spans="1:26" ht="15.75" customHeight="1" x14ac:dyDescent="0.3"/>
    <row r="334" spans="1:26" ht="15.75" customHeight="1" x14ac:dyDescent="0.3"/>
    <row r="335" spans="1:26" ht="15.75" customHeight="1" x14ac:dyDescent="0.3"/>
    <row r="336" spans="1:2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53">
    <mergeCell ref="J101:J102"/>
    <mergeCell ref="K101:K102"/>
    <mergeCell ref="L101:L102"/>
    <mergeCell ref="P101:P102"/>
    <mergeCell ref="A101:A102"/>
    <mergeCell ref="B101:B102"/>
    <mergeCell ref="E101:E102"/>
    <mergeCell ref="F101:F102"/>
    <mergeCell ref="G101:G102"/>
    <mergeCell ref="H101:H102"/>
    <mergeCell ref="I101:I102"/>
    <mergeCell ref="Q80:Q81"/>
    <mergeCell ref="A80:A81"/>
    <mergeCell ref="B80:B81"/>
    <mergeCell ref="E80:E81"/>
    <mergeCell ref="F80:F81"/>
    <mergeCell ref="G80:G81"/>
    <mergeCell ref="H80:H81"/>
    <mergeCell ref="I80:I81"/>
    <mergeCell ref="J75:J76"/>
    <mergeCell ref="K75:K76"/>
    <mergeCell ref="L75:L76"/>
    <mergeCell ref="P75:P76"/>
    <mergeCell ref="Q75:Q76"/>
    <mergeCell ref="A75:A76"/>
    <mergeCell ref="B75:B76"/>
    <mergeCell ref="E75:E76"/>
    <mergeCell ref="F75:F76"/>
    <mergeCell ref="G75:G76"/>
    <mergeCell ref="H75:H76"/>
    <mergeCell ref="I75:I76"/>
    <mergeCell ref="Q15:Q16"/>
    <mergeCell ref="K20:K22"/>
    <mergeCell ref="L20:L22"/>
    <mergeCell ref="P20:P22"/>
    <mergeCell ref="Q20:Q22"/>
    <mergeCell ref="A20:A22"/>
    <mergeCell ref="B20:B22"/>
    <mergeCell ref="E20:E22"/>
    <mergeCell ref="J95:J97"/>
    <mergeCell ref="K95:K97"/>
    <mergeCell ref="L95:L97"/>
    <mergeCell ref="P95:P97"/>
    <mergeCell ref="Q95:Q97"/>
    <mergeCell ref="A95:A98"/>
    <mergeCell ref="B95:B98"/>
    <mergeCell ref="E95:E97"/>
    <mergeCell ref="F95:F97"/>
    <mergeCell ref="G95:G97"/>
    <mergeCell ref="H95:H97"/>
    <mergeCell ref="I95:I97"/>
    <mergeCell ref="J80:J81"/>
    <mergeCell ref="K80:K81"/>
    <mergeCell ref="L80:L81"/>
    <mergeCell ref="P80:P81"/>
    <mergeCell ref="K4:L5"/>
    <mergeCell ref="M4:M6"/>
    <mergeCell ref="N4:N6"/>
    <mergeCell ref="O4:O6"/>
    <mergeCell ref="P4:P6"/>
    <mergeCell ref="J36:J37"/>
    <mergeCell ref="K36:K37"/>
    <mergeCell ref="L36:L37"/>
    <mergeCell ref="P36:P37"/>
    <mergeCell ref="Q4:Q6"/>
    <mergeCell ref="P9:P12"/>
    <mergeCell ref="Q13:Q14"/>
    <mergeCell ref="G5:G6"/>
    <mergeCell ref="H5:J5"/>
    <mergeCell ref="A1:Q1"/>
    <mergeCell ref="A2:Q2"/>
    <mergeCell ref="A4:A6"/>
    <mergeCell ref="B4:B6"/>
    <mergeCell ref="C4:C6"/>
    <mergeCell ref="D4:D6"/>
    <mergeCell ref="E4:J4"/>
    <mergeCell ref="A8:Q8"/>
    <mergeCell ref="H9:H12"/>
    <mergeCell ref="I9:I12"/>
    <mergeCell ref="J9:J12"/>
    <mergeCell ref="K9:K12"/>
    <mergeCell ref="L9:L12"/>
    <mergeCell ref="E5:E6"/>
    <mergeCell ref="F5:F6"/>
    <mergeCell ref="A9:A14"/>
    <mergeCell ref="B9:B14"/>
    <mergeCell ref="E9:E12"/>
    <mergeCell ref="F9:F12"/>
    <mergeCell ref="G9:G12"/>
    <mergeCell ref="J34:J35"/>
    <mergeCell ref="K34:K35"/>
    <mergeCell ref="L34:L35"/>
    <mergeCell ref="P34:P35"/>
    <mergeCell ref="A34:A35"/>
    <mergeCell ref="B34:B35"/>
    <mergeCell ref="E34:E35"/>
    <mergeCell ref="F34:F35"/>
    <mergeCell ref="G34:G35"/>
    <mergeCell ref="H34:H35"/>
    <mergeCell ref="I34:I35"/>
    <mergeCell ref="J15:J16"/>
    <mergeCell ref="K15:K16"/>
    <mergeCell ref="L15:L16"/>
    <mergeCell ref="P15:P16"/>
    <mergeCell ref="A15:A16"/>
    <mergeCell ref="B15:B16"/>
    <mergeCell ref="E15:E16"/>
    <mergeCell ref="F15:F16"/>
    <mergeCell ref="G15:G16"/>
    <mergeCell ref="H15:H16"/>
    <mergeCell ref="I15:I16"/>
    <mergeCell ref="J20:J22"/>
    <mergeCell ref="F20:F22"/>
    <mergeCell ref="G20:G22"/>
    <mergeCell ref="H20:H22"/>
    <mergeCell ref="I20:I22"/>
    <mergeCell ref="J26:J27"/>
    <mergeCell ref="K26:K27"/>
    <mergeCell ref="L26:L27"/>
    <mergeCell ref="P26:P27"/>
    <mergeCell ref="Q26:Q27"/>
    <mergeCell ref="A26:A27"/>
    <mergeCell ref="B26:B27"/>
    <mergeCell ref="E26:E27"/>
    <mergeCell ref="F26:F27"/>
    <mergeCell ref="G26:G27"/>
    <mergeCell ref="H26:H27"/>
    <mergeCell ref="I26:I27"/>
    <mergeCell ref="I48:I49"/>
    <mergeCell ref="J48:J49"/>
    <mergeCell ref="A36:A37"/>
    <mergeCell ref="B36:B37"/>
    <mergeCell ref="E36:E37"/>
    <mergeCell ref="F36:F37"/>
    <mergeCell ref="G36:G37"/>
    <mergeCell ref="H36:H37"/>
    <mergeCell ref="I36:I37"/>
    <mergeCell ref="J38:J39"/>
    <mergeCell ref="B38:B39"/>
    <mergeCell ref="E38:E39"/>
    <mergeCell ref="F38:F39"/>
    <mergeCell ref="G38:G39"/>
    <mergeCell ref="H38:H39"/>
    <mergeCell ref="I38:I39"/>
    <mergeCell ref="A47:Q47"/>
    <mergeCell ref="K48:K49"/>
    <mergeCell ref="L48:L49"/>
    <mergeCell ref="P48:P49"/>
    <mergeCell ref="Q48:Q49"/>
    <mergeCell ref="A38:A39"/>
    <mergeCell ref="A48:A49"/>
    <mergeCell ref="B48:B49"/>
    <mergeCell ref="E48:E49"/>
    <mergeCell ref="F48:F49"/>
    <mergeCell ref="G48:G49"/>
    <mergeCell ref="H48:H49"/>
    <mergeCell ref="K38:K39"/>
    <mergeCell ref="L38:L39"/>
    <mergeCell ref="P38:P39"/>
    <mergeCell ref="A63:Q63"/>
    <mergeCell ref="I64:I67"/>
    <mergeCell ref="J64:J67"/>
    <mergeCell ref="K64:K67"/>
    <mergeCell ref="L64:L67"/>
    <mergeCell ref="P64:P67"/>
    <mergeCell ref="Q64:Q67"/>
    <mergeCell ref="A59:A60"/>
    <mergeCell ref="A64:A67"/>
    <mergeCell ref="B64:B67"/>
    <mergeCell ref="E64:E67"/>
    <mergeCell ref="F64:F67"/>
    <mergeCell ref="G64:G67"/>
    <mergeCell ref="H64:H67"/>
    <mergeCell ref="J59:J60"/>
    <mergeCell ref="K59:K60"/>
    <mergeCell ref="L59:L60"/>
    <mergeCell ref="P59:P60"/>
    <mergeCell ref="B59:B60"/>
    <mergeCell ref="E59:E60"/>
    <mergeCell ref="F59:F60"/>
    <mergeCell ref="G59:G60"/>
    <mergeCell ref="H59:H60"/>
    <mergeCell ref="I59:I60"/>
    <mergeCell ref="J70:J74"/>
    <mergeCell ref="K70:K74"/>
    <mergeCell ref="L70:L74"/>
    <mergeCell ref="P70:P74"/>
    <mergeCell ref="A70:A74"/>
    <mergeCell ref="B70:B74"/>
    <mergeCell ref="E70:E74"/>
    <mergeCell ref="F70:F74"/>
    <mergeCell ref="G70:G74"/>
    <mergeCell ref="H70:H74"/>
    <mergeCell ref="I70:I74"/>
    <mergeCell ref="A130:D130"/>
    <mergeCell ref="A131:I131"/>
    <mergeCell ref="A119:A122"/>
    <mergeCell ref="B119:B122"/>
    <mergeCell ref="E121:E122"/>
    <mergeCell ref="F121:F122"/>
    <mergeCell ref="G121:G122"/>
    <mergeCell ref="H121:H122"/>
    <mergeCell ref="I121:I122"/>
    <mergeCell ref="Q112:Q113"/>
    <mergeCell ref="B105:B111"/>
    <mergeCell ref="E105:E109"/>
    <mergeCell ref="F105:F109"/>
    <mergeCell ref="G105:G109"/>
    <mergeCell ref="H105:H109"/>
    <mergeCell ref="I105:I109"/>
    <mergeCell ref="I110:I111"/>
    <mergeCell ref="J121:J122"/>
    <mergeCell ref="K121:K122"/>
    <mergeCell ref="L121:L122"/>
    <mergeCell ref="P121:P122"/>
    <mergeCell ref="J105:J109"/>
    <mergeCell ref="K105:K109"/>
    <mergeCell ref="L105:L109"/>
    <mergeCell ref="P105:P109"/>
    <mergeCell ref="Q116:Q118"/>
    <mergeCell ref="E116:E117"/>
    <mergeCell ref="F116:F117"/>
    <mergeCell ref="G116:G117"/>
    <mergeCell ref="H116:H117"/>
    <mergeCell ref="I116:I117"/>
    <mergeCell ref="J116:J117"/>
    <mergeCell ref="K116:K117"/>
    <mergeCell ref="J114:J115"/>
    <mergeCell ref="K114:K115"/>
    <mergeCell ref="L114:L115"/>
    <mergeCell ref="P114:P115"/>
    <mergeCell ref="E114:E115"/>
    <mergeCell ref="F114:F115"/>
    <mergeCell ref="G114:G115"/>
    <mergeCell ref="H114:H115"/>
    <mergeCell ref="I114:I115"/>
    <mergeCell ref="A105:A111"/>
    <mergeCell ref="A112:A113"/>
    <mergeCell ref="B112:B113"/>
    <mergeCell ref="A114:A115"/>
    <mergeCell ref="B114:B115"/>
    <mergeCell ref="A116:A118"/>
    <mergeCell ref="B116:B118"/>
    <mergeCell ref="L116:L117"/>
    <mergeCell ref="P116:P117"/>
    <mergeCell ref="E110:E111"/>
    <mergeCell ref="F110:F111"/>
    <mergeCell ref="G110:G111"/>
    <mergeCell ref="H110:H111"/>
    <mergeCell ref="J110:J111"/>
    <mergeCell ref="K110:K111"/>
    <mergeCell ref="L110:L111"/>
    <mergeCell ref="P110:P111"/>
  </mergeCells>
  <pageMargins left="0.45" right="0.7" top="0.75" bottom="0.75" header="0" footer="0"/>
  <pageSetup paperSize="5" scale="75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Z1000"/>
  <sheetViews>
    <sheetView workbookViewId="0"/>
  </sheetViews>
  <sheetFormatPr defaultColWidth="14.44140625" defaultRowHeight="15" customHeight="1" x14ac:dyDescent="0.3"/>
  <cols>
    <col min="1" max="1" width="8.88671875" customWidth="1"/>
    <col min="2" max="2" width="23.88671875" customWidth="1"/>
    <col min="3" max="3" width="39.88671875" customWidth="1"/>
    <col min="4" max="5" width="12" customWidth="1"/>
    <col min="6" max="11" width="11" customWidth="1"/>
    <col min="12" max="15" width="8.88671875" customWidth="1"/>
    <col min="16" max="26" width="8.6640625" customWidth="1"/>
  </cols>
  <sheetData>
    <row r="1" spans="1:26" ht="14.25" customHeight="1" x14ac:dyDescent="0.3">
      <c r="A1" s="425" t="s">
        <v>619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 x14ac:dyDescent="0.3">
      <c r="A2" s="425" t="s">
        <v>620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 x14ac:dyDescent="0.3">
      <c r="A3" s="425" t="s">
        <v>621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 x14ac:dyDescent="0.3">
      <c r="A4" s="2"/>
      <c r="B4" s="132"/>
      <c r="C4" s="5"/>
      <c r="D4" s="133"/>
      <c r="E4" s="133"/>
      <c r="F4" s="133"/>
      <c r="G4" s="133"/>
      <c r="H4" s="133"/>
      <c r="I4" s="133"/>
      <c r="J4" s="133"/>
      <c r="K4" s="13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 x14ac:dyDescent="0.3">
      <c r="A5" s="426" t="s">
        <v>379</v>
      </c>
      <c r="B5" s="426" t="s">
        <v>45</v>
      </c>
      <c r="C5" s="427" t="s">
        <v>622</v>
      </c>
      <c r="D5" s="428" t="s">
        <v>623</v>
      </c>
      <c r="E5" s="358"/>
      <c r="F5" s="358"/>
      <c r="G5" s="359"/>
      <c r="H5" s="428" t="s">
        <v>624</v>
      </c>
      <c r="I5" s="358"/>
      <c r="J5" s="358"/>
      <c r="K5" s="359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 x14ac:dyDescent="0.3">
      <c r="A6" s="355"/>
      <c r="B6" s="355"/>
      <c r="C6" s="355"/>
      <c r="D6" s="428" t="s">
        <v>107</v>
      </c>
      <c r="E6" s="359"/>
      <c r="F6" s="428" t="s">
        <v>58</v>
      </c>
      <c r="G6" s="359"/>
      <c r="H6" s="428" t="s">
        <v>107</v>
      </c>
      <c r="I6" s="359"/>
      <c r="J6" s="428" t="s">
        <v>58</v>
      </c>
      <c r="K6" s="359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 x14ac:dyDescent="0.3">
      <c r="A7" s="356"/>
      <c r="B7" s="356"/>
      <c r="C7" s="356"/>
      <c r="D7" s="134" t="s">
        <v>122</v>
      </c>
      <c r="E7" s="134" t="s">
        <v>123</v>
      </c>
      <c r="F7" s="134" t="s">
        <v>122</v>
      </c>
      <c r="G7" s="134" t="s">
        <v>123</v>
      </c>
      <c r="H7" s="134" t="s">
        <v>122</v>
      </c>
      <c r="I7" s="134" t="s">
        <v>123</v>
      </c>
      <c r="J7" s="134" t="s">
        <v>122</v>
      </c>
      <c r="K7" s="134" t="s">
        <v>123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 x14ac:dyDescent="0.3">
      <c r="A8" s="11"/>
      <c r="B8" s="135" t="e">
        <f t="shared" ref="B8:G8" si="0">#REF!</f>
        <v>#REF!</v>
      </c>
      <c r="C8" s="6" t="e">
        <f t="shared" si="0"/>
        <v>#REF!</v>
      </c>
      <c r="D8" s="136" t="e">
        <f t="shared" si="0"/>
        <v>#REF!</v>
      </c>
      <c r="E8" s="136" t="e">
        <f t="shared" si="0"/>
        <v>#REF!</v>
      </c>
      <c r="F8" s="136" t="e">
        <f t="shared" si="0"/>
        <v>#REF!</v>
      </c>
      <c r="G8" s="136" t="e">
        <f t="shared" si="0"/>
        <v>#REF!</v>
      </c>
      <c r="H8" s="136"/>
      <c r="I8" s="136"/>
      <c r="J8" s="136"/>
      <c r="K8" s="136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 x14ac:dyDescent="0.3">
      <c r="A9" s="11"/>
      <c r="B9" s="137"/>
      <c r="C9" s="6" t="e">
        <f t="shared" ref="C9:G9" si="1">#REF!</f>
        <v>#REF!</v>
      </c>
      <c r="D9" s="136" t="e">
        <f t="shared" si="1"/>
        <v>#REF!</v>
      </c>
      <c r="E9" s="136" t="e">
        <f t="shared" si="1"/>
        <v>#REF!</v>
      </c>
      <c r="F9" s="136" t="e">
        <f t="shared" si="1"/>
        <v>#REF!</v>
      </c>
      <c r="G9" s="136" t="e">
        <f t="shared" si="1"/>
        <v>#REF!</v>
      </c>
      <c r="H9" s="136"/>
      <c r="I9" s="136"/>
      <c r="J9" s="136"/>
      <c r="K9" s="136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 x14ac:dyDescent="0.3">
      <c r="A10" s="11"/>
      <c r="B10" s="137"/>
      <c r="C10" s="6" t="e">
        <f t="shared" ref="C10:G10" si="2">#REF!</f>
        <v>#REF!</v>
      </c>
      <c r="D10" s="136" t="e">
        <f t="shared" si="2"/>
        <v>#REF!</v>
      </c>
      <c r="E10" s="136" t="e">
        <f t="shared" si="2"/>
        <v>#REF!</v>
      </c>
      <c r="F10" s="136" t="e">
        <f t="shared" si="2"/>
        <v>#REF!</v>
      </c>
      <c r="G10" s="136" t="e">
        <f t="shared" si="2"/>
        <v>#REF!</v>
      </c>
      <c r="H10" s="136"/>
      <c r="I10" s="136"/>
      <c r="J10" s="136"/>
      <c r="K10" s="136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 x14ac:dyDescent="0.3">
      <c r="A11" s="11"/>
      <c r="B11" s="137"/>
      <c r="C11" s="6" t="e">
        <f t="shared" ref="C11:G11" si="3">#REF!</f>
        <v>#REF!</v>
      </c>
      <c r="D11" s="136" t="e">
        <f t="shared" si="3"/>
        <v>#REF!</v>
      </c>
      <c r="E11" s="136" t="e">
        <f t="shared" si="3"/>
        <v>#REF!</v>
      </c>
      <c r="F11" s="136" t="e">
        <f t="shared" si="3"/>
        <v>#REF!</v>
      </c>
      <c r="G11" s="136" t="e">
        <f t="shared" si="3"/>
        <v>#REF!</v>
      </c>
      <c r="H11" s="136"/>
      <c r="I11" s="136"/>
      <c r="J11" s="136"/>
      <c r="K11" s="136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 x14ac:dyDescent="0.3">
      <c r="A12" s="11"/>
      <c r="B12" s="135" t="e">
        <f t="shared" ref="B12:G12" si="4">#REF!</f>
        <v>#REF!</v>
      </c>
      <c r="C12" s="6" t="e">
        <f t="shared" si="4"/>
        <v>#REF!</v>
      </c>
      <c r="D12" s="136" t="e">
        <f t="shared" si="4"/>
        <v>#REF!</v>
      </c>
      <c r="E12" s="136" t="e">
        <f t="shared" si="4"/>
        <v>#REF!</v>
      </c>
      <c r="F12" s="136" t="e">
        <f t="shared" si="4"/>
        <v>#REF!</v>
      </c>
      <c r="G12" s="136" t="e">
        <f t="shared" si="4"/>
        <v>#REF!</v>
      </c>
      <c r="H12" s="136"/>
      <c r="I12" s="136"/>
      <c r="J12" s="136"/>
      <c r="K12" s="7"/>
      <c r="L12" s="424"/>
      <c r="M12" s="352"/>
      <c r="N12" s="424"/>
      <c r="O12" s="35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 x14ac:dyDescent="0.3">
      <c r="A13" s="11"/>
      <c r="B13" s="137"/>
      <c r="C13" s="6" t="e">
        <f t="shared" ref="C13:E13" si="5">#REF!</f>
        <v>#REF!</v>
      </c>
      <c r="D13" s="136" t="e">
        <f t="shared" si="5"/>
        <v>#REF!</v>
      </c>
      <c r="E13" s="136" t="e">
        <f t="shared" si="5"/>
        <v>#REF!</v>
      </c>
      <c r="F13" s="136"/>
      <c r="G13" s="136"/>
      <c r="H13" s="136"/>
      <c r="I13" s="136"/>
      <c r="J13" s="136"/>
      <c r="K13" s="136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 x14ac:dyDescent="0.3">
      <c r="A14" s="11"/>
      <c r="B14" s="137"/>
      <c r="C14" s="6" t="e">
        <f t="shared" ref="C14:G14" si="6">#REF!</f>
        <v>#REF!</v>
      </c>
      <c r="D14" s="136" t="e">
        <f t="shared" si="6"/>
        <v>#REF!</v>
      </c>
      <c r="E14" s="136" t="e">
        <f t="shared" si="6"/>
        <v>#REF!</v>
      </c>
      <c r="F14" s="136" t="e">
        <f t="shared" si="6"/>
        <v>#REF!</v>
      </c>
      <c r="G14" s="136" t="e">
        <f t="shared" si="6"/>
        <v>#REF!</v>
      </c>
      <c r="H14" s="136"/>
      <c r="I14" s="136"/>
      <c r="J14" s="136"/>
      <c r="K14" s="136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 x14ac:dyDescent="0.3">
      <c r="A15" s="11"/>
      <c r="B15" s="137"/>
      <c r="C15" s="6" t="e">
        <f t="shared" ref="C15:G15" si="7">#REF!</f>
        <v>#REF!</v>
      </c>
      <c r="D15" s="136" t="e">
        <f t="shared" si="7"/>
        <v>#REF!</v>
      </c>
      <c r="E15" s="136" t="e">
        <f t="shared" si="7"/>
        <v>#REF!</v>
      </c>
      <c r="F15" s="136" t="e">
        <f t="shared" si="7"/>
        <v>#REF!</v>
      </c>
      <c r="G15" s="136" t="e">
        <f t="shared" si="7"/>
        <v>#REF!</v>
      </c>
      <c r="H15" s="136"/>
      <c r="I15" s="136"/>
      <c r="J15" s="136"/>
      <c r="K15" s="136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 x14ac:dyDescent="0.3">
      <c r="A16" s="11"/>
      <c r="B16" s="137"/>
      <c r="C16" s="6" t="e">
        <f t="shared" ref="C16:G16" si="8">#REF!</f>
        <v>#REF!</v>
      </c>
      <c r="D16" s="136" t="e">
        <f t="shared" si="8"/>
        <v>#REF!</v>
      </c>
      <c r="E16" s="136" t="e">
        <f t="shared" si="8"/>
        <v>#REF!</v>
      </c>
      <c r="F16" s="136" t="e">
        <f t="shared" si="8"/>
        <v>#REF!</v>
      </c>
      <c r="G16" s="136" t="e">
        <f t="shared" si="8"/>
        <v>#REF!</v>
      </c>
      <c r="H16" s="136"/>
      <c r="I16" s="136"/>
      <c r="J16" s="136"/>
      <c r="K16" s="136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 x14ac:dyDescent="0.3">
      <c r="A17" s="11"/>
      <c r="B17" s="137"/>
      <c r="C17" s="6" t="e">
        <f t="shared" ref="C17:E17" si="9">#REF!</f>
        <v>#REF!</v>
      </c>
      <c r="D17" s="136" t="e">
        <f t="shared" si="9"/>
        <v>#REF!</v>
      </c>
      <c r="E17" s="136" t="e">
        <f t="shared" si="9"/>
        <v>#REF!</v>
      </c>
      <c r="F17" s="136"/>
      <c r="G17" s="136"/>
      <c r="H17" s="136"/>
      <c r="I17" s="136"/>
      <c r="J17" s="136"/>
      <c r="K17" s="136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 x14ac:dyDescent="0.3">
      <c r="A18" s="11"/>
      <c r="B18" s="135" t="e">
        <f t="shared" ref="B18:G18" si="10">#REF!</f>
        <v>#REF!</v>
      </c>
      <c r="C18" s="6" t="e">
        <f t="shared" si="10"/>
        <v>#REF!</v>
      </c>
      <c r="D18" s="136" t="e">
        <f t="shared" si="10"/>
        <v>#REF!</v>
      </c>
      <c r="E18" s="136" t="e">
        <f t="shared" si="10"/>
        <v>#REF!</v>
      </c>
      <c r="F18" s="136" t="e">
        <f t="shared" si="10"/>
        <v>#REF!</v>
      </c>
      <c r="G18" s="136" t="e">
        <f t="shared" si="10"/>
        <v>#REF!</v>
      </c>
      <c r="H18" s="136"/>
      <c r="I18" s="136"/>
      <c r="J18" s="136"/>
      <c r="K18" s="136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 x14ac:dyDescent="0.3">
      <c r="A19" s="11"/>
      <c r="B19" s="135" t="e">
        <f t="shared" ref="B19:E19" si="11">#REF!</f>
        <v>#REF!</v>
      </c>
      <c r="C19" s="6" t="e">
        <f t="shared" si="11"/>
        <v>#REF!</v>
      </c>
      <c r="D19" s="136" t="e">
        <f t="shared" si="11"/>
        <v>#REF!</v>
      </c>
      <c r="E19" s="136" t="e">
        <f t="shared" si="11"/>
        <v>#REF!</v>
      </c>
      <c r="F19" s="136"/>
      <c r="G19" s="136"/>
      <c r="H19" s="136"/>
      <c r="I19" s="136"/>
      <c r="J19" s="136"/>
      <c r="K19" s="13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 x14ac:dyDescent="0.3">
      <c r="A20" s="11"/>
      <c r="B20" s="137"/>
      <c r="C20" s="6" t="e">
        <f t="shared" ref="C20:G20" si="12">#REF!</f>
        <v>#REF!</v>
      </c>
      <c r="D20" s="136" t="e">
        <f t="shared" si="12"/>
        <v>#REF!</v>
      </c>
      <c r="E20" s="136" t="e">
        <f t="shared" si="12"/>
        <v>#REF!</v>
      </c>
      <c r="F20" s="136" t="e">
        <f t="shared" si="12"/>
        <v>#REF!</v>
      </c>
      <c r="G20" s="136" t="e">
        <f t="shared" si="12"/>
        <v>#REF!</v>
      </c>
      <c r="H20" s="136"/>
      <c r="I20" s="136"/>
      <c r="J20" s="136"/>
      <c r="K20" s="136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 x14ac:dyDescent="0.3">
      <c r="A21" s="11"/>
      <c r="B21" s="135" t="e">
        <f t="shared" ref="B21:G21" si="13">#REF!</f>
        <v>#REF!</v>
      </c>
      <c r="C21" s="6" t="e">
        <f t="shared" si="13"/>
        <v>#REF!</v>
      </c>
      <c r="D21" s="136" t="e">
        <f t="shared" si="13"/>
        <v>#REF!</v>
      </c>
      <c r="E21" s="136" t="e">
        <f t="shared" si="13"/>
        <v>#REF!</v>
      </c>
      <c r="F21" s="136" t="e">
        <f t="shared" si="13"/>
        <v>#REF!</v>
      </c>
      <c r="G21" s="136" t="e">
        <f t="shared" si="13"/>
        <v>#REF!</v>
      </c>
      <c r="H21" s="136"/>
      <c r="I21" s="136"/>
      <c r="J21" s="136"/>
      <c r="K21" s="13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 x14ac:dyDescent="0.3">
      <c r="A22" s="11"/>
      <c r="B22" s="137"/>
      <c r="C22" s="6" t="e">
        <f t="shared" ref="C22:C23" si="14">#REF!</f>
        <v>#REF!</v>
      </c>
      <c r="D22" s="136"/>
      <c r="E22" s="136"/>
      <c r="F22" s="136"/>
      <c r="G22" s="136"/>
      <c r="H22" s="136" t="e">
        <f t="shared" ref="H22:K22" si="15">#REF!</f>
        <v>#REF!</v>
      </c>
      <c r="I22" s="136" t="e">
        <f t="shared" si="15"/>
        <v>#REF!</v>
      </c>
      <c r="J22" s="136" t="e">
        <f t="shared" si="15"/>
        <v>#REF!</v>
      </c>
      <c r="K22" s="136" t="e">
        <f t="shared" si="15"/>
        <v>#REF!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 x14ac:dyDescent="0.3">
      <c r="A23" s="11"/>
      <c r="B23" s="137"/>
      <c r="C23" s="6" t="e">
        <f t="shared" si="14"/>
        <v>#REF!</v>
      </c>
      <c r="D23" s="136"/>
      <c r="E23" s="136"/>
      <c r="F23" s="136"/>
      <c r="G23" s="136"/>
      <c r="H23" s="136" t="e">
        <f t="shared" ref="H23:K23" si="16">#REF!</f>
        <v>#REF!</v>
      </c>
      <c r="I23" s="136" t="e">
        <f t="shared" si="16"/>
        <v>#REF!</v>
      </c>
      <c r="J23" s="136" t="e">
        <f t="shared" si="16"/>
        <v>#REF!</v>
      </c>
      <c r="K23" s="136" t="e">
        <f t="shared" si="16"/>
        <v>#REF!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 x14ac:dyDescent="0.3">
      <c r="A24" s="11"/>
      <c r="B24" s="135" t="e">
        <f t="shared" ref="B24:G24" si="17">#REF!</f>
        <v>#REF!</v>
      </c>
      <c r="C24" s="6" t="e">
        <f t="shared" si="17"/>
        <v>#REF!</v>
      </c>
      <c r="D24" s="136" t="e">
        <f t="shared" si="17"/>
        <v>#REF!</v>
      </c>
      <c r="E24" s="136" t="e">
        <f t="shared" si="17"/>
        <v>#REF!</v>
      </c>
      <c r="F24" s="136" t="e">
        <f t="shared" si="17"/>
        <v>#REF!</v>
      </c>
      <c r="G24" s="136" t="e">
        <f t="shared" si="17"/>
        <v>#REF!</v>
      </c>
      <c r="H24" s="136"/>
      <c r="I24" s="136"/>
      <c r="J24" s="136"/>
      <c r="K24" s="13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 x14ac:dyDescent="0.3">
      <c r="A25" s="11"/>
      <c r="B25" s="137"/>
      <c r="C25" s="6" t="e">
        <f t="shared" ref="C25:G25" si="18">#REF!</f>
        <v>#REF!</v>
      </c>
      <c r="D25" s="136" t="e">
        <f t="shared" si="18"/>
        <v>#REF!</v>
      </c>
      <c r="E25" s="136" t="e">
        <f t="shared" si="18"/>
        <v>#REF!</v>
      </c>
      <c r="F25" s="136" t="e">
        <f t="shared" si="18"/>
        <v>#REF!</v>
      </c>
      <c r="G25" s="136" t="e">
        <f t="shared" si="18"/>
        <v>#REF!</v>
      </c>
      <c r="H25" s="136"/>
      <c r="I25" s="136"/>
      <c r="J25" s="136"/>
      <c r="K25" s="136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 x14ac:dyDescent="0.3">
      <c r="A26" s="11"/>
      <c r="B26" s="137"/>
      <c r="C26" s="6" t="e">
        <f t="shared" ref="C26:G26" si="19">#REF!</f>
        <v>#REF!</v>
      </c>
      <c r="D26" s="136" t="e">
        <f t="shared" si="19"/>
        <v>#REF!</v>
      </c>
      <c r="E26" s="136" t="e">
        <f t="shared" si="19"/>
        <v>#REF!</v>
      </c>
      <c r="F26" s="136" t="e">
        <f t="shared" si="19"/>
        <v>#REF!</v>
      </c>
      <c r="G26" s="136" t="e">
        <f t="shared" si="19"/>
        <v>#REF!</v>
      </c>
      <c r="H26" s="136"/>
      <c r="I26" s="136"/>
      <c r="J26" s="136"/>
      <c r="K26" s="13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 x14ac:dyDescent="0.3">
      <c r="A27" s="11"/>
      <c r="B27" s="137"/>
      <c r="C27" s="6" t="e">
        <f t="shared" ref="C27:G27" si="20">#REF!</f>
        <v>#REF!</v>
      </c>
      <c r="D27" s="136" t="e">
        <f t="shared" si="20"/>
        <v>#REF!</v>
      </c>
      <c r="E27" s="136" t="e">
        <f t="shared" si="20"/>
        <v>#REF!</v>
      </c>
      <c r="F27" s="136" t="e">
        <f t="shared" si="20"/>
        <v>#REF!</v>
      </c>
      <c r="G27" s="136" t="e">
        <f t="shared" si="20"/>
        <v>#REF!</v>
      </c>
      <c r="H27" s="136"/>
      <c r="I27" s="136"/>
      <c r="J27" s="136"/>
      <c r="K27" s="13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 x14ac:dyDescent="0.3">
      <c r="A28" s="11"/>
      <c r="B28" s="135" t="e">
        <f t="shared" ref="B28:G28" si="21">#REF!</f>
        <v>#REF!</v>
      </c>
      <c r="C28" s="6" t="e">
        <f t="shared" si="21"/>
        <v>#REF!</v>
      </c>
      <c r="D28" s="136" t="e">
        <f t="shared" si="21"/>
        <v>#REF!</v>
      </c>
      <c r="E28" s="136" t="e">
        <f t="shared" si="21"/>
        <v>#REF!</v>
      </c>
      <c r="F28" s="136" t="e">
        <f t="shared" si="21"/>
        <v>#REF!</v>
      </c>
      <c r="G28" s="136" t="e">
        <f t="shared" si="21"/>
        <v>#REF!</v>
      </c>
      <c r="H28" s="136"/>
      <c r="I28" s="136"/>
      <c r="J28" s="136"/>
      <c r="K28" s="136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 x14ac:dyDescent="0.3">
      <c r="A29" s="11"/>
      <c r="B29" s="137"/>
      <c r="C29" s="6" t="e">
        <f t="shared" ref="C29:G29" si="22">#REF!</f>
        <v>#REF!</v>
      </c>
      <c r="D29" s="136" t="e">
        <f t="shared" si="22"/>
        <v>#REF!</v>
      </c>
      <c r="E29" s="136" t="e">
        <f t="shared" si="22"/>
        <v>#REF!</v>
      </c>
      <c r="F29" s="136" t="e">
        <f t="shared" si="22"/>
        <v>#REF!</v>
      </c>
      <c r="G29" s="136" t="e">
        <f t="shared" si="22"/>
        <v>#REF!</v>
      </c>
      <c r="H29" s="136"/>
      <c r="I29" s="136"/>
      <c r="J29" s="136"/>
      <c r="K29" s="136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 x14ac:dyDescent="0.3">
      <c r="A30" s="11"/>
      <c r="B30" s="137"/>
      <c r="C30" s="6" t="e">
        <f t="shared" ref="C30:G30" si="23">#REF!</f>
        <v>#REF!</v>
      </c>
      <c r="D30" s="136" t="e">
        <f t="shared" si="23"/>
        <v>#REF!</v>
      </c>
      <c r="E30" s="136" t="e">
        <f t="shared" si="23"/>
        <v>#REF!</v>
      </c>
      <c r="F30" s="136" t="e">
        <f t="shared" si="23"/>
        <v>#REF!</v>
      </c>
      <c r="G30" s="136" t="e">
        <f t="shared" si="23"/>
        <v>#REF!</v>
      </c>
      <c r="H30" s="136"/>
      <c r="I30" s="136"/>
      <c r="J30" s="136"/>
      <c r="K30" s="13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 x14ac:dyDescent="0.3">
      <c r="A31" s="11"/>
      <c r="B31" s="135" t="e">
        <f t="shared" ref="B31:E31" si="24">#REF!</f>
        <v>#REF!</v>
      </c>
      <c r="C31" s="6" t="e">
        <f t="shared" si="24"/>
        <v>#REF!</v>
      </c>
      <c r="D31" s="136" t="e">
        <f t="shared" si="24"/>
        <v>#REF!</v>
      </c>
      <c r="E31" s="136" t="e">
        <f t="shared" si="24"/>
        <v>#REF!</v>
      </c>
      <c r="F31" s="136"/>
      <c r="G31" s="136"/>
      <c r="H31" s="136"/>
      <c r="I31" s="136"/>
      <c r="J31" s="136"/>
      <c r="K31" s="136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 x14ac:dyDescent="0.3">
      <c r="A32" s="11"/>
      <c r="B32" s="137"/>
      <c r="C32" s="6" t="e">
        <f t="shared" ref="C32:E32" si="25">#REF!</f>
        <v>#REF!</v>
      </c>
      <c r="D32" s="136" t="e">
        <f t="shared" si="25"/>
        <v>#REF!</v>
      </c>
      <c r="E32" s="136" t="e">
        <f t="shared" si="25"/>
        <v>#REF!</v>
      </c>
      <c r="F32" s="136"/>
      <c r="G32" s="136"/>
      <c r="H32" s="136"/>
      <c r="I32" s="136"/>
      <c r="J32" s="136"/>
      <c r="K32" s="136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 x14ac:dyDescent="0.3">
      <c r="A33" s="11"/>
      <c r="B33" s="137"/>
      <c r="C33" s="6" t="e">
        <f t="shared" ref="C33:G33" si="26">#REF!</f>
        <v>#REF!</v>
      </c>
      <c r="D33" s="136" t="e">
        <f t="shared" si="26"/>
        <v>#REF!</v>
      </c>
      <c r="E33" s="136" t="e">
        <f t="shared" si="26"/>
        <v>#REF!</v>
      </c>
      <c r="F33" s="136" t="e">
        <f t="shared" si="26"/>
        <v>#REF!</v>
      </c>
      <c r="G33" s="136" t="e">
        <f t="shared" si="26"/>
        <v>#REF!</v>
      </c>
      <c r="H33" s="136"/>
      <c r="I33" s="136"/>
      <c r="J33" s="136"/>
      <c r="K33" s="13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 x14ac:dyDescent="0.3">
      <c r="A34" s="11"/>
      <c r="B34" s="137"/>
      <c r="C34" s="6" t="e">
        <f t="shared" ref="C34:E34" si="27">#REF!</f>
        <v>#REF!</v>
      </c>
      <c r="D34" s="136" t="e">
        <f t="shared" si="27"/>
        <v>#REF!</v>
      </c>
      <c r="E34" s="136" t="e">
        <f t="shared" si="27"/>
        <v>#REF!</v>
      </c>
      <c r="F34" s="136"/>
      <c r="G34" s="136"/>
      <c r="H34" s="136"/>
      <c r="I34" s="136"/>
      <c r="J34" s="136"/>
      <c r="K34" s="13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 x14ac:dyDescent="0.3">
      <c r="A35" s="11"/>
      <c r="B35" s="137"/>
      <c r="C35" s="6" t="e">
        <f t="shared" ref="C35:G35" si="28">#REF!</f>
        <v>#REF!</v>
      </c>
      <c r="D35" s="136" t="e">
        <f t="shared" si="28"/>
        <v>#REF!</v>
      </c>
      <c r="E35" s="136" t="e">
        <f t="shared" si="28"/>
        <v>#REF!</v>
      </c>
      <c r="F35" s="136" t="e">
        <f t="shared" si="28"/>
        <v>#REF!</v>
      </c>
      <c r="G35" s="136" t="e">
        <f t="shared" si="28"/>
        <v>#REF!</v>
      </c>
      <c r="H35" s="136"/>
      <c r="I35" s="136"/>
      <c r="J35" s="136"/>
      <c r="K35" s="136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 x14ac:dyDescent="0.3">
      <c r="A36" s="11"/>
      <c r="B36" s="137"/>
      <c r="C36" s="6" t="e">
        <f t="shared" ref="C36:E36" si="29">#REF!</f>
        <v>#REF!</v>
      </c>
      <c r="D36" s="136" t="e">
        <f t="shared" si="29"/>
        <v>#REF!</v>
      </c>
      <c r="E36" s="136" t="e">
        <f t="shared" si="29"/>
        <v>#REF!</v>
      </c>
      <c r="F36" s="136"/>
      <c r="G36" s="136"/>
      <c r="H36" s="136"/>
      <c r="I36" s="136"/>
      <c r="J36" s="136"/>
      <c r="K36" s="136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 x14ac:dyDescent="0.3">
      <c r="A37" s="11"/>
      <c r="B37" s="137"/>
      <c r="C37" s="6" t="e">
        <f t="shared" ref="C37:G37" si="30">#REF!</f>
        <v>#REF!</v>
      </c>
      <c r="D37" s="136" t="e">
        <f t="shared" si="30"/>
        <v>#REF!</v>
      </c>
      <c r="E37" s="136" t="e">
        <f t="shared" si="30"/>
        <v>#REF!</v>
      </c>
      <c r="F37" s="136" t="e">
        <f t="shared" si="30"/>
        <v>#REF!</v>
      </c>
      <c r="G37" s="136" t="e">
        <f t="shared" si="30"/>
        <v>#REF!</v>
      </c>
      <c r="H37" s="136"/>
      <c r="I37" s="136"/>
      <c r="J37" s="136"/>
      <c r="K37" s="13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 x14ac:dyDescent="0.3">
      <c r="A38" s="11"/>
      <c r="B38" s="135" t="e">
        <f t="shared" ref="B38:G38" si="31">#REF!</f>
        <v>#REF!</v>
      </c>
      <c r="C38" s="6" t="e">
        <f t="shared" si="31"/>
        <v>#REF!</v>
      </c>
      <c r="D38" s="136" t="e">
        <f t="shared" si="31"/>
        <v>#REF!</v>
      </c>
      <c r="E38" s="136" t="e">
        <f t="shared" si="31"/>
        <v>#REF!</v>
      </c>
      <c r="F38" s="136" t="e">
        <f t="shared" si="31"/>
        <v>#REF!</v>
      </c>
      <c r="G38" s="136" t="e">
        <f t="shared" si="31"/>
        <v>#REF!</v>
      </c>
      <c r="H38" s="136"/>
      <c r="I38" s="136"/>
      <c r="J38" s="136"/>
      <c r="K38" s="13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 x14ac:dyDescent="0.3">
      <c r="A39" s="11"/>
      <c r="B39" s="135" t="e">
        <f t="shared" ref="B39:E39" si="32">#REF!</f>
        <v>#REF!</v>
      </c>
      <c r="C39" s="6" t="e">
        <f t="shared" si="32"/>
        <v>#REF!</v>
      </c>
      <c r="D39" s="136" t="e">
        <f t="shared" si="32"/>
        <v>#REF!</v>
      </c>
      <c r="E39" s="136" t="e">
        <f t="shared" si="32"/>
        <v>#REF!</v>
      </c>
      <c r="F39" s="136"/>
      <c r="G39" s="136"/>
      <c r="H39" s="136"/>
      <c r="I39" s="136"/>
      <c r="J39" s="136"/>
      <c r="K39" s="13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 x14ac:dyDescent="0.3">
      <c r="A40" s="11"/>
      <c r="B40" s="137"/>
      <c r="C40" s="6" t="e">
        <f t="shared" ref="C40:E40" si="33">#REF!</f>
        <v>#REF!</v>
      </c>
      <c r="D40" s="136" t="e">
        <f t="shared" si="33"/>
        <v>#REF!</v>
      </c>
      <c r="E40" s="136" t="e">
        <f t="shared" si="33"/>
        <v>#REF!</v>
      </c>
      <c r="F40" s="136"/>
      <c r="G40" s="136"/>
      <c r="H40" s="136"/>
      <c r="I40" s="136"/>
      <c r="J40" s="136"/>
      <c r="K40" s="136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 x14ac:dyDescent="0.3">
      <c r="A41" s="11"/>
      <c r="B41" s="137"/>
      <c r="C41" s="6" t="e">
        <f t="shared" ref="C41:E41" si="34">#REF!</f>
        <v>#REF!</v>
      </c>
      <c r="D41" s="136" t="e">
        <f t="shared" si="34"/>
        <v>#REF!</v>
      </c>
      <c r="E41" s="136" t="e">
        <f t="shared" si="34"/>
        <v>#REF!</v>
      </c>
      <c r="F41" s="136"/>
      <c r="G41" s="136"/>
      <c r="H41" s="136"/>
      <c r="I41" s="136"/>
      <c r="J41" s="136"/>
      <c r="K41" s="136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 x14ac:dyDescent="0.3">
      <c r="A42" s="11"/>
      <c r="B42" s="137"/>
      <c r="C42" s="6" t="e">
        <f t="shared" ref="C42:E42" si="35">#REF!</f>
        <v>#REF!</v>
      </c>
      <c r="D42" s="136" t="e">
        <f t="shared" si="35"/>
        <v>#REF!</v>
      </c>
      <c r="E42" s="136" t="e">
        <f t="shared" si="35"/>
        <v>#REF!</v>
      </c>
      <c r="F42" s="136"/>
      <c r="G42" s="136"/>
      <c r="H42" s="136"/>
      <c r="I42" s="136"/>
      <c r="J42" s="136"/>
      <c r="K42" s="13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 x14ac:dyDescent="0.3">
      <c r="A43" s="11"/>
      <c r="B43" s="137"/>
      <c r="C43" s="6" t="e">
        <f t="shared" ref="C43:E43" si="36">#REF!</f>
        <v>#REF!</v>
      </c>
      <c r="D43" s="136" t="e">
        <f t="shared" si="36"/>
        <v>#REF!</v>
      </c>
      <c r="E43" s="136" t="e">
        <f t="shared" si="36"/>
        <v>#REF!</v>
      </c>
      <c r="F43" s="136"/>
      <c r="G43" s="136"/>
      <c r="H43" s="136"/>
      <c r="I43" s="136"/>
      <c r="J43" s="136"/>
      <c r="K43" s="13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 x14ac:dyDescent="0.3">
      <c r="A44" s="11"/>
      <c r="B44" s="137"/>
      <c r="C44" s="6" t="e">
        <f t="shared" ref="C44:E44" si="37">#REF!</f>
        <v>#REF!</v>
      </c>
      <c r="D44" s="136" t="e">
        <f t="shared" si="37"/>
        <v>#REF!</v>
      </c>
      <c r="E44" s="136" t="e">
        <f t="shared" si="37"/>
        <v>#REF!</v>
      </c>
      <c r="F44" s="136"/>
      <c r="G44" s="136"/>
      <c r="H44" s="136"/>
      <c r="I44" s="136"/>
      <c r="J44" s="136"/>
      <c r="K44" s="13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 x14ac:dyDescent="0.3">
      <c r="A45" s="11"/>
      <c r="B45" s="137"/>
      <c r="C45" s="6" t="e">
        <f t="shared" ref="C45:E45" si="38">#REF!</f>
        <v>#REF!</v>
      </c>
      <c r="D45" s="136" t="e">
        <f t="shared" si="38"/>
        <v>#REF!</v>
      </c>
      <c r="E45" s="136" t="e">
        <f t="shared" si="38"/>
        <v>#REF!</v>
      </c>
      <c r="F45" s="136"/>
      <c r="G45" s="136"/>
      <c r="H45" s="136"/>
      <c r="I45" s="136"/>
      <c r="J45" s="136"/>
      <c r="K45" s="13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 x14ac:dyDescent="0.3">
      <c r="A46" s="11"/>
      <c r="B46" s="135" t="e">
        <f t="shared" ref="B46:G46" si="39">#REF!</f>
        <v>#REF!</v>
      </c>
      <c r="C46" s="6" t="e">
        <f t="shared" si="39"/>
        <v>#REF!</v>
      </c>
      <c r="D46" s="136" t="e">
        <f t="shared" si="39"/>
        <v>#REF!</v>
      </c>
      <c r="E46" s="136" t="e">
        <f t="shared" si="39"/>
        <v>#REF!</v>
      </c>
      <c r="F46" s="136" t="e">
        <f t="shared" si="39"/>
        <v>#REF!</v>
      </c>
      <c r="G46" s="136" t="e">
        <f t="shared" si="39"/>
        <v>#REF!</v>
      </c>
      <c r="H46" s="136"/>
      <c r="I46" s="136"/>
      <c r="J46" s="136"/>
      <c r="K46" s="13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 x14ac:dyDescent="0.3">
      <c r="A47" s="11"/>
      <c r="B47" s="137"/>
      <c r="C47" s="6" t="e">
        <f t="shared" ref="C47:G47" si="40">#REF!</f>
        <v>#REF!</v>
      </c>
      <c r="D47" s="136" t="e">
        <f t="shared" si="40"/>
        <v>#REF!</v>
      </c>
      <c r="E47" s="136" t="e">
        <f t="shared" si="40"/>
        <v>#REF!</v>
      </c>
      <c r="F47" s="136" t="e">
        <f t="shared" si="40"/>
        <v>#REF!</v>
      </c>
      <c r="G47" s="136" t="e">
        <f t="shared" si="40"/>
        <v>#REF!</v>
      </c>
      <c r="H47" s="136"/>
      <c r="I47" s="136"/>
      <c r="J47" s="136"/>
      <c r="K47" s="13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 x14ac:dyDescent="0.3">
      <c r="A48" s="11"/>
      <c r="B48" s="137"/>
      <c r="C48" s="6" t="e">
        <f t="shared" ref="C48:G48" si="41">#REF!</f>
        <v>#REF!</v>
      </c>
      <c r="D48" s="136" t="e">
        <f t="shared" si="41"/>
        <v>#REF!</v>
      </c>
      <c r="E48" s="136" t="e">
        <f t="shared" si="41"/>
        <v>#REF!</v>
      </c>
      <c r="F48" s="136" t="e">
        <f t="shared" si="41"/>
        <v>#REF!</v>
      </c>
      <c r="G48" s="136" t="e">
        <f t="shared" si="41"/>
        <v>#REF!</v>
      </c>
      <c r="H48" s="136"/>
      <c r="I48" s="136"/>
      <c r="J48" s="136"/>
      <c r="K48" s="136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 x14ac:dyDescent="0.3">
      <c r="A49" s="11"/>
      <c r="B49" s="135" t="e">
        <f t="shared" ref="B49:G49" si="42">#REF!</f>
        <v>#REF!</v>
      </c>
      <c r="C49" s="6" t="e">
        <f t="shared" si="42"/>
        <v>#REF!</v>
      </c>
      <c r="D49" s="136" t="e">
        <f t="shared" si="42"/>
        <v>#REF!</v>
      </c>
      <c r="E49" s="136" t="e">
        <f t="shared" si="42"/>
        <v>#REF!</v>
      </c>
      <c r="F49" s="136" t="e">
        <f t="shared" si="42"/>
        <v>#REF!</v>
      </c>
      <c r="G49" s="136" t="e">
        <f t="shared" si="42"/>
        <v>#REF!</v>
      </c>
      <c r="H49" s="136"/>
      <c r="I49" s="136"/>
      <c r="J49" s="136"/>
      <c r="K49" s="136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 x14ac:dyDescent="0.3">
      <c r="A50" s="11"/>
      <c r="B50" s="135" t="e">
        <f t="shared" ref="B50:G50" si="43">#REF!</f>
        <v>#REF!</v>
      </c>
      <c r="C50" s="6" t="e">
        <f t="shared" si="43"/>
        <v>#REF!</v>
      </c>
      <c r="D50" s="136" t="e">
        <f t="shared" si="43"/>
        <v>#REF!</v>
      </c>
      <c r="E50" s="136" t="e">
        <f t="shared" si="43"/>
        <v>#REF!</v>
      </c>
      <c r="F50" s="136" t="e">
        <f t="shared" si="43"/>
        <v>#REF!</v>
      </c>
      <c r="G50" s="136" t="e">
        <f t="shared" si="43"/>
        <v>#REF!</v>
      </c>
      <c r="H50" s="136"/>
      <c r="I50" s="136"/>
      <c r="J50" s="136"/>
      <c r="K50" s="136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3">
      <c r="A51" s="11"/>
      <c r="B51" s="135" t="e">
        <f t="shared" ref="B51:E51" si="44">#REF!</f>
        <v>#REF!</v>
      </c>
      <c r="C51" s="6" t="e">
        <f t="shared" si="44"/>
        <v>#REF!</v>
      </c>
      <c r="D51" s="136" t="e">
        <f t="shared" si="44"/>
        <v>#REF!</v>
      </c>
      <c r="E51" s="136" t="e">
        <f t="shared" si="44"/>
        <v>#REF!</v>
      </c>
      <c r="F51" s="136"/>
      <c r="G51" s="136"/>
      <c r="H51" s="136"/>
      <c r="I51" s="136"/>
      <c r="J51" s="136"/>
      <c r="K51" s="136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3">
      <c r="A52" s="11"/>
      <c r="B52" s="137"/>
      <c r="C52" s="6" t="e">
        <f t="shared" ref="C52:E52" si="45">#REF!</f>
        <v>#REF!</v>
      </c>
      <c r="D52" s="136" t="e">
        <f t="shared" si="45"/>
        <v>#REF!</v>
      </c>
      <c r="E52" s="136" t="e">
        <f t="shared" si="45"/>
        <v>#REF!</v>
      </c>
      <c r="F52" s="136"/>
      <c r="G52" s="136"/>
      <c r="H52" s="136"/>
      <c r="I52" s="136"/>
      <c r="J52" s="136"/>
      <c r="K52" s="13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3">
      <c r="A53" s="11"/>
      <c r="B53" s="137"/>
      <c r="C53" s="6" t="e">
        <f t="shared" ref="C53:E53" si="46">#REF!</f>
        <v>#REF!</v>
      </c>
      <c r="D53" s="136" t="e">
        <f t="shared" si="46"/>
        <v>#REF!</v>
      </c>
      <c r="E53" s="136" t="e">
        <f t="shared" si="46"/>
        <v>#REF!</v>
      </c>
      <c r="F53" s="136"/>
      <c r="G53" s="136"/>
      <c r="H53" s="136"/>
      <c r="I53" s="136"/>
      <c r="J53" s="136"/>
      <c r="K53" s="13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3">
      <c r="A54" s="11"/>
      <c r="B54" s="137"/>
      <c r="C54" s="6" t="e">
        <f t="shared" ref="C54:G54" si="47">#REF!</f>
        <v>#REF!</v>
      </c>
      <c r="D54" s="136" t="e">
        <f t="shared" si="47"/>
        <v>#REF!</v>
      </c>
      <c r="E54" s="136" t="e">
        <f t="shared" si="47"/>
        <v>#REF!</v>
      </c>
      <c r="F54" s="136" t="e">
        <f t="shared" si="47"/>
        <v>#REF!</v>
      </c>
      <c r="G54" s="136" t="e">
        <f t="shared" si="47"/>
        <v>#REF!</v>
      </c>
      <c r="H54" s="136"/>
      <c r="I54" s="136"/>
      <c r="J54" s="136"/>
      <c r="K54" s="13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3">
      <c r="A55" s="11"/>
      <c r="B55" s="135" t="e">
        <f t="shared" ref="B55:G55" si="48">#REF!</f>
        <v>#REF!</v>
      </c>
      <c r="C55" s="6" t="e">
        <f t="shared" si="48"/>
        <v>#REF!</v>
      </c>
      <c r="D55" s="136" t="e">
        <f t="shared" si="48"/>
        <v>#REF!</v>
      </c>
      <c r="E55" s="136" t="e">
        <f t="shared" si="48"/>
        <v>#REF!</v>
      </c>
      <c r="F55" s="136" t="e">
        <f t="shared" si="48"/>
        <v>#REF!</v>
      </c>
      <c r="G55" s="136" t="e">
        <f t="shared" si="48"/>
        <v>#REF!</v>
      </c>
      <c r="H55" s="136"/>
      <c r="I55" s="136"/>
      <c r="J55" s="136"/>
      <c r="K55" s="136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3">
      <c r="A56" s="11"/>
      <c r="B56" s="137"/>
      <c r="C56" s="6" t="e">
        <f t="shared" ref="C56:G56" si="49">#REF!</f>
        <v>#REF!</v>
      </c>
      <c r="D56" s="136" t="e">
        <f t="shared" si="49"/>
        <v>#REF!</v>
      </c>
      <c r="E56" s="136" t="e">
        <f t="shared" si="49"/>
        <v>#REF!</v>
      </c>
      <c r="F56" s="136" t="e">
        <f t="shared" si="49"/>
        <v>#REF!</v>
      </c>
      <c r="G56" s="136" t="e">
        <f t="shared" si="49"/>
        <v>#REF!</v>
      </c>
      <c r="H56" s="136"/>
      <c r="I56" s="136"/>
      <c r="J56" s="136"/>
      <c r="K56" s="13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3">
      <c r="A57" s="11"/>
      <c r="B57" s="135" t="e">
        <f t="shared" ref="B57:G57" si="50">#REF!</f>
        <v>#REF!</v>
      </c>
      <c r="C57" s="6" t="e">
        <f t="shared" si="50"/>
        <v>#REF!</v>
      </c>
      <c r="D57" s="136" t="e">
        <f t="shared" si="50"/>
        <v>#REF!</v>
      </c>
      <c r="E57" s="136" t="e">
        <f t="shared" si="50"/>
        <v>#REF!</v>
      </c>
      <c r="F57" s="136" t="e">
        <f t="shared" si="50"/>
        <v>#REF!</v>
      </c>
      <c r="G57" s="136" t="e">
        <f t="shared" si="50"/>
        <v>#REF!</v>
      </c>
      <c r="H57" s="136"/>
      <c r="I57" s="136"/>
      <c r="J57" s="136"/>
      <c r="K57" s="13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3">
      <c r="A58" s="11"/>
      <c r="B58" s="137"/>
      <c r="C58" s="6" t="e">
        <f t="shared" ref="C58:G58" si="51">#REF!</f>
        <v>#REF!</v>
      </c>
      <c r="D58" s="136" t="e">
        <f t="shared" si="51"/>
        <v>#REF!</v>
      </c>
      <c r="E58" s="136" t="e">
        <f t="shared" si="51"/>
        <v>#REF!</v>
      </c>
      <c r="F58" s="136" t="e">
        <f t="shared" si="51"/>
        <v>#REF!</v>
      </c>
      <c r="G58" s="136" t="e">
        <f t="shared" si="51"/>
        <v>#REF!</v>
      </c>
      <c r="H58" s="136"/>
      <c r="I58" s="136"/>
      <c r="J58" s="136"/>
      <c r="K58" s="13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 x14ac:dyDescent="0.3">
      <c r="A59" s="11"/>
      <c r="B59" s="137"/>
      <c r="C59" s="6" t="e">
        <f t="shared" ref="C59:C62" si="52">#REF!</f>
        <v>#REF!</v>
      </c>
      <c r="D59" s="136"/>
      <c r="E59" s="136"/>
      <c r="F59" s="136"/>
      <c r="G59" s="136"/>
      <c r="H59" s="136" t="e">
        <f t="shared" ref="H59:K59" si="53">#REF!</f>
        <v>#REF!</v>
      </c>
      <c r="I59" s="136" t="e">
        <f t="shared" si="53"/>
        <v>#REF!</v>
      </c>
      <c r="J59" s="136" t="e">
        <f t="shared" si="53"/>
        <v>#REF!</v>
      </c>
      <c r="K59" s="136" t="e">
        <f t="shared" si="53"/>
        <v>#REF!</v>
      </c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 x14ac:dyDescent="0.3">
      <c r="A60" s="11"/>
      <c r="B60" s="137"/>
      <c r="C60" s="6" t="e">
        <f t="shared" si="52"/>
        <v>#REF!</v>
      </c>
      <c r="D60" s="136" t="e">
        <f t="shared" ref="D60:G60" si="54">#REF!</f>
        <v>#REF!</v>
      </c>
      <c r="E60" s="136" t="e">
        <f t="shared" si="54"/>
        <v>#REF!</v>
      </c>
      <c r="F60" s="136" t="e">
        <f t="shared" si="54"/>
        <v>#REF!</v>
      </c>
      <c r="G60" s="136" t="e">
        <f t="shared" si="54"/>
        <v>#REF!</v>
      </c>
      <c r="H60" s="136"/>
      <c r="I60" s="136"/>
      <c r="J60" s="136"/>
      <c r="K60" s="13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 x14ac:dyDescent="0.3">
      <c r="A61" s="11"/>
      <c r="B61" s="137"/>
      <c r="C61" s="6" t="e">
        <f t="shared" si="52"/>
        <v>#REF!</v>
      </c>
      <c r="D61" s="136" t="e">
        <f t="shared" ref="D61:G61" si="55">#REF!</f>
        <v>#REF!</v>
      </c>
      <c r="E61" s="136" t="e">
        <f t="shared" si="55"/>
        <v>#REF!</v>
      </c>
      <c r="F61" s="136" t="e">
        <f t="shared" si="55"/>
        <v>#REF!</v>
      </c>
      <c r="G61" s="136" t="e">
        <f t="shared" si="55"/>
        <v>#REF!</v>
      </c>
      <c r="H61" s="136"/>
      <c r="I61" s="136"/>
      <c r="J61" s="136"/>
      <c r="K61" s="13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 x14ac:dyDescent="0.3">
      <c r="A62" s="11"/>
      <c r="B62" s="137"/>
      <c r="C62" s="6" t="e">
        <f t="shared" si="52"/>
        <v>#REF!</v>
      </c>
      <c r="D62" s="136" t="e">
        <f t="shared" ref="D62:G62" si="56">#REF!</f>
        <v>#REF!</v>
      </c>
      <c r="E62" s="136" t="e">
        <f t="shared" si="56"/>
        <v>#REF!</v>
      </c>
      <c r="F62" s="136" t="e">
        <f t="shared" si="56"/>
        <v>#REF!</v>
      </c>
      <c r="G62" s="136" t="e">
        <f t="shared" si="56"/>
        <v>#REF!</v>
      </c>
      <c r="H62" s="136"/>
      <c r="I62" s="136"/>
      <c r="J62" s="136"/>
      <c r="K62" s="136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 x14ac:dyDescent="0.3">
      <c r="A63" s="11"/>
      <c r="B63" s="135" t="e">
        <f t="shared" ref="B63:E63" si="57">#REF!</f>
        <v>#REF!</v>
      </c>
      <c r="C63" s="6" t="e">
        <f t="shared" si="57"/>
        <v>#REF!</v>
      </c>
      <c r="D63" s="136" t="e">
        <f t="shared" si="57"/>
        <v>#REF!</v>
      </c>
      <c r="E63" s="136" t="e">
        <f t="shared" si="57"/>
        <v>#REF!</v>
      </c>
      <c r="F63" s="136"/>
      <c r="G63" s="136"/>
      <c r="H63" s="136"/>
      <c r="I63" s="136"/>
      <c r="J63" s="136"/>
      <c r="K63" s="136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 x14ac:dyDescent="0.3">
      <c r="A64" s="11"/>
      <c r="B64" s="137"/>
      <c r="C64" s="6" t="e">
        <f t="shared" ref="C64:E64" si="58">#REF!</f>
        <v>#REF!</v>
      </c>
      <c r="D64" s="136" t="e">
        <f t="shared" si="58"/>
        <v>#REF!</v>
      </c>
      <c r="E64" s="136" t="e">
        <f t="shared" si="58"/>
        <v>#REF!</v>
      </c>
      <c r="F64" s="136"/>
      <c r="G64" s="136"/>
      <c r="H64" s="136"/>
      <c r="I64" s="136"/>
      <c r="J64" s="136"/>
      <c r="K64" s="13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 x14ac:dyDescent="0.3">
      <c r="A65" s="11"/>
      <c r="B65" s="135" t="e">
        <f t="shared" ref="B65:E65" si="59">#REF!</f>
        <v>#REF!</v>
      </c>
      <c r="C65" s="6" t="e">
        <f t="shared" si="59"/>
        <v>#REF!</v>
      </c>
      <c r="D65" s="136" t="e">
        <f t="shared" si="59"/>
        <v>#REF!</v>
      </c>
      <c r="E65" s="136" t="e">
        <f t="shared" si="59"/>
        <v>#REF!</v>
      </c>
      <c r="F65" s="136"/>
      <c r="G65" s="136"/>
      <c r="H65" s="136"/>
      <c r="I65" s="136"/>
      <c r="J65" s="136"/>
      <c r="K65" s="13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 x14ac:dyDescent="0.3">
      <c r="A66" s="11"/>
      <c r="B66" s="137"/>
      <c r="C66" s="6" t="e">
        <f t="shared" ref="C66:G66" si="60">#REF!</f>
        <v>#REF!</v>
      </c>
      <c r="D66" s="136" t="e">
        <f t="shared" si="60"/>
        <v>#REF!</v>
      </c>
      <c r="E66" s="136" t="e">
        <f t="shared" si="60"/>
        <v>#REF!</v>
      </c>
      <c r="F66" s="136" t="e">
        <f t="shared" si="60"/>
        <v>#REF!</v>
      </c>
      <c r="G66" s="136" t="e">
        <f t="shared" si="60"/>
        <v>#REF!</v>
      </c>
      <c r="H66" s="136"/>
      <c r="I66" s="136"/>
      <c r="J66" s="136"/>
      <c r="K66" s="13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 x14ac:dyDescent="0.3">
      <c r="A67" s="11"/>
      <c r="B67" s="137"/>
      <c r="C67" s="6" t="e">
        <f t="shared" ref="C67:G67" si="61">#REF!</f>
        <v>#REF!</v>
      </c>
      <c r="D67" s="136" t="e">
        <f t="shared" si="61"/>
        <v>#REF!</v>
      </c>
      <c r="E67" s="136" t="e">
        <f t="shared" si="61"/>
        <v>#REF!</v>
      </c>
      <c r="F67" s="136" t="e">
        <f t="shared" si="61"/>
        <v>#REF!</v>
      </c>
      <c r="G67" s="136" t="e">
        <f t="shared" si="61"/>
        <v>#REF!</v>
      </c>
      <c r="H67" s="136"/>
      <c r="I67" s="136"/>
      <c r="J67" s="136"/>
      <c r="K67" s="13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 x14ac:dyDescent="0.3">
      <c r="A68" s="11"/>
      <c r="B68" s="137"/>
      <c r="C68" s="6" t="e">
        <f t="shared" ref="C68:C69" si="62">#REF!</f>
        <v>#REF!</v>
      </c>
      <c r="D68" s="136"/>
      <c r="E68" s="136"/>
      <c r="F68" s="136"/>
      <c r="G68" s="136"/>
      <c r="H68" s="136" t="e">
        <f t="shared" ref="H68:I68" si="63">#REF!</f>
        <v>#REF!</v>
      </c>
      <c r="I68" s="136" t="e">
        <f t="shared" si="63"/>
        <v>#REF!</v>
      </c>
      <c r="J68" s="136"/>
      <c r="K68" s="13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 x14ac:dyDescent="0.3">
      <c r="A69" s="11"/>
      <c r="B69" s="137"/>
      <c r="C69" s="6" t="e">
        <f t="shared" si="62"/>
        <v>#REF!</v>
      </c>
      <c r="D69" s="136" t="e">
        <f t="shared" ref="D69:G69" si="64">#REF!</f>
        <v>#REF!</v>
      </c>
      <c r="E69" s="136" t="e">
        <f t="shared" si="64"/>
        <v>#REF!</v>
      </c>
      <c r="F69" s="136" t="e">
        <f t="shared" si="64"/>
        <v>#REF!</v>
      </c>
      <c r="G69" s="136" t="e">
        <f t="shared" si="64"/>
        <v>#REF!</v>
      </c>
      <c r="H69" s="136"/>
      <c r="I69" s="136"/>
      <c r="J69" s="136"/>
      <c r="K69" s="136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 x14ac:dyDescent="0.3">
      <c r="A70" s="11"/>
      <c r="B70" s="135" t="e">
        <f t="shared" ref="B70:E70" si="65">#REF!</f>
        <v>#REF!</v>
      </c>
      <c r="C70" s="6" t="e">
        <f t="shared" si="65"/>
        <v>#REF!</v>
      </c>
      <c r="D70" s="136" t="e">
        <f t="shared" si="65"/>
        <v>#REF!</v>
      </c>
      <c r="E70" s="136" t="e">
        <f t="shared" si="65"/>
        <v>#REF!</v>
      </c>
      <c r="F70" s="136"/>
      <c r="G70" s="136"/>
      <c r="H70" s="136"/>
      <c r="I70" s="136"/>
      <c r="J70" s="136"/>
      <c r="K70" s="136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3">
      <c r="A71" s="11"/>
      <c r="B71" s="135" t="e">
        <f t="shared" ref="B71:B72" si="66">#REF!</f>
        <v>#REF!</v>
      </c>
      <c r="C71" s="6"/>
      <c r="D71" s="136"/>
      <c r="E71" s="136"/>
      <c r="F71" s="136"/>
      <c r="G71" s="136"/>
      <c r="H71" s="136"/>
      <c r="I71" s="136"/>
      <c r="J71" s="136"/>
      <c r="K71" s="13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3">
      <c r="A72" s="11"/>
      <c r="B72" s="135" t="e">
        <f t="shared" si="66"/>
        <v>#REF!</v>
      </c>
      <c r="C72" s="6" t="e">
        <f t="shared" ref="C72:G72" si="67">#REF!</f>
        <v>#REF!</v>
      </c>
      <c r="D72" s="136" t="e">
        <f t="shared" si="67"/>
        <v>#REF!</v>
      </c>
      <c r="E72" s="136" t="e">
        <f t="shared" si="67"/>
        <v>#REF!</v>
      </c>
      <c r="F72" s="136" t="e">
        <f t="shared" si="67"/>
        <v>#REF!</v>
      </c>
      <c r="G72" s="136" t="e">
        <f t="shared" si="67"/>
        <v>#REF!</v>
      </c>
      <c r="H72" s="136"/>
      <c r="I72" s="136"/>
      <c r="J72" s="136"/>
      <c r="K72" s="136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3">
      <c r="A73" s="11"/>
      <c r="B73" s="135"/>
      <c r="C73" s="6" t="e">
        <f t="shared" ref="C73:G73" si="68">#REF!</f>
        <v>#REF!</v>
      </c>
      <c r="D73" s="136" t="e">
        <f t="shared" si="68"/>
        <v>#REF!</v>
      </c>
      <c r="E73" s="136" t="e">
        <f t="shared" si="68"/>
        <v>#REF!</v>
      </c>
      <c r="F73" s="136" t="e">
        <f t="shared" si="68"/>
        <v>#REF!</v>
      </c>
      <c r="G73" s="136" t="e">
        <f t="shared" si="68"/>
        <v>#REF!</v>
      </c>
      <c r="H73" s="136"/>
      <c r="I73" s="136"/>
      <c r="J73" s="136"/>
      <c r="K73" s="13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3">
      <c r="A74" s="11"/>
      <c r="B74" s="135" t="e">
        <f t="shared" ref="B74:G74" si="69">#REF!</f>
        <v>#REF!</v>
      </c>
      <c r="C74" s="6" t="e">
        <f t="shared" si="69"/>
        <v>#REF!</v>
      </c>
      <c r="D74" s="136" t="e">
        <f t="shared" si="69"/>
        <v>#REF!</v>
      </c>
      <c r="E74" s="136" t="e">
        <f t="shared" si="69"/>
        <v>#REF!</v>
      </c>
      <c r="F74" s="136" t="e">
        <f t="shared" si="69"/>
        <v>#REF!</v>
      </c>
      <c r="G74" s="136" t="e">
        <f t="shared" si="69"/>
        <v>#REF!</v>
      </c>
      <c r="H74" s="136"/>
      <c r="I74" s="136"/>
      <c r="J74" s="136"/>
      <c r="K74" s="13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3">
      <c r="A75" s="11"/>
      <c r="B75" s="137"/>
      <c r="C75" s="6" t="e">
        <f t="shared" ref="C75:G75" si="70">#REF!</f>
        <v>#REF!</v>
      </c>
      <c r="D75" s="136" t="e">
        <f t="shared" si="70"/>
        <v>#REF!</v>
      </c>
      <c r="E75" s="136" t="e">
        <f t="shared" si="70"/>
        <v>#REF!</v>
      </c>
      <c r="F75" s="136" t="e">
        <f t="shared" si="70"/>
        <v>#REF!</v>
      </c>
      <c r="G75" s="136" t="e">
        <f t="shared" si="70"/>
        <v>#REF!</v>
      </c>
      <c r="H75" s="136"/>
      <c r="I75" s="136"/>
      <c r="J75" s="136"/>
      <c r="K75" s="136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3">
      <c r="A76" s="11"/>
      <c r="B76" s="137"/>
      <c r="C76" s="6" t="e">
        <f t="shared" ref="C76:E76" si="71">#REF!</f>
        <v>#REF!</v>
      </c>
      <c r="D76" s="136" t="e">
        <f t="shared" si="71"/>
        <v>#REF!</v>
      </c>
      <c r="E76" s="136" t="e">
        <f t="shared" si="71"/>
        <v>#REF!</v>
      </c>
      <c r="F76" s="136"/>
      <c r="G76" s="136"/>
      <c r="H76" s="136"/>
      <c r="I76" s="136"/>
      <c r="J76" s="136"/>
      <c r="K76" s="136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3">
      <c r="A77" s="11"/>
      <c r="B77" s="137"/>
      <c r="C77" s="6" t="e">
        <f t="shared" ref="C77:E77" si="72">#REF!</f>
        <v>#REF!</v>
      </c>
      <c r="D77" s="136" t="e">
        <f t="shared" si="72"/>
        <v>#REF!</v>
      </c>
      <c r="E77" s="136" t="e">
        <f t="shared" si="72"/>
        <v>#REF!</v>
      </c>
      <c r="F77" s="136"/>
      <c r="G77" s="136"/>
      <c r="H77" s="136"/>
      <c r="I77" s="136"/>
      <c r="J77" s="136"/>
      <c r="K77" s="136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3">
      <c r="A78" s="11"/>
      <c r="B78" s="137"/>
      <c r="C78" s="138" t="e">
        <f t="shared" ref="C78:G78" si="73">#REF!</f>
        <v>#REF!</v>
      </c>
      <c r="D78" s="136" t="e">
        <f t="shared" si="73"/>
        <v>#REF!</v>
      </c>
      <c r="E78" s="136" t="e">
        <f t="shared" si="73"/>
        <v>#REF!</v>
      </c>
      <c r="F78" s="136" t="e">
        <f t="shared" si="73"/>
        <v>#REF!</v>
      </c>
      <c r="G78" s="136" t="e">
        <f t="shared" si="73"/>
        <v>#REF!</v>
      </c>
      <c r="H78" s="136"/>
      <c r="I78" s="136"/>
      <c r="J78" s="136"/>
      <c r="K78" s="13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3">
      <c r="A79" s="11"/>
      <c r="B79" s="135" t="e">
        <f t="shared" ref="B79:G79" si="74">#REF!</f>
        <v>#REF!</v>
      </c>
      <c r="C79" s="6" t="e">
        <f t="shared" si="74"/>
        <v>#REF!</v>
      </c>
      <c r="D79" s="136" t="e">
        <f t="shared" si="74"/>
        <v>#REF!</v>
      </c>
      <c r="E79" s="136" t="e">
        <f t="shared" si="74"/>
        <v>#REF!</v>
      </c>
      <c r="F79" s="136" t="e">
        <f t="shared" si="74"/>
        <v>#REF!</v>
      </c>
      <c r="G79" s="136" t="e">
        <f t="shared" si="74"/>
        <v>#REF!</v>
      </c>
      <c r="H79" s="136"/>
      <c r="I79" s="136"/>
      <c r="J79" s="136"/>
      <c r="K79" s="136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3">
      <c r="A80" s="11"/>
      <c r="B80" s="137"/>
      <c r="C80" s="6" t="e">
        <f t="shared" ref="C80:G80" si="75">#REF!</f>
        <v>#REF!</v>
      </c>
      <c r="D80" s="136" t="e">
        <f t="shared" si="75"/>
        <v>#REF!</v>
      </c>
      <c r="E80" s="136" t="e">
        <f t="shared" si="75"/>
        <v>#REF!</v>
      </c>
      <c r="F80" s="136" t="e">
        <f t="shared" si="75"/>
        <v>#REF!</v>
      </c>
      <c r="G80" s="136" t="e">
        <f t="shared" si="75"/>
        <v>#REF!</v>
      </c>
      <c r="H80" s="136"/>
      <c r="I80" s="136"/>
      <c r="J80" s="136"/>
      <c r="K80" s="13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3">
      <c r="A81" s="11"/>
      <c r="B81" s="135" t="e">
        <f t="shared" ref="B81:B82" si="76">#REF!</f>
        <v>#REF!</v>
      </c>
      <c r="C81" s="6"/>
      <c r="D81" s="136"/>
      <c r="E81" s="136"/>
      <c r="F81" s="136"/>
      <c r="G81" s="136"/>
      <c r="H81" s="136"/>
      <c r="I81" s="136"/>
      <c r="J81" s="136"/>
      <c r="K81" s="13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3">
      <c r="A82" s="11"/>
      <c r="B82" s="135" t="e">
        <f t="shared" si="76"/>
        <v>#REF!</v>
      </c>
      <c r="C82" s="6" t="e">
        <f t="shared" ref="C82:G82" si="77">#REF!</f>
        <v>#REF!</v>
      </c>
      <c r="D82" s="136" t="e">
        <f t="shared" si="77"/>
        <v>#REF!</v>
      </c>
      <c r="E82" s="136" t="e">
        <f t="shared" si="77"/>
        <v>#REF!</v>
      </c>
      <c r="F82" s="136" t="e">
        <f t="shared" si="77"/>
        <v>#REF!</v>
      </c>
      <c r="G82" s="136" t="e">
        <f t="shared" si="77"/>
        <v>#REF!</v>
      </c>
      <c r="H82" s="136"/>
      <c r="I82" s="136"/>
      <c r="J82" s="136"/>
      <c r="K82" s="136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3">
      <c r="A83" s="11"/>
      <c r="B83" s="137"/>
      <c r="C83" s="6" t="e">
        <f t="shared" ref="C83:G83" si="78">#REF!</f>
        <v>#REF!</v>
      </c>
      <c r="D83" s="136" t="e">
        <f t="shared" si="78"/>
        <v>#REF!</v>
      </c>
      <c r="E83" s="136" t="e">
        <f t="shared" si="78"/>
        <v>#REF!</v>
      </c>
      <c r="F83" s="136" t="e">
        <f t="shared" si="78"/>
        <v>#REF!</v>
      </c>
      <c r="G83" s="136" t="e">
        <f t="shared" si="78"/>
        <v>#REF!</v>
      </c>
      <c r="H83" s="136"/>
      <c r="I83" s="136"/>
      <c r="J83" s="136"/>
      <c r="K83" s="13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3">
      <c r="A84" s="11"/>
      <c r="B84" s="137"/>
      <c r="C84" s="6" t="e">
        <f t="shared" ref="C84:G84" si="79">#REF!</f>
        <v>#REF!</v>
      </c>
      <c r="D84" s="136" t="e">
        <f t="shared" si="79"/>
        <v>#REF!</v>
      </c>
      <c r="E84" s="136" t="e">
        <f t="shared" si="79"/>
        <v>#REF!</v>
      </c>
      <c r="F84" s="136" t="e">
        <f t="shared" si="79"/>
        <v>#REF!</v>
      </c>
      <c r="G84" s="136" t="e">
        <f t="shared" si="79"/>
        <v>#REF!</v>
      </c>
      <c r="H84" s="136"/>
      <c r="I84" s="136"/>
      <c r="J84" s="136"/>
      <c r="K84" s="13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3">
      <c r="A85" s="11"/>
      <c r="B85" s="137"/>
      <c r="C85" s="6" t="e">
        <f t="shared" ref="C85:G85" si="80">#REF!</f>
        <v>#REF!</v>
      </c>
      <c r="D85" s="136" t="e">
        <f t="shared" si="80"/>
        <v>#REF!</v>
      </c>
      <c r="E85" s="136" t="e">
        <f t="shared" si="80"/>
        <v>#REF!</v>
      </c>
      <c r="F85" s="136" t="e">
        <f t="shared" si="80"/>
        <v>#REF!</v>
      </c>
      <c r="G85" s="136" t="e">
        <f t="shared" si="80"/>
        <v>#REF!</v>
      </c>
      <c r="H85" s="136"/>
      <c r="I85" s="136"/>
      <c r="J85" s="136"/>
      <c r="K85" s="13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3">
      <c r="A86" s="11"/>
      <c r="B86" s="137"/>
      <c r="C86" s="6" t="e">
        <f t="shared" ref="C86:G86" si="81">#REF!</f>
        <v>#REF!</v>
      </c>
      <c r="D86" s="136" t="e">
        <f t="shared" si="81"/>
        <v>#REF!</v>
      </c>
      <c r="E86" s="136" t="e">
        <f t="shared" si="81"/>
        <v>#REF!</v>
      </c>
      <c r="F86" s="136" t="e">
        <f t="shared" si="81"/>
        <v>#REF!</v>
      </c>
      <c r="G86" s="136" t="e">
        <f t="shared" si="81"/>
        <v>#REF!</v>
      </c>
      <c r="H86" s="136"/>
      <c r="I86" s="136"/>
      <c r="J86" s="136"/>
      <c r="K86" s="13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3">
      <c r="A87" s="11"/>
      <c r="B87" s="135" t="e">
        <f t="shared" ref="B87:E87" si="82">#REF!</f>
        <v>#REF!</v>
      </c>
      <c r="C87" s="6" t="e">
        <f t="shared" si="82"/>
        <v>#REF!</v>
      </c>
      <c r="D87" s="136" t="e">
        <f t="shared" si="82"/>
        <v>#REF!</v>
      </c>
      <c r="E87" s="136" t="e">
        <f t="shared" si="82"/>
        <v>#REF!</v>
      </c>
      <c r="F87" s="136"/>
      <c r="G87" s="136"/>
      <c r="H87" s="136"/>
      <c r="I87" s="136"/>
      <c r="J87" s="136"/>
      <c r="K87" s="136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3">
      <c r="A88" s="11"/>
      <c r="B88" s="137"/>
      <c r="C88" s="6" t="e">
        <f t="shared" ref="C88:E88" si="83">#REF!</f>
        <v>#REF!</v>
      </c>
      <c r="D88" s="136" t="e">
        <f t="shared" si="83"/>
        <v>#REF!</v>
      </c>
      <c r="E88" s="136" t="e">
        <f t="shared" si="83"/>
        <v>#REF!</v>
      </c>
      <c r="F88" s="136"/>
      <c r="G88" s="136"/>
      <c r="H88" s="136"/>
      <c r="I88" s="136"/>
      <c r="J88" s="136"/>
      <c r="K88" s="136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3">
      <c r="A89" s="11"/>
      <c r="B89" s="137"/>
      <c r="C89" s="6" t="e">
        <f t="shared" ref="C89:G89" si="84">#REF!</f>
        <v>#REF!</v>
      </c>
      <c r="D89" s="136" t="e">
        <f t="shared" si="84"/>
        <v>#REF!</v>
      </c>
      <c r="E89" s="136" t="e">
        <f t="shared" si="84"/>
        <v>#REF!</v>
      </c>
      <c r="F89" s="136" t="e">
        <f t="shared" si="84"/>
        <v>#REF!</v>
      </c>
      <c r="G89" s="136" t="e">
        <f t="shared" si="84"/>
        <v>#REF!</v>
      </c>
      <c r="H89" s="136"/>
      <c r="I89" s="136"/>
      <c r="J89" s="136"/>
      <c r="K89" s="136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3">
      <c r="A90" s="11"/>
      <c r="B90" s="137" t="s">
        <v>37</v>
      </c>
      <c r="C90" s="6" t="e">
        <f>#REF!</f>
        <v>#REF!</v>
      </c>
      <c r="D90" s="136" t="e">
        <f t="shared" ref="D90:E90" si="85">#REF!+#REF!</f>
        <v>#REF!</v>
      </c>
      <c r="E90" s="136" t="e">
        <f t="shared" si="85"/>
        <v>#REF!</v>
      </c>
      <c r="F90" s="136"/>
      <c r="G90" s="136"/>
      <c r="H90" s="136"/>
      <c r="I90" s="136"/>
      <c r="J90" s="136"/>
      <c r="K90" s="136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3">
      <c r="A91" s="11"/>
      <c r="B91" s="135" t="e">
        <f t="shared" ref="B91:G91" si="86">#REF!</f>
        <v>#REF!</v>
      </c>
      <c r="C91" s="6" t="e">
        <f t="shared" si="86"/>
        <v>#REF!</v>
      </c>
      <c r="D91" s="136" t="e">
        <f t="shared" si="86"/>
        <v>#REF!</v>
      </c>
      <c r="E91" s="136" t="e">
        <f t="shared" si="86"/>
        <v>#REF!</v>
      </c>
      <c r="F91" s="136" t="e">
        <f t="shared" si="86"/>
        <v>#REF!</v>
      </c>
      <c r="G91" s="136" t="e">
        <f t="shared" si="86"/>
        <v>#REF!</v>
      </c>
      <c r="H91" s="136"/>
      <c r="I91" s="136"/>
      <c r="J91" s="136"/>
      <c r="K91" s="136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3">
      <c r="A92" s="11"/>
      <c r="B92" s="135" t="e">
        <f t="shared" ref="B92:G92" si="87">#REF!</f>
        <v>#REF!</v>
      </c>
      <c r="C92" s="6" t="e">
        <f t="shared" si="87"/>
        <v>#REF!</v>
      </c>
      <c r="D92" s="136" t="e">
        <f t="shared" si="87"/>
        <v>#REF!</v>
      </c>
      <c r="E92" s="136" t="e">
        <f t="shared" si="87"/>
        <v>#REF!</v>
      </c>
      <c r="F92" s="136" t="e">
        <f t="shared" si="87"/>
        <v>#REF!</v>
      </c>
      <c r="G92" s="136" t="e">
        <f t="shared" si="87"/>
        <v>#REF!</v>
      </c>
      <c r="H92" s="136"/>
      <c r="I92" s="136"/>
      <c r="J92" s="136"/>
      <c r="K92" s="136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3">
      <c r="A93" s="11"/>
      <c r="B93" s="135" t="e">
        <f t="shared" ref="B93:G93" si="88">#REF!</f>
        <v>#REF!</v>
      </c>
      <c r="C93" s="6" t="e">
        <f t="shared" si="88"/>
        <v>#REF!</v>
      </c>
      <c r="D93" s="136" t="e">
        <f t="shared" si="88"/>
        <v>#REF!</v>
      </c>
      <c r="E93" s="136" t="e">
        <f t="shared" si="88"/>
        <v>#REF!</v>
      </c>
      <c r="F93" s="136" t="e">
        <f t="shared" si="88"/>
        <v>#REF!</v>
      </c>
      <c r="G93" s="136" t="e">
        <f t="shared" si="88"/>
        <v>#REF!</v>
      </c>
      <c r="H93" s="136"/>
      <c r="I93" s="136"/>
      <c r="J93" s="136"/>
      <c r="K93" s="136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3">
      <c r="A94" s="11"/>
      <c r="B94" s="137"/>
      <c r="C94" s="6" t="e">
        <f t="shared" ref="C94:G94" si="89">#REF!</f>
        <v>#REF!</v>
      </c>
      <c r="D94" s="136" t="e">
        <f t="shared" si="89"/>
        <v>#REF!</v>
      </c>
      <c r="E94" s="136" t="e">
        <f t="shared" si="89"/>
        <v>#REF!</v>
      </c>
      <c r="F94" s="136" t="e">
        <f t="shared" si="89"/>
        <v>#REF!</v>
      </c>
      <c r="G94" s="136" t="e">
        <f t="shared" si="89"/>
        <v>#REF!</v>
      </c>
      <c r="H94" s="136"/>
      <c r="I94" s="136"/>
      <c r="J94" s="136"/>
      <c r="K94" s="136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3">
      <c r="A95" s="11"/>
      <c r="B95" s="137"/>
      <c r="C95" s="6" t="e">
        <f>#REF!</f>
        <v>#REF!</v>
      </c>
      <c r="D95" s="136"/>
      <c r="E95" s="136"/>
      <c r="F95" s="136"/>
      <c r="G95" s="136"/>
      <c r="H95" s="136" t="e">
        <f t="shared" ref="H95:K95" si="90">#REF!</f>
        <v>#REF!</v>
      </c>
      <c r="I95" s="136" t="e">
        <f t="shared" si="90"/>
        <v>#REF!</v>
      </c>
      <c r="J95" s="136" t="e">
        <f t="shared" si="90"/>
        <v>#REF!</v>
      </c>
      <c r="K95" s="136" t="e">
        <f t="shared" si="90"/>
        <v>#REF!</v>
      </c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3">
      <c r="A96" s="11"/>
      <c r="B96" s="135" t="e">
        <f t="shared" ref="B96:C96" si="91">#REF!</f>
        <v>#REF!</v>
      </c>
      <c r="C96" s="6" t="e">
        <f t="shared" si="91"/>
        <v>#REF!</v>
      </c>
      <c r="D96" s="136"/>
      <c r="E96" s="136"/>
      <c r="F96" s="136"/>
      <c r="G96" s="136"/>
      <c r="H96" s="136" t="e">
        <f t="shared" ref="H96:K96" si="92">#REF!</f>
        <v>#REF!</v>
      </c>
      <c r="I96" s="136" t="e">
        <f t="shared" si="92"/>
        <v>#REF!</v>
      </c>
      <c r="J96" s="136" t="e">
        <f t="shared" si="92"/>
        <v>#REF!</v>
      </c>
      <c r="K96" s="136" t="e">
        <f t="shared" si="92"/>
        <v>#REF!</v>
      </c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3">
      <c r="A97" s="11"/>
      <c r="B97" s="137"/>
      <c r="C97" s="6" t="e">
        <f t="shared" ref="C97:C102" si="93">#REF!</f>
        <v>#REF!</v>
      </c>
      <c r="D97" s="136"/>
      <c r="E97" s="136"/>
      <c r="F97" s="136"/>
      <c r="G97" s="136"/>
      <c r="H97" s="136" t="e">
        <f t="shared" ref="H97:K97" si="94">#REF!</f>
        <v>#REF!</v>
      </c>
      <c r="I97" s="136" t="e">
        <f t="shared" si="94"/>
        <v>#REF!</v>
      </c>
      <c r="J97" s="136" t="e">
        <f t="shared" si="94"/>
        <v>#REF!</v>
      </c>
      <c r="K97" s="136" t="e">
        <f t="shared" si="94"/>
        <v>#REF!</v>
      </c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3">
      <c r="A98" s="11"/>
      <c r="B98" s="137"/>
      <c r="C98" s="6" t="e">
        <f t="shared" si="93"/>
        <v>#REF!</v>
      </c>
      <c r="D98" s="136"/>
      <c r="E98" s="136"/>
      <c r="F98" s="136"/>
      <c r="G98" s="136"/>
      <c r="H98" s="136" t="e">
        <f t="shared" ref="H98:K98" si="95">#REF!</f>
        <v>#REF!</v>
      </c>
      <c r="I98" s="136" t="e">
        <f t="shared" si="95"/>
        <v>#REF!</v>
      </c>
      <c r="J98" s="136" t="e">
        <f t="shared" si="95"/>
        <v>#REF!</v>
      </c>
      <c r="K98" s="136" t="e">
        <f t="shared" si="95"/>
        <v>#REF!</v>
      </c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3">
      <c r="A99" s="11"/>
      <c r="B99" s="137"/>
      <c r="C99" s="6" t="e">
        <f t="shared" si="93"/>
        <v>#REF!</v>
      </c>
      <c r="D99" s="136"/>
      <c r="E99" s="136"/>
      <c r="F99" s="136"/>
      <c r="G99" s="136"/>
      <c r="H99" s="136" t="e">
        <f t="shared" ref="H99:K99" si="96">#REF!</f>
        <v>#REF!</v>
      </c>
      <c r="I99" s="136" t="e">
        <f t="shared" si="96"/>
        <v>#REF!</v>
      </c>
      <c r="J99" s="136" t="e">
        <f t="shared" si="96"/>
        <v>#REF!</v>
      </c>
      <c r="K99" s="136" t="e">
        <f t="shared" si="96"/>
        <v>#REF!</v>
      </c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3">
      <c r="A100" s="11"/>
      <c r="B100" s="137"/>
      <c r="C100" s="6" t="e">
        <f t="shared" si="93"/>
        <v>#REF!</v>
      </c>
      <c r="D100" s="136"/>
      <c r="E100" s="136"/>
      <c r="F100" s="136"/>
      <c r="G100" s="136"/>
      <c r="H100" s="136" t="e">
        <f t="shared" ref="H100:K100" si="97">#REF!</f>
        <v>#REF!</v>
      </c>
      <c r="I100" s="136" t="e">
        <f t="shared" si="97"/>
        <v>#REF!</v>
      </c>
      <c r="J100" s="136" t="e">
        <f t="shared" si="97"/>
        <v>#REF!</v>
      </c>
      <c r="K100" s="136" t="e">
        <f t="shared" si="97"/>
        <v>#REF!</v>
      </c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3">
      <c r="A101" s="11"/>
      <c r="B101" s="137"/>
      <c r="C101" s="6" t="e">
        <f t="shared" si="93"/>
        <v>#REF!</v>
      </c>
      <c r="D101" s="136"/>
      <c r="E101" s="136"/>
      <c r="F101" s="136"/>
      <c r="G101" s="136"/>
      <c r="H101" s="136" t="e">
        <f t="shared" ref="H101:K101" si="98">#REF!</f>
        <v>#REF!</v>
      </c>
      <c r="I101" s="136" t="e">
        <f t="shared" si="98"/>
        <v>#REF!</v>
      </c>
      <c r="J101" s="136" t="e">
        <f t="shared" si="98"/>
        <v>#REF!</v>
      </c>
      <c r="K101" s="136" t="e">
        <f t="shared" si="98"/>
        <v>#REF!</v>
      </c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3">
      <c r="A102" s="11"/>
      <c r="B102" s="137"/>
      <c r="C102" s="6" t="e">
        <f t="shared" si="93"/>
        <v>#REF!</v>
      </c>
      <c r="D102" s="136"/>
      <c r="E102" s="136"/>
      <c r="F102" s="136"/>
      <c r="G102" s="136"/>
      <c r="H102" s="136" t="e">
        <f t="shared" ref="H102:K102" si="99">#REF!</f>
        <v>#REF!</v>
      </c>
      <c r="I102" s="136" t="e">
        <f t="shared" si="99"/>
        <v>#REF!</v>
      </c>
      <c r="J102" s="136" t="e">
        <f t="shared" si="99"/>
        <v>#REF!</v>
      </c>
      <c r="K102" s="136" t="e">
        <f t="shared" si="99"/>
        <v>#REF!</v>
      </c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3">
      <c r="A103" s="11"/>
      <c r="B103" s="135" t="e">
        <f t="shared" ref="B103:G103" si="100">#REF!</f>
        <v>#REF!</v>
      </c>
      <c r="C103" s="6" t="e">
        <f t="shared" si="100"/>
        <v>#REF!</v>
      </c>
      <c r="D103" s="136" t="e">
        <f t="shared" si="100"/>
        <v>#REF!</v>
      </c>
      <c r="E103" s="136" t="e">
        <f t="shared" si="100"/>
        <v>#REF!</v>
      </c>
      <c r="F103" s="136" t="e">
        <f t="shared" si="100"/>
        <v>#REF!</v>
      </c>
      <c r="G103" s="136" t="e">
        <f t="shared" si="100"/>
        <v>#REF!</v>
      </c>
      <c r="H103" s="136"/>
      <c r="I103" s="136"/>
      <c r="J103" s="136"/>
      <c r="K103" s="13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3">
      <c r="A104" s="11"/>
      <c r="B104" s="137"/>
      <c r="C104" s="6" t="e">
        <f>#REF!</f>
        <v>#REF!</v>
      </c>
      <c r="D104" s="136"/>
      <c r="E104" s="136"/>
      <c r="F104" s="136"/>
      <c r="G104" s="136"/>
      <c r="H104" s="136" t="e">
        <f t="shared" ref="H104:K104" si="101">#REF!</f>
        <v>#REF!</v>
      </c>
      <c r="I104" s="136" t="e">
        <f t="shared" si="101"/>
        <v>#REF!</v>
      </c>
      <c r="J104" s="136" t="e">
        <f t="shared" si="101"/>
        <v>#REF!</v>
      </c>
      <c r="K104" s="136" t="e">
        <f t="shared" si="101"/>
        <v>#REF!</v>
      </c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3">
      <c r="A105" s="11"/>
      <c r="B105" s="135" t="e">
        <f t="shared" ref="B105:G105" si="102">#REF!</f>
        <v>#REF!</v>
      </c>
      <c r="C105" s="6" t="e">
        <f t="shared" si="102"/>
        <v>#REF!</v>
      </c>
      <c r="D105" s="136" t="e">
        <f t="shared" si="102"/>
        <v>#REF!</v>
      </c>
      <c r="E105" s="136" t="e">
        <f t="shared" si="102"/>
        <v>#REF!</v>
      </c>
      <c r="F105" s="136" t="e">
        <f t="shared" si="102"/>
        <v>#REF!</v>
      </c>
      <c r="G105" s="136" t="e">
        <f t="shared" si="102"/>
        <v>#REF!</v>
      </c>
      <c r="H105" s="136"/>
      <c r="I105" s="136"/>
      <c r="J105" s="136"/>
      <c r="K105" s="136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3">
      <c r="A106" s="11"/>
      <c r="B106" s="137"/>
      <c r="C106" s="6" t="e">
        <f t="shared" ref="C106:G106" si="103">#REF!</f>
        <v>#REF!</v>
      </c>
      <c r="D106" s="136" t="e">
        <f t="shared" si="103"/>
        <v>#REF!</v>
      </c>
      <c r="E106" s="136" t="e">
        <f t="shared" si="103"/>
        <v>#REF!</v>
      </c>
      <c r="F106" s="136" t="e">
        <f t="shared" si="103"/>
        <v>#REF!</v>
      </c>
      <c r="G106" s="136" t="e">
        <f t="shared" si="103"/>
        <v>#REF!</v>
      </c>
      <c r="H106" s="136"/>
      <c r="I106" s="136"/>
      <c r="J106" s="136"/>
      <c r="K106" s="136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3">
      <c r="A107" s="11"/>
      <c r="B107" s="137"/>
      <c r="C107" s="6"/>
      <c r="D107" s="136"/>
      <c r="E107" s="136"/>
      <c r="F107" s="136"/>
      <c r="G107" s="136"/>
      <c r="H107" s="136"/>
      <c r="I107" s="136"/>
      <c r="J107" s="136"/>
      <c r="K107" s="136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3">
      <c r="A108" s="11"/>
      <c r="B108" s="137"/>
      <c r="C108" s="6"/>
      <c r="D108" s="136"/>
      <c r="E108" s="136"/>
      <c r="F108" s="136"/>
      <c r="G108" s="136"/>
      <c r="H108" s="136"/>
      <c r="I108" s="136"/>
      <c r="J108" s="136"/>
      <c r="K108" s="136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3">
      <c r="A109" s="11"/>
      <c r="B109" s="137"/>
      <c r="C109" s="6"/>
      <c r="D109" s="136" t="e">
        <f t="shared" ref="D109:K109" si="104">SUM(D8:D108)</f>
        <v>#REF!</v>
      </c>
      <c r="E109" s="136" t="e">
        <f t="shared" si="104"/>
        <v>#REF!</v>
      </c>
      <c r="F109" s="136" t="e">
        <f t="shared" si="104"/>
        <v>#REF!</v>
      </c>
      <c r="G109" s="136" t="e">
        <f t="shared" si="104"/>
        <v>#REF!</v>
      </c>
      <c r="H109" s="136" t="e">
        <f t="shared" si="104"/>
        <v>#REF!</v>
      </c>
      <c r="I109" s="136" t="e">
        <f t="shared" si="104"/>
        <v>#REF!</v>
      </c>
      <c r="J109" s="136" t="e">
        <f t="shared" si="104"/>
        <v>#REF!</v>
      </c>
      <c r="K109" s="136" t="e">
        <f t="shared" si="104"/>
        <v>#REF!</v>
      </c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3">
      <c r="A110" s="2"/>
      <c r="B110" s="132"/>
      <c r="C110" s="5"/>
      <c r="D110" s="133"/>
      <c r="E110" s="133"/>
      <c r="F110" s="133"/>
      <c r="G110" s="133"/>
      <c r="H110" s="133"/>
      <c r="I110" s="133"/>
      <c r="J110" s="133"/>
      <c r="K110" s="133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3">
      <c r="A111" s="2"/>
      <c r="B111" s="132"/>
      <c r="C111" s="5"/>
      <c r="D111" s="133"/>
      <c r="E111" s="133"/>
      <c r="F111" s="133"/>
      <c r="G111" s="139" t="e">
        <f>G109/'realisasi (L4) (1)'!H58*100</f>
        <v>#REF!</v>
      </c>
      <c r="H111" s="133"/>
      <c r="I111" s="133"/>
      <c r="J111" s="133"/>
      <c r="K111" s="133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3">
      <c r="A112" s="2"/>
      <c r="B112" s="132"/>
      <c r="C112" s="5"/>
      <c r="D112" s="133"/>
      <c r="E112" s="133"/>
      <c r="F112" s="133"/>
      <c r="G112" s="133"/>
      <c r="H112" s="133"/>
      <c r="I112" s="133"/>
      <c r="J112" s="133"/>
      <c r="K112" s="133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3">
      <c r="A113" s="2"/>
      <c r="B113" s="132"/>
      <c r="C113" s="5"/>
      <c r="D113" s="133"/>
      <c r="E113" s="133"/>
      <c r="F113" s="133"/>
      <c r="G113" s="133"/>
      <c r="H113" s="133"/>
      <c r="I113" s="133"/>
      <c r="J113" s="133"/>
      <c r="K113" s="133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3">
      <c r="A114" s="2"/>
      <c r="B114" s="132"/>
      <c r="C114" s="5"/>
      <c r="D114" s="133"/>
      <c r="E114" s="133"/>
      <c r="F114" s="133"/>
      <c r="G114" s="133"/>
      <c r="H114" s="133"/>
      <c r="I114" s="133"/>
      <c r="J114" s="133"/>
      <c r="K114" s="133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3">
      <c r="A115" s="2"/>
      <c r="B115" s="132"/>
      <c r="C115" s="5"/>
      <c r="D115" s="133"/>
      <c r="E115" s="133"/>
      <c r="F115" s="133"/>
      <c r="G115" s="133"/>
      <c r="H115" s="133"/>
      <c r="I115" s="133"/>
      <c r="J115" s="133"/>
      <c r="K115" s="133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3">
      <c r="A116" s="2"/>
      <c r="B116" s="132"/>
      <c r="C116" s="5"/>
      <c r="D116" s="133"/>
      <c r="E116" s="133"/>
      <c r="F116" s="133"/>
      <c r="G116" s="133"/>
      <c r="H116" s="133"/>
      <c r="I116" s="133"/>
      <c r="J116" s="133"/>
      <c r="K116" s="133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3">
      <c r="A117" s="2"/>
      <c r="B117" s="132"/>
      <c r="C117" s="5"/>
      <c r="D117" s="133"/>
      <c r="E117" s="133"/>
      <c r="F117" s="133"/>
      <c r="G117" s="133"/>
      <c r="H117" s="133"/>
      <c r="I117" s="133"/>
      <c r="J117" s="133"/>
      <c r="K117" s="133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3">
      <c r="A118" s="2"/>
      <c r="B118" s="132"/>
      <c r="C118" s="5"/>
      <c r="D118" s="133"/>
      <c r="E118" s="133"/>
      <c r="F118" s="133"/>
      <c r="G118" s="133"/>
      <c r="H118" s="133"/>
      <c r="I118" s="133"/>
      <c r="J118" s="133"/>
      <c r="K118" s="133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3">
      <c r="A119" s="2"/>
      <c r="B119" s="132"/>
      <c r="C119" s="5"/>
      <c r="D119" s="133"/>
      <c r="E119" s="133"/>
      <c r="F119" s="133"/>
      <c r="G119" s="133"/>
      <c r="H119" s="133"/>
      <c r="I119" s="133"/>
      <c r="J119" s="133"/>
      <c r="K119" s="133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3">
      <c r="A120" s="2"/>
      <c r="B120" s="132"/>
      <c r="C120" s="5"/>
      <c r="D120" s="133"/>
      <c r="E120" s="133"/>
      <c r="F120" s="133"/>
      <c r="G120" s="133"/>
      <c r="H120" s="133"/>
      <c r="I120" s="133"/>
      <c r="J120" s="133"/>
      <c r="K120" s="133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3">
      <c r="A121" s="2"/>
      <c r="B121" s="132"/>
      <c r="C121" s="5"/>
      <c r="D121" s="133"/>
      <c r="E121" s="133"/>
      <c r="F121" s="133"/>
      <c r="G121" s="133"/>
      <c r="H121" s="133"/>
      <c r="I121" s="133"/>
      <c r="J121" s="133"/>
      <c r="K121" s="133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3">
      <c r="A122" s="2"/>
      <c r="B122" s="132"/>
      <c r="C122" s="5"/>
      <c r="D122" s="133"/>
      <c r="E122" s="133"/>
      <c r="F122" s="133"/>
      <c r="G122" s="133"/>
      <c r="H122" s="133"/>
      <c r="I122" s="133"/>
      <c r="J122" s="133"/>
      <c r="K122" s="133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3">
      <c r="A123" s="2"/>
      <c r="B123" s="132"/>
      <c r="C123" s="5"/>
      <c r="D123" s="133"/>
      <c r="E123" s="133"/>
      <c r="F123" s="133"/>
      <c r="G123" s="133"/>
      <c r="H123" s="133"/>
      <c r="I123" s="133"/>
      <c r="J123" s="133"/>
      <c r="K123" s="133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3">
      <c r="A124" s="2"/>
      <c r="B124" s="132"/>
      <c r="C124" s="5"/>
      <c r="D124" s="133"/>
      <c r="E124" s="133"/>
      <c r="F124" s="133"/>
      <c r="G124" s="133"/>
      <c r="H124" s="133"/>
      <c r="I124" s="133"/>
      <c r="J124" s="133"/>
      <c r="K124" s="133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3">
      <c r="A125" s="2"/>
      <c r="B125" s="132"/>
      <c r="C125" s="5"/>
      <c r="D125" s="133"/>
      <c r="E125" s="133"/>
      <c r="F125" s="133"/>
      <c r="G125" s="133"/>
      <c r="H125" s="133"/>
      <c r="I125" s="133"/>
      <c r="J125" s="133"/>
      <c r="K125" s="133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3">
      <c r="A126" s="2"/>
      <c r="B126" s="132"/>
      <c r="C126" s="5"/>
      <c r="D126" s="133"/>
      <c r="E126" s="133"/>
      <c r="F126" s="133"/>
      <c r="G126" s="133"/>
      <c r="H126" s="133"/>
      <c r="I126" s="133"/>
      <c r="J126" s="133"/>
      <c r="K126" s="133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3">
      <c r="A127" s="2"/>
      <c r="B127" s="132"/>
      <c r="C127" s="5"/>
      <c r="D127" s="133"/>
      <c r="E127" s="133"/>
      <c r="F127" s="133"/>
      <c r="G127" s="133"/>
      <c r="H127" s="133"/>
      <c r="I127" s="133"/>
      <c r="J127" s="133"/>
      <c r="K127" s="133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3">
      <c r="A128" s="2"/>
      <c r="B128" s="132"/>
      <c r="C128" s="5"/>
      <c r="D128" s="133"/>
      <c r="E128" s="133"/>
      <c r="F128" s="133"/>
      <c r="G128" s="133"/>
      <c r="H128" s="133"/>
      <c r="I128" s="133"/>
      <c r="J128" s="133"/>
      <c r="K128" s="133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3">
      <c r="A129" s="2"/>
      <c r="B129" s="132"/>
      <c r="C129" s="5"/>
      <c r="D129" s="133"/>
      <c r="E129" s="133"/>
      <c r="F129" s="133"/>
      <c r="G129" s="133"/>
      <c r="H129" s="133"/>
      <c r="I129" s="133"/>
      <c r="J129" s="133"/>
      <c r="K129" s="133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3">
      <c r="A130" s="2"/>
      <c r="B130" s="132"/>
      <c r="C130" s="5"/>
      <c r="D130" s="133"/>
      <c r="E130" s="133"/>
      <c r="F130" s="133"/>
      <c r="G130" s="133"/>
      <c r="H130" s="133"/>
      <c r="I130" s="133"/>
      <c r="J130" s="133"/>
      <c r="K130" s="133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3">
      <c r="A131" s="2"/>
      <c r="B131" s="132"/>
      <c r="C131" s="5"/>
      <c r="D131" s="133"/>
      <c r="E131" s="133"/>
      <c r="F131" s="133"/>
      <c r="G131" s="133"/>
      <c r="H131" s="133"/>
      <c r="I131" s="133"/>
      <c r="J131" s="133"/>
      <c r="K131" s="133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3">
      <c r="A132" s="2"/>
      <c r="B132" s="132"/>
      <c r="C132" s="5"/>
      <c r="D132" s="133"/>
      <c r="E132" s="133"/>
      <c r="F132" s="133"/>
      <c r="G132" s="133"/>
      <c r="H132" s="133"/>
      <c r="I132" s="133"/>
      <c r="J132" s="133"/>
      <c r="K132" s="133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3">
      <c r="A133" s="2"/>
      <c r="B133" s="132"/>
      <c r="C133" s="5"/>
      <c r="D133" s="133"/>
      <c r="E133" s="133"/>
      <c r="F133" s="133"/>
      <c r="G133" s="133"/>
      <c r="H133" s="133"/>
      <c r="I133" s="133"/>
      <c r="J133" s="133"/>
      <c r="K133" s="133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3">
      <c r="A134" s="2"/>
      <c r="B134" s="132"/>
      <c r="C134" s="5"/>
      <c r="D134" s="133"/>
      <c r="E134" s="133"/>
      <c r="F134" s="133"/>
      <c r="G134" s="133"/>
      <c r="H134" s="133"/>
      <c r="I134" s="133"/>
      <c r="J134" s="133"/>
      <c r="K134" s="133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3">
      <c r="A135" s="2"/>
      <c r="B135" s="132"/>
      <c r="C135" s="5"/>
      <c r="D135" s="133"/>
      <c r="E135" s="133"/>
      <c r="F135" s="133"/>
      <c r="G135" s="133"/>
      <c r="H135" s="133"/>
      <c r="I135" s="133"/>
      <c r="J135" s="133"/>
      <c r="K135" s="133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3">
      <c r="A136" s="2"/>
      <c r="B136" s="132"/>
      <c r="C136" s="5"/>
      <c r="D136" s="133"/>
      <c r="E136" s="133"/>
      <c r="F136" s="133"/>
      <c r="G136" s="133"/>
      <c r="H136" s="133"/>
      <c r="I136" s="133"/>
      <c r="J136" s="133"/>
      <c r="K136" s="133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3">
      <c r="A137" s="2"/>
      <c r="B137" s="132"/>
      <c r="C137" s="5"/>
      <c r="D137" s="133"/>
      <c r="E137" s="133"/>
      <c r="F137" s="133"/>
      <c r="G137" s="133"/>
      <c r="H137" s="133"/>
      <c r="I137" s="133"/>
      <c r="J137" s="133"/>
      <c r="K137" s="133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3">
      <c r="A138" s="2"/>
      <c r="B138" s="132"/>
      <c r="C138" s="5"/>
      <c r="D138" s="133"/>
      <c r="E138" s="133"/>
      <c r="F138" s="133"/>
      <c r="G138" s="133"/>
      <c r="H138" s="133"/>
      <c r="I138" s="133"/>
      <c r="J138" s="133"/>
      <c r="K138" s="133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3">
      <c r="A139" s="2"/>
      <c r="B139" s="132"/>
      <c r="C139" s="5"/>
      <c r="D139" s="133"/>
      <c r="E139" s="133"/>
      <c r="F139" s="133"/>
      <c r="G139" s="133"/>
      <c r="H139" s="133"/>
      <c r="I139" s="133"/>
      <c r="J139" s="133"/>
      <c r="K139" s="133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3">
      <c r="A140" s="2"/>
      <c r="B140" s="132"/>
      <c r="C140" s="5"/>
      <c r="D140" s="133"/>
      <c r="E140" s="133"/>
      <c r="F140" s="133"/>
      <c r="G140" s="133"/>
      <c r="H140" s="133"/>
      <c r="I140" s="133"/>
      <c r="J140" s="133"/>
      <c r="K140" s="133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3">
      <c r="A141" s="2"/>
      <c r="B141" s="132"/>
      <c r="C141" s="5"/>
      <c r="D141" s="133"/>
      <c r="E141" s="133"/>
      <c r="F141" s="133"/>
      <c r="G141" s="133"/>
      <c r="H141" s="133"/>
      <c r="I141" s="133"/>
      <c r="J141" s="133"/>
      <c r="K141" s="133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3">
      <c r="A142" s="2"/>
      <c r="B142" s="132"/>
      <c r="C142" s="5"/>
      <c r="D142" s="133"/>
      <c r="E142" s="133"/>
      <c r="F142" s="133"/>
      <c r="G142" s="133"/>
      <c r="H142" s="133"/>
      <c r="I142" s="133"/>
      <c r="J142" s="133"/>
      <c r="K142" s="133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3">
      <c r="A143" s="2"/>
      <c r="B143" s="132"/>
      <c r="C143" s="5"/>
      <c r="D143" s="133"/>
      <c r="E143" s="133"/>
      <c r="F143" s="133"/>
      <c r="G143" s="133"/>
      <c r="H143" s="133"/>
      <c r="I143" s="133"/>
      <c r="J143" s="133"/>
      <c r="K143" s="133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3">
      <c r="A144" s="2"/>
      <c r="B144" s="132"/>
      <c r="C144" s="5"/>
      <c r="D144" s="133"/>
      <c r="E144" s="133"/>
      <c r="F144" s="133"/>
      <c r="G144" s="133"/>
      <c r="H144" s="133"/>
      <c r="I144" s="133"/>
      <c r="J144" s="133"/>
      <c r="K144" s="133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3">
      <c r="A145" s="2"/>
      <c r="B145" s="132"/>
      <c r="C145" s="5"/>
      <c r="D145" s="133"/>
      <c r="E145" s="133"/>
      <c r="F145" s="133"/>
      <c r="G145" s="133"/>
      <c r="H145" s="133"/>
      <c r="I145" s="133"/>
      <c r="J145" s="133"/>
      <c r="K145" s="133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3">
      <c r="A146" s="2"/>
      <c r="B146" s="132"/>
      <c r="C146" s="5"/>
      <c r="D146" s="133"/>
      <c r="E146" s="133"/>
      <c r="F146" s="133"/>
      <c r="G146" s="133"/>
      <c r="H146" s="133"/>
      <c r="I146" s="133"/>
      <c r="J146" s="133"/>
      <c r="K146" s="133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3">
      <c r="A147" s="2"/>
      <c r="B147" s="132"/>
      <c r="C147" s="5"/>
      <c r="D147" s="133"/>
      <c r="E147" s="133"/>
      <c r="F147" s="133"/>
      <c r="G147" s="133"/>
      <c r="H147" s="133"/>
      <c r="I147" s="133"/>
      <c r="J147" s="133"/>
      <c r="K147" s="133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3">
      <c r="A148" s="2"/>
      <c r="B148" s="132"/>
      <c r="C148" s="5"/>
      <c r="D148" s="133"/>
      <c r="E148" s="133"/>
      <c r="F148" s="133"/>
      <c r="G148" s="133"/>
      <c r="H148" s="133"/>
      <c r="I148" s="133"/>
      <c r="J148" s="133"/>
      <c r="K148" s="133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3">
      <c r="A149" s="2"/>
      <c r="B149" s="132"/>
      <c r="C149" s="5"/>
      <c r="D149" s="133"/>
      <c r="E149" s="133"/>
      <c r="F149" s="133"/>
      <c r="G149" s="133"/>
      <c r="H149" s="133"/>
      <c r="I149" s="133"/>
      <c r="J149" s="133"/>
      <c r="K149" s="133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3">
      <c r="A150" s="2"/>
      <c r="B150" s="132"/>
      <c r="C150" s="5"/>
      <c r="D150" s="133"/>
      <c r="E150" s="133"/>
      <c r="F150" s="133"/>
      <c r="G150" s="133"/>
      <c r="H150" s="133"/>
      <c r="I150" s="133"/>
      <c r="J150" s="133"/>
      <c r="K150" s="133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3">
      <c r="A151" s="2"/>
      <c r="B151" s="132"/>
      <c r="C151" s="5"/>
      <c r="D151" s="133"/>
      <c r="E151" s="133"/>
      <c r="F151" s="133"/>
      <c r="G151" s="133"/>
      <c r="H151" s="133"/>
      <c r="I151" s="133"/>
      <c r="J151" s="133"/>
      <c r="K151" s="133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3">
      <c r="A152" s="2"/>
      <c r="B152" s="132"/>
      <c r="C152" s="5"/>
      <c r="D152" s="133"/>
      <c r="E152" s="133"/>
      <c r="F152" s="133"/>
      <c r="G152" s="133"/>
      <c r="H152" s="133"/>
      <c r="I152" s="133"/>
      <c r="J152" s="133"/>
      <c r="K152" s="133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3">
      <c r="A153" s="2"/>
      <c r="B153" s="132"/>
      <c r="C153" s="5"/>
      <c r="D153" s="133"/>
      <c r="E153" s="133"/>
      <c r="F153" s="133"/>
      <c r="G153" s="133"/>
      <c r="H153" s="133"/>
      <c r="I153" s="133"/>
      <c r="J153" s="133"/>
      <c r="K153" s="133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3">
      <c r="A154" s="2"/>
      <c r="B154" s="132"/>
      <c r="C154" s="5"/>
      <c r="D154" s="133"/>
      <c r="E154" s="133"/>
      <c r="F154" s="133"/>
      <c r="G154" s="133"/>
      <c r="H154" s="133"/>
      <c r="I154" s="133"/>
      <c r="J154" s="133"/>
      <c r="K154" s="133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3">
      <c r="A155" s="2"/>
      <c r="B155" s="132"/>
      <c r="C155" s="5"/>
      <c r="D155" s="133"/>
      <c r="E155" s="133"/>
      <c r="F155" s="133"/>
      <c r="G155" s="133"/>
      <c r="H155" s="133"/>
      <c r="I155" s="133"/>
      <c r="J155" s="133"/>
      <c r="K155" s="133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3">
      <c r="A156" s="2"/>
      <c r="B156" s="132"/>
      <c r="C156" s="5"/>
      <c r="D156" s="133"/>
      <c r="E156" s="133"/>
      <c r="F156" s="133"/>
      <c r="G156" s="133"/>
      <c r="H156" s="133"/>
      <c r="I156" s="133"/>
      <c r="J156" s="133"/>
      <c r="K156" s="133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3">
      <c r="A157" s="2"/>
      <c r="B157" s="132"/>
      <c r="C157" s="5"/>
      <c r="D157" s="133"/>
      <c r="E157" s="133"/>
      <c r="F157" s="133"/>
      <c r="G157" s="133"/>
      <c r="H157" s="133"/>
      <c r="I157" s="133"/>
      <c r="J157" s="133"/>
      <c r="K157" s="133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3">
      <c r="A158" s="2"/>
      <c r="B158" s="132"/>
      <c r="C158" s="5"/>
      <c r="D158" s="133"/>
      <c r="E158" s="133"/>
      <c r="F158" s="133"/>
      <c r="G158" s="133"/>
      <c r="H158" s="133"/>
      <c r="I158" s="133"/>
      <c r="J158" s="133"/>
      <c r="K158" s="133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3">
      <c r="A159" s="2"/>
      <c r="B159" s="132"/>
      <c r="C159" s="5"/>
      <c r="D159" s="133"/>
      <c r="E159" s="133"/>
      <c r="F159" s="133"/>
      <c r="G159" s="133"/>
      <c r="H159" s="133"/>
      <c r="I159" s="133"/>
      <c r="J159" s="133"/>
      <c r="K159" s="133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3">
      <c r="A160" s="2"/>
      <c r="B160" s="132"/>
      <c r="C160" s="5"/>
      <c r="D160" s="133"/>
      <c r="E160" s="133"/>
      <c r="F160" s="133"/>
      <c r="G160" s="133"/>
      <c r="H160" s="133"/>
      <c r="I160" s="133"/>
      <c r="J160" s="133"/>
      <c r="K160" s="133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3">
      <c r="A161" s="2"/>
      <c r="B161" s="132"/>
      <c r="C161" s="5"/>
      <c r="D161" s="133"/>
      <c r="E161" s="133"/>
      <c r="F161" s="133"/>
      <c r="G161" s="133"/>
      <c r="H161" s="133"/>
      <c r="I161" s="133"/>
      <c r="J161" s="133"/>
      <c r="K161" s="133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3">
      <c r="A162" s="2"/>
      <c r="B162" s="132"/>
      <c r="C162" s="5"/>
      <c r="D162" s="133"/>
      <c r="E162" s="133"/>
      <c r="F162" s="133"/>
      <c r="G162" s="133"/>
      <c r="H162" s="133"/>
      <c r="I162" s="133"/>
      <c r="J162" s="133"/>
      <c r="K162" s="133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3">
      <c r="A163" s="2"/>
      <c r="B163" s="132"/>
      <c r="C163" s="5"/>
      <c r="D163" s="133"/>
      <c r="E163" s="133"/>
      <c r="F163" s="133"/>
      <c r="G163" s="133"/>
      <c r="H163" s="133"/>
      <c r="I163" s="133"/>
      <c r="J163" s="133"/>
      <c r="K163" s="133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3">
      <c r="A164" s="2"/>
      <c r="B164" s="132"/>
      <c r="C164" s="5"/>
      <c r="D164" s="133"/>
      <c r="E164" s="133"/>
      <c r="F164" s="133"/>
      <c r="G164" s="133"/>
      <c r="H164" s="133"/>
      <c r="I164" s="133"/>
      <c r="J164" s="133"/>
      <c r="K164" s="133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3">
      <c r="A165" s="2"/>
      <c r="B165" s="132"/>
      <c r="C165" s="5"/>
      <c r="D165" s="133"/>
      <c r="E165" s="133"/>
      <c r="F165" s="133"/>
      <c r="G165" s="133"/>
      <c r="H165" s="133"/>
      <c r="I165" s="133"/>
      <c r="J165" s="133"/>
      <c r="K165" s="133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3">
      <c r="A166" s="2"/>
      <c r="B166" s="132"/>
      <c r="C166" s="5"/>
      <c r="D166" s="133"/>
      <c r="E166" s="133"/>
      <c r="F166" s="133"/>
      <c r="G166" s="133"/>
      <c r="H166" s="133"/>
      <c r="I166" s="133"/>
      <c r="J166" s="133"/>
      <c r="K166" s="133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3">
      <c r="A167" s="2"/>
      <c r="B167" s="132"/>
      <c r="C167" s="5"/>
      <c r="D167" s="133"/>
      <c r="E167" s="133"/>
      <c r="F167" s="133"/>
      <c r="G167" s="133"/>
      <c r="H167" s="133"/>
      <c r="I167" s="133"/>
      <c r="J167" s="133"/>
      <c r="K167" s="133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3">
      <c r="A168" s="2"/>
      <c r="B168" s="132"/>
      <c r="C168" s="5"/>
      <c r="D168" s="133"/>
      <c r="E168" s="133"/>
      <c r="F168" s="133"/>
      <c r="G168" s="133"/>
      <c r="H168" s="133"/>
      <c r="I168" s="133"/>
      <c r="J168" s="133"/>
      <c r="K168" s="133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3">
      <c r="A169" s="2"/>
      <c r="B169" s="132"/>
      <c r="C169" s="5"/>
      <c r="D169" s="133"/>
      <c r="E169" s="133"/>
      <c r="F169" s="133"/>
      <c r="G169" s="133"/>
      <c r="H169" s="133"/>
      <c r="I169" s="133"/>
      <c r="J169" s="133"/>
      <c r="K169" s="133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3">
      <c r="A170" s="2"/>
      <c r="B170" s="132"/>
      <c r="C170" s="5"/>
      <c r="D170" s="133"/>
      <c r="E170" s="133"/>
      <c r="F170" s="133"/>
      <c r="G170" s="133"/>
      <c r="H170" s="133"/>
      <c r="I170" s="133"/>
      <c r="J170" s="133"/>
      <c r="K170" s="133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3">
      <c r="A171" s="2"/>
      <c r="B171" s="132"/>
      <c r="C171" s="5"/>
      <c r="D171" s="133"/>
      <c r="E171" s="133"/>
      <c r="F171" s="133"/>
      <c r="G171" s="133"/>
      <c r="H171" s="133"/>
      <c r="I171" s="133"/>
      <c r="J171" s="133"/>
      <c r="K171" s="133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3">
      <c r="A172" s="2"/>
      <c r="B172" s="132"/>
      <c r="C172" s="5"/>
      <c r="D172" s="133"/>
      <c r="E172" s="133"/>
      <c r="F172" s="133"/>
      <c r="G172" s="133"/>
      <c r="H172" s="133"/>
      <c r="I172" s="133"/>
      <c r="J172" s="133"/>
      <c r="K172" s="133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3">
      <c r="A173" s="2"/>
      <c r="B173" s="132"/>
      <c r="C173" s="5"/>
      <c r="D173" s="133"/>
      <c r="E173" s="133"/>
      <c r="F173" s="133"/>
      <c r="G173" s="133"/>
      <c r="H173" s="133"/>
      <c r="I173" s="133"/>
      <c r="J173" s="133"/>
      <c r="K173" s="133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3">
      <c r="A174" s="2"/>
      <c r="B174" s="132"/>
      <c r="C174" s="5"/>
      <c r="D174" s="133"/>
      <c r="E174" s="133"/>
      <c r="F174" s="133"/>
      <c r="G174" s="133"/>
      <c r="H174" s="133"/>
      <c r="I174" s="133"/>
      <c r="J174" s="133"/>
      <c r="K174" s="133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3">
      <c r="A175" s="2"/>
      <c r="B175" s="132"/>
      <c r="C175" s="5"/>
      <c r="D175" s="133"/>
      <c r="E175" s="133"/>
      <c r="F175" s="133"/>
      <c r="G175" s="133"/>
      <c r="H175" s="133"/>
      <c r="I175" s="133"/>
      <c r="J175" s="133"/>
      <c r="K175" s="133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3">
      <c r="A176" s="2"/>
      <c r="B176" s="132"/>
      <c r="C176" s="5"/>
      <c r="D176" s="133"/>
      <c r="E176" s="133"/>
      <c r="F176" s="133"/>
      <c r="G176" s="133"/>
      <c r="H176" s="133"/>
      <c r="I176" s="133"/>
      <c r="J176" s="133"/>
      <c r="K176" s="133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3">
      <c r="A177" s="2"/>
      <c r="B177" s="132"/>
      <c r="C177" s="5"/>
      <c r="D177" s="133"/>
      <c r="E177" s="133"/>
      <c r="F177" s="133"/>
      <c r="G177" s="133"/>
      <c r="H177" s="133"/>
      <c r="I177" s="133"/>
      <c r="J177" s="133"/>
      <c r="K177" s="133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3">
      <c r="A178" s="2"/>
      <c r="B178" s="132"/>
      <c r="C178" s="5"/>
      <c r="D178" s="133"/>
      <c r="E178" s="133"/>
      <c r="F178" s="133"/>
      <c r="G178" s="133"/>
      <c r="H178" s="133"/>
      <c r="I178" s="133"/>
      <c r="J178" s="133"/>
      <c r="K178" s="133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3">
      <c r="A179" s="2"/>
      <c r="B179" s="132"/>
      <c r="C179" s="5"/>
      <c r="D179" s="133"/>
      <c r="E179" s="133"/>
      <c r="F179" s="133"/>
      <c r="G179" s="133"/>
      <c r="H179" s="133"/>
      <c r="I179" s="133"/>
      <c r="J179" s="133"/>
      <c r="K179" s="133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3">
      <c r="A180" s="2"/>
      <c r="B180" s="132"/>
      <c r="C180" s="5"/>
      <c r="D180" s="133"/>
      <c r="E180" s="133"/>
      <c r="F180" s="133"/>
      <c r="G180" s="133"/>
      <c r="H180" s="133"/>
      <c r="I180" s="133"/>
      <c r="J180" s="133"/>
      <c r="K180" s="133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3">
      <c r="A181" s="2"/>
      <c r="B181" s="132"/>
      <c r="C181" s="5"/>
      <c r="D181" s="133"/>
      <c r="E181" s="133"/>
      <c r="F181" s="133"/>
      <c r="G181" s="133"/>
      <c r="H181" s="133"/>
      <c r="I181" s="133"/>
      <c r="J181" s="133"/>
      <c r="K181" s="133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3">
      <c r="A182" s="2"/>
      <c r="B182" s="132"/>
      <c r="C182" s="5"/>
      <c r="D182" s="133"/>
      <c r="E182" s="133"/>
      <c r="F182" s="133"/>
      <c r="G182" s="133"/>
      <c r="H182" s="133"/>
      <c r="I182" s="133"/>
      <c r="J182" s="133"/>
      <c r="K182" s="133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3">
      <c r="A183" s="2"/>
      <c r="B183" s="132"/>
      <c r="C183" s="5"/>
      <c r="D183" s="133"/>
      <c r="E183" s="133"/>
      <c r="F183" s="133"/>
      <c r="G183" s="133"/>
      <c r="H183" s="133"/>
      <c r="I183" s="133"/>
      <c r="J183" s="133"/>
      <c r="K183" s="133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3">
      <c r="A184" s="2"/>
      <c r="B184" s="132"/>
      <c r="C184" s="5"/>
      <c r="D184" s="133"/>
      <c r="E184" s="133"/>
      <c r="F184" s="133"/>
      <c r="G184" s="133"/>
      <c r="H184" s="133"/>
      <c r="I184" s="133"/>
      <c r="J184" s="133"/>
      <c r="K184" s="133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3">
      <c r="A185" s="2"/>
      <c r="B185" s="132"/>
      <c r="C185" s="5"/>
      <c r="D185" s="133"/>
      <c r="E185" s="133"/>
      <c r="F185" s="133"/>
      <c r="G185" s="133"/>
      <c r="H185" s="133"/>
      <c r="I185" s="133"/>
      <c r="J185" s="133"/>
      <c r="K185" s="133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3">
      <c r="A186" s="2"/>
      <c r="B186" s="132"/>
      <c r="C186" s="5"/>
      <c r="D186" s="133"/>
      <c r="E186" s="133"/>
      <c r="F186" s="133"/>
      <c r="G186" s="133"/>
      <c r="H186" s="133"/>
      <c r="I186" s="133"/>
      <c r="J186" s="133"/>
      <c r="K186" s="133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3">
      <c r="A187" s="2"/>
      <c r="B187" s="132"/>
      <c r="C187" s="5"/>
      <c r="D187" s="133"/>
      <c r="E187" s="133"/>
      <c r="F187" s="133"/>
      <c r="G187" s="133"/>
      <c r="H187" s="133"/>
      <c r="I187" s="133"/>
      <c r="J187" s="133"/>
      <c r="K187" s="133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3">
      <c r="A188" s="2"/>
      <c r="B188" s="132"/>
      <c r="C188" s="5"/>
      <c r="D188" s="133"/>
      <c r="E188" s="133"/>
      <c r="F188" s="133"/>
      <c r="G188" s="133"/>
      <c r="H188" s="133"/>
      <c r="I188" s="133"/>
      <c r="J188" s="133"/>
      <c r="K188" s="133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3">
      <c r="A189" s="2"/>
      <c r="B189" s="132"/>
      <c r="C189" s="5"/>
      <c r="D189" s="133"/>
      <c r="E189" s="133"/>
      <c r="F189" s="133"/>
      <c r="G189" s="133"/>
      <c r="H189" s="133"/>
      <c r="I189" s="133"/>
      <c r="J189" s="133"/>
      <c r="K189" s="133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3">
      <c r="A190" s="2"/>
      <c r="B190" s="132"/>
      <c r="C190" s="5"/>
      <c r="D190" s="133"/>
      <c r="E190" s="133"/>
      <c r="F190" s="133"/>
      <c r="G190" s="133"/>
      <c r="H190" s="133"/>
      <c r="I190" s="133"/>
      <c r="J190" s="133"/>
      <c r="K190" s="133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3">
      <c r="A191" s="2"/>
      <c r="B191" s="132"/>
      <c r="C191" s="5"/>
      <c r="D191" s="133"/>
      <c r="E191" s="133"/>
      <c r="F191" s="133"/>
      <c r="G191" s="133"/>
      <c r="H191" s="133"/>
      <c r="I191" s="133"/>
      <c r="J191" s="133"/>
      <c r="K191" s="133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3">
      <c r="A192" s="2"/>
      <c r="B192" s="132"/>
      <c r="C192" s="5"/>
      <c r="D192" s="133"/>
      <c r="E192" s="133"/>
      <c r="F192" s="133"/>
      <c r="G192" s="133"/>
      <c r="H192" s="133"/>
      <c r="I192" s="133"/>
      <c r="J192" s="133"/>
      <c r="K192" s="133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3">
      <c r="A193" s="2"/>
      <c r="B193" s="132"/>
      <c r="C193" s="5"/>
      <c r="D193" s="133"/>
      <c r="E193" s="133"/>
      <c r="F193" s="133"/>
      <c r="G193" s="133"/>
      <c r="H193" s="133"/>
      <c r="I193" s="133"/>
      <c r="J193" s="133"/>
      <c r="K193" s="133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3">
      <c r="A194" s="2"/>
      <c r="B194" s="132"/>
      <c r="C194" s="5"/>
      <c r="D194" s="133"/>
      <c r="E194" s="133"/>
      <c r="F194" s="133"/>
      <c r="G194" s="133"/>
      <c r="H194" s="133"/>
      <c r="I194" s="133"/>
      <c r="J194" s="133"/>
      <c r="K194" s="133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3">
      <c r="A195" s="2"/>
      <c r="B195" s="132"/>
      <c r="C195" s="5"/>
      <c r="D195" s="133"/>
      <c r="E195" s="133"/>
      <c r="F195" s="133"/>
      <c r="G195" s="133"/>
      <c r="H195" s="133"/>
      <c r="I195" s="133"/>
      <c r="J195" s="133"/>
      <c r="K195" s="133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3">
      <c r="A196" s="2"/>
      <c r="B196" s="132"/>
      <c r="C196" s="5"/>
      <c r="D196" s="133"/>
      <c r="E196" s="133"/>
      <c r="F196" s="133"/>
      <c r="G196" s="133"/>
      <c r="H196" s="133"/>
      <c r="I196" s="133"/>
      <c r="J196" s="133"/>
      <c r="K196" s="133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3">
      <c r="A197" s="2"/>
      <c r="B197" s="132"/>
      <c r="C197" s="5"/>
      <c r="D197" s="133"/>
      <c r="E197" s="133"/>
      <c r="F197" s="133"/>
      <c r="G197" s="133"/>
      <c r="H197" s="133"/>
      <c r="I197" s="133"/>
      <c r="J197" s="133"/>
      <c r="K197" s="133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3">
      <c r="A198" s="2"/>
      <c r="B198" s="132"/>
      <c r="C198" s="5"/>
      <c r="D198" s="133"/>
      <c r="E198" s="133"/>
      <c r="F198" s="133"/>
      <c r="G198" s="133"/>
      <c r="H198" s="133"/>
      <c r="I198" s="133"/>
      <c r="J198" s="133"/>
      <c r="K198" s="133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3">
      <c r="A199" s="2"/>
      <c r="B199" s="132"/>
      <c r="C199" s="5"/>
      <c r="D199" s="133"/>
      <c r="E199" s="133"/>
      <c r="F199" s="133"/>
      <c r="G199" s="133"/>
      <c r="H199" s="133"/>
      <c r="I199" s="133"/>
      <c r="J199" s="133"/>
      <c r="K199" s="133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3">
      <c r="A200" s="2"/>
      <c r="B200" s="132"/>
      <c r="C200" s="5"/>
      <c r="D200" s="133"/>
      <c r="E200" s="133"/>
      <c r="F200" s="133"/>
      <c r="G200" s="133"/>
      <c r="H200" s="133"/>
      <c r="I200" s="133"/>
      <c r="J200" s="133"/>
      <c r="K200" s="133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3">
      <c r="A201" s="2"/>
      <c r="B201" s="132"/>
      <c r="C201" s="5"/>
      <c r="D201" s="133"/>
      <c r="E201" s="133"/>
      <c r="F201" s="133"/>
      <c r="G201" s="133"/>
      <c r="H201" s="133"/>
      <c r="I201" s="133"/>
      <c r="J201" s="133"/>
      <c r="K201" s="133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3">
      <c r="A202" s="2"/>
      <c r="B202" s="132"/>
      <c r="C202" s="5"/>
      <c r="D202" s="133"/>
      <c r="E202" s="133"/>
      <c r="F202" s="133"/>
      <c r="G202" s="133"/>
      <c r="H202" s="133"/>
      <c r="I202" s="133"/>
      <c r="J202" s="133"/>
      <c r="K202" s="133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3">
      <c r="A203" s="2"/>
      <c r="B203" s="132"/>
      <c r="C203" s="5"/>
      <c r="D203" s="133"/>
      <c r="E203" s="133"/>
      <c r="F203" s="133"/>
      <c r="G203" s="133"/>
      <c r="H203" s="133"/>
      <c r="I203" s="133"/>
      <c r="J203" s="133"/>
      <c r="K203" s="133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3">
      <c r="A204" s="2"/>
      <c r="B204" s="132"/>
      <c r="C204" s="5"/>
      <c r="D204" s="133"/>
      <c r="E204" s="133"/>
      <c r="F204" s="133"/>
      <c r="G204" s="133"/>
      <c r="H204" s="133"/>
      <c r="I204" s="133"/>
      <c r="J204" s="133"/>
      <c r="K204" s="133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3">
      <c r="A205" s="2"/>
      <c r="B205" s="132"/>
      <c r="C205" s="5"/>
      <c r="D205" s="133"/>
      <c r="E205" s="133"/>
      <c r="F205" s="133"/>
      <c r="G205" s="133"/>
      <c r="H205" s="133"/>
      <c r="I205" s="133"/>
      <c r="J205" s="133"/>
      <c r="K205" s="133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3">
      <c r="A206" s="2"/>
      <c r="B206" s="132"/>
      <c r="C206" s="5"/>
      <c r="D206" s="133"/>
      <c r="E206" s="133"/>
      <c r="F206" s="133"/>
      <c r="G206" s="133"/>
      <c r="H206" s="133"/>
      <c r="I206" s="133"/>
      <c r="J206" s="133"/>
      <c r="K206" s="133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3">
      <c r="A207" s="2"/>
      <c r="B207" s="132"/>
      <c r="C207" s="5"/>
      <c r="D207" s="133"/>
      <c r="E207" s="133"/>
      <c r="F207" s="133"/>
      <c r="G207" s="133"/>
      <c r="H207" s="133"/>
      <c r="I207" s="133"/>
      <c r="J207" s="133"/>
      <c r="K207" s="133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3">
      <c r="A208" s="2"/>
      <c r="B208" s="132"/>
      <c r="C208" s="5"/>
      <c r="D208" s="133"/>
      <c r="E208" s="133"/>
      <c r="F208" s="133"/>
      <c r="G208" s="133"/>
      <c r="H208" s="133"/>
      <c r="I208" s="133"/>
      <c r="J208" s="133"/>
      <c r="K208" s="133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3">
      <c r="A209" s="2"/>
      <c r="B209" s="132"/>
      <c r="C209" s="5"/>
      <c r="D209" s="133"/>
      <c r="E209" s="133"/>
      <c r="F209" s="133"/>
      <c r="G209" s="133"/>
      <c r="H209" s="133"/>
      <c r="I209" s="133"/>
      <c r="J209" s="133"/>
      <c r="K209" s="133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3">
      <c r="A210" s="2"/>
      <c r="B210" s="132"/>
      <c r="C210" s="5"/>
      <c r="D210" s="133"/>
      <c r="E210" s="133"/>
      <c r="F210" s="133"/>
      <c r="G210" s="133"/>
      <c r="H210" s="133"/>
      <c r="I210" s="133"/>
      <c r="J210" s="133"/>
      <c r="K210" s="133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3">
      <c r="A211" s="2"/>
      <c r="B211" s="132"/>
      <c r="C211" s="5"/>
      <c r="D211" s="133"/>
      <c r="E211" s="133"/>
      <c r="F211" s="133"/>
      <c r="G211" s="133"/>
      <c r="H211" s="133"/>
      <c r="I211" s="133"/>
      <c r="J211" s="133"/>
      <c r="K211" s="133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3">
      <c r="A212" s="2"/>
      <c r="B212" s="132"/>
      <c r="C212" s="5"/>
      <c r="D212" s="133"/>
      <c r="E212" s="133"/>
      <c r="F212" s="133"/>
      <c r="G212" s="133"/>
      <c r="H212" s="133"/>
      <c r="I212" s="133"/>
      <c r="J212" s="133"/>
      <c r="K212" s="133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3">
      <c r="A213" s="2"/>
      <c r="B213" s="132"/>
      <c r="C213" s="5"/>
      <c r="D213" s="133"/>
      <c r="E213" s="133"/>
      <c r="F213" s="133"/>
      <c r="G213" s="133"/>
      <c r="H213" s="133"/>
      <c r="I213" s="133"/>
      <c r="J213" s="133"/>
      <c r="K213" s="133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3">
      <c r="A214" s="2"/>
      <c r="B214" s="132"/>
      <c r="C214" s="5"/>
      <c r="D214" s="133"/>
      <c r="E214" s="133"/>
      <c r="F214" s="133"/>
      <c r="G214" s="133"/>
      <c r="H214" s="133"/>
      <c r="I214" s="133"/>
      <c r="J214" s="133"/>
      <c r="K214" s="133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3">
      <c r="A215" s="2"/>
      <c r="B215" s="132"/>
      <c r="C215" s="5"/>
      <c r="D215" s="133"/>
      <c r="E215" s="133"/>
      <c r="F215" s="133"/>
      <c r="G215" s="133"/>
      <c r="H215" s="133"/>
      <c r="I215" s="133"/>
      <c r="J215" s="133"/>
      <c r="K215" s="133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3">
      <c r="A216" s="2"/>
      <c r="B216" s="132"/>
      <c r="C216" s="5"/>
      <c r="D216" s="133"/>
      <c r="E216" s="133"/>
      <c r="F216" s="133"/>
      <c r="G216" s="133"/>
      <c r="H216" s="133"/>
      <c r="I216" s="133"/>
      <c r="J216" s="133"/>
      <c r="K216" s="133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3">
      <c r="A217" s="2"/>
      <c r="B217" s="132"/>
      <c r="C217" s="5"/>
      <c r="D217" s="133"/>
      <c r="E217" s="133"/>
      <c r="F217" s="133"/>
      <c r="G217" s="133"/>
      <c r="H217" s="133"/>
      <c r="I217" s="133"/>
      <c r="J217" s="133"/>
      <c r="K217" s="133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3">
      <c r="A218" s="2"/>
      <c r="B218" s="132"/>
      <c r="C218" s="5"/>
      <c r="D218" s="133"/>
      <c r="E218" s="133"/>
      <c r="F218" s="133"/>
      <c r="G218" s="133"/>
      <c r="H218" s="133"/>
      <c r="I218" s="133"/>
      <c r="J218" s="133"/>
      <c r="K218" s="133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3">
      <c r="A219" s="2"/>
      <c r="B219" s="132"/>
      <c r="C219" s="5"/>
      <c r="D219" s="133"/>
      <c r="E219" s="133"/>
      <c r="F219" s="133"/>
      <c r="G219" s="133"/>
      <c r="H219" s="133"/>
      <c r="I219" s="133"/>
      <c r="J219" s="133"/>
      <c r="K219" s="133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3">
      <c r="A220" s="2"/>
      <c r="B220" s="132"/>
      <c r="C220" s="5"/>
      <c r="D220" s="133"/>
      <c r="E220" s="133"/>
      <c r="F220" s="133"/>
      <c r="G220" s="133"/>
      <c r="H220" s="133"/>
      <c r="I220" s="133"/>
      <c r="J220" s="133"/>
      <c r="K220" s="133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3">
      <c r="A221" s="2"/>
      <c r="B221" s="132"/>
      <c r="C221" s="5"/>
      <c r="D221" s="133"/>
      <c r="E221" s="133"/>
      <c r="F221" s="133"/>
      <c r="G221" s="133"/>
      <c r="H221" s="133"/>
      <c r="I221" s="133"/>
      <c r="J221" s="133"/>
      <c r="K221" s="133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3">
      <c r="A222" s="2"/>
      <c r="B222" s="132"/>
      <c r="C222" s="5"/>
      <c r="D222" s="133"/>
      <c r="E222" s="133"/>
      <c r="F222" s="133"/>
      <c r="G222" s="133"/>
      <c r="H222" s="133"/>
      <c r="I222" s="133"/>
      <c r="J222" s="133"/>
      <c r="K222" s="133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3">
      <c r="A223" s="2"/>
      <c r="B223" s="132"/>
      <c r="C223" s="5"/>
      <c r="D223" s="133"/>
      <c r="E223" s="133"/>
      <c r="F223" s="133"/>
      <c r="G223" s="133"/>
      <c r="H223" s="133"/>
      <c r="I223" s="133"/>
      <c r="J223" s="133"/>
      <c r="K223" s="133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3">
      <c r="A224" s="2"/>
      <c r="B224" s="132"/>
      <c r="C224" s="5"/>
      <c r="D224" s="133"/>
      <c r="E224" s="133"/>
      <c r="F224" s="133"/>
      <c r="G224" s="133"/>
      <c r="H224" s="133"/>
      <c r="I224" s="133"/>
      <c r="J224" s="133"/>
      <c r="K224" s="133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3">
      <c r="A225" s="2"/>
      <c r="B225" s="132"/>
      <c r="C225" s="5"/>
      <c r="D225" s="133"/>
      <c r="E225" s="133"/>
      <c r="F225" s="133"/>
      <c r="G225" s="133"/>
      <c r="H225" s="133"/>
      <c r="I225" s="133"/>
      <c r="J225" s="133"/>
      <c r="K225" s="133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3">
      <c r="A226" s="2"/>
      <c r="B226" s="132"/>
      <c r="C226" s="5"/>
      <c r="D226" s="133"/>
      <c r="E226" s="133"/>
      <c r="F226" s="133"/>
      <c r="G226" s="133"/>
      <c r="H226" s="133"/>
      <c r="I226" s="133"/>
      <c r="J226" s="133"/>
      <c r="K226" s="133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3">
      <c r="A227" s="2"/>
      <c r="B227" s="132"/>
      <c r="C227" s="5"/>
      <c r="D227" s="133"/>
      <c r="E227" s="133"/>
      <c r="F227" s="133"/>
      <c r="G227" s="133"/>
      <c r="H227" s="133"/>
      <c r="I227" s="133"/>
      <c r="J227" s="133"/>
      <c r="K227" s="133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3">
      <c r="A228" s="2"/>
      <c r="B228" s="132"/>
      <c r="C228" s="5"/>
      <c r="D228" s="133"/>
      <c r="E228" s="133"/>
      <c r="F228" s="133"/>
      <c r="G228" s="133"/>
      <c r="H228" s="133"/>
      <c r="I228" s="133"/>
      <c r="J228" s="133"/>
      <c r="K228" s="133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3">
      <c r="A229" s="2"/>
      <c r="B229" s="132"/>
      <c r="C229" s="5"/>
      <c r="D229" s="133"/>
      <c r="E229" s="133"/>
      <c r="F229" s="133"/>
      <c r="G229" s="133"/>
      <c r="H229" s="133"/>
      <c r="I229" s="133"/>
      <c r="J229" s="133"/>
      <c r="K229" s="133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3">
      <c r="A230" s="2"/>
      <c r="B230" s="132"/>
      <c r="C230" s="5"/>
      <c r="D230" s="133"/>
      <c r="E230" s="133"/>
      <c r="F230" s="133"/>
      <c r="G230" s="133"/>
      <c r="H230" s="133"/>
      <c r="I230" s="133"/>
      <c r="J230" s="133"/>
      <c r="K230" s="133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3">
      <c r="A231" s="2"/>
      <c r="B231" s="132"/>
      <c r="C231" s="5"/>
      <c r="D231" s="133"/>
      <c r="E231" s="133"/>
      <c r="F231" s="133"/>
      <c r="G231" s="133"/>
      <c r="H231" s="133"/>
      <c r="I231" s="133"/>
      <c r="J231" s="133"/>
      <c r="K231" s="133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3">
      <c r="A232" s="2"/>
      <c r="B232" s="132"/>
      <c r="C232" s="5"/>
      <c r="D232" s="133"/>
      <c r="E232" s="133"/>
      <c r="F232" s="133"/>
      <c r="G232" s="133"/>
      <c r="H232" s="133"/>
      <c r="I232" s="133"/>
      <c r="J232" s="133"/>
      <c r="K232" s="133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3">
      <c r="A233" s="2"/>
      <c r="B233" s="132"/>
      <c r="C233" s="5"/>
      <c r="D233" s="133"/>
      <c r="E233" s="133"/>
      <c r="F233" s="133"/>
      <c r="G233" s="133"/>
      <c r="H233" s="133"/>
      <c r="I233" s="133"/>
      <c r="J233" s="133"/>
      <c r="K233" s="133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3">
      <c r="A234" s="2"/>
      <c r="B234" s="132"/>
      <c r="C234" s="5"/>
      <c r="D234" s="133"/>
      <c r="E234" s="133"/>
      <c r="F234" s="133"/>
      <c r="G234" s="133"/>
      <c r="H234" s="133"/>
      <c r="I234" s="133"/>
      <c r="J234" s="133"/>
      <c r="K234" s="133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3">
      <c r="A235" s="2"/>
      <c r="B235" s="132"/>
      <c r="C235" s="5"/>
      <c r="D235" s="133"/>
      <c r="E235" s="133"/>
      <c r="F235" s="133"/>
      <c r="G235" s="133"/>
      <c r="H235" s="133"/>
      <c r="I235" s="133"/>
      <c r="J235" s="133"/>
      <c r="K235" s="133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3">
      <c r="A236" s="2"/>
      <c r="B236" s="132"/>
      <c r="C236" s="5"/>
      <c r="D236" s="133"/>
      <c r="E236" s="133"/>
      <c r="F236" s="133"/>
      <c r="G236" s="133"/>
      <c r="H236" s="133"/>
      <c r="I236" s="133"/>
      <c r="J236" s="133"/>
      <c r="K236" s="133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3">
      <c r="A237" s="2"/>
      <c r="B237" s="132"/>
      <c r="C237" s="5"/>
      <c r="D237" s="133"/>
      <c r="E237" s="133"/>
      <c r="F237" s="133"/>
      <c r="G237" s="133"/>
      <c r="H237" s="133"/>
      <c r="I237" s="133"/>
      <c r="J237" s="133"/>
      <c r="K237" s="133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3">
      <c r="A238" s="2"/>
      <c r="B238" s="132"/>
      <c r="C238" s="5"/>
      <c r="D238" s="133"/>
      <c r="E238" s="133"/>
      <c r="F238" s="133"/>
      <c r="G238" s="133"/>
      <c r="H238" s="133"/>
      <c r="I238" s="133"/>
      <c r="J238" s="133"/>
      <c r="K238" s="133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3">
      <c r="A239" s="2"/>
      <c r="B239" s="132"/>
      <c r="C239" s="5"/>
      <c r="D239" s="133"/>
      <c r="E239" s="133"/>
      <c r="F239" s="133"/>
      <c r="G239" s="133"/>
      <c r="H239" s="133"/>
      <c r="I239" s="133"/>
      <c r="J239" s="133"/>
      <c r="K239" s="133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3">
      <c r="A240" s="2"/>
      <c r="B240" s="132"/>
      <c r="C240" s="5"/>
      <c r="D240" s="133"/>
      <c r="E240" s="133"/>
      <c r="F240" s="133"/>
      <c r="G240" s="133"/>
      <c r="H240" s="133"/>
      <c r="I240" s="133"/>
      <c r="J240" s="133"/>
      <c r="K240" s="133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3">
      <c r="A241" s="2"/>
      <c r="B241" s="132"/>
      <c r="C241" s="5"/>
      <c r="D241" s="133"/>
      <c r="E241" s="133"/>
      <c r="F241" s="133"/>
      <c r="G241" s="133"/>
      <c r="H241" s="133"/>
      <c r="I241" s="133"/>
      <c r="J241" s="133"/>
      <c r="K241" s="133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3">
      <c r="A242" s="2"/>
      <c r="B242" s="132"/>
      <c r="C242" s="5"/>
      <c r="D242" s="133"/>
      <c r="E242" s="133"/>
      <c r="F242" s="133"/>
      <c r="G242" s="133"/>
      <c r="H242" s="133"/>
      <c r="I242" s="133"/>
      <c r="J242" s="133"/>
      <c r="K242" s="133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3">
      <c r="A243" s="2"/>
      <c r="B243" s="132"/>
      <c r="C243" s="5"/>
      <c r="D243" s="133"/>
      <c r="E243" s="133"/>
      <c r="F243" s="133"/>
      <c r="G243" s="133"/>
      <c r="H243" s="133"/>
      <c r="I243" s="133"/>
      <c r="J243" s="133"/>
      <c r="K243" s="133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3">
      <c r="A244" s="2"/>
      <c r="B244" s="132"/>
      <c r="C244" s="5"/>
      <c r="D244" s="133"/>
      <c r="E244" s="133"/>
      <c r="F244" s="133"/>
      <c r="G244" s="133"/>
      <c r="H244" s="133"/>
      <c r="I244" s="133"/>
      <c r="J244" s="133"/>
      <c r="K244" s="133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3">
      <c r="A245" s="2"/>
      <c r="B245" s="132"/>
      <c r="C245" s="5"/>
      <c r="D245" s="133"/>
      <c r="E245" s="133"/>
      <c r="F245" s="133"/>
      <c r="G245" s="133"/>
      <c r="H245" s="133"/>
      <c r="I245" s="133"/>
      <c r="J245" s="133"/>
      <c r="K245" s="133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3">
      <c r="A246" s="2"/>
      <c r="B246" s="132"/>
      <c r="C246" s="5"/>
      <c r="D246" s="133"/>
      <c r="E246" s="133"/>
      <c r="F246" s="133"/>
      <c r="G246" s="133"/>
      <c r="H246" s="133"/>
      <c r="I246" s="133"/>
      <c r="J246" s="133"/>
      <c r="K246" s="133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3">
      <c r="A247" s="2"/>
      <c r="B247" s="132"/>
      <c r="C247" s="5"/>
      <c r="D247" s="133"/>
      <c r="E247" s="133"/>
      <c r="F247" s="133"/>
      <c r="G247" s="133"/>
      <c r="H247" s="133"/>
      <c r="I247" s="133"/>
      <c r="J247" s="133"/>
      <c r="K247" s="133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3">
      <c r="A248" s="2"/>
      <c r="B248" s="132"/>
      <c r="C248" s="5"/>
      <c r="D248" s="133"/>
      <c r="E248" s="133"/>
      <c r="F248" s="133"/>
      <c r="G248" s="133"/>
      <c r="H248" s="133"/>
      <c r="I248" s="133"/>
      <c r="J248" s="133"/>
      <c r="K248" s="133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3">
      <c r="A249" s="2"/>
      <c r="B249" s="132"/>
      <c r="C249" s="5"/>
      <c r="D249" s="133"/>
      <c r="E249" s="133"/>
      <c r="F249" s="133"/>
      <c r="G249" s="133"/>
      <c r="H249" s="133"/>
      <c r="I249" s="133"/>
      <c r="J249" s="133"/>
      <c r="K249" s="133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3">
      <c r="A250" s="2"/>
      <c r="B250" s="132"/>
      <c r="C250" s="5"/>
      <c r="D250" s="133"/>
      <c r="E250" s="133"/>
      <c r="F250" s="133"/>
      <c r="G250" s="133"/>
      <c r="H250" s="133"/>
      <c r="I250" s="133"/>
      <c r="J250" s="133"/>
      <c r="K250" s="133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3">
      <c r="A251" s="2"/>
      <c r="B251" s="132"/>
      <c r="C251" s="5"/>
      <c r="D251" s="133"/>
      <c r="E251" s="133"/>
      <c r="F251" s="133"/>
      <c r="G251" s="133"/>
      <c r="H251" s="133"/>
      <c r="I251" s="133"/>
      <c r="J251" s="133"/>
      <c r="K251" s="133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3">
      <c r="A252" s="2"/>
      <c r="B252" s="132"/>
      <c r="C252" s="5"/>
      <c r="D252" s="133"/>
      <c r="E252" s="133"/>
      <c r="F252" s="133"/>
      <c r="G252" s="133"/>
      <c r="H252" s="133"/>
      <c r="I252" s="133"/>
      <c r="J252" s="133"/>
      <c r="K252" s="133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3">
      <c r="A253" s="2"/>
      <c r="B253" s="132"/>
      <c r="C253" s="5"/>
      <c r="D253" s="133"/>
      <c r="E253" s="133"/>
      <c r="F253" s="133"/>
      <c r="G253" s="133"/>
      <c r="H253" s="133"/>
      <c r="I253" s="133"/>
      <c r="J253" s="133"/>
      <c r="K253" s="133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3">
      <c r="A254" s="2"/>
      <c r="B254" s="132"/>
      <c r="C254" s="5"/>
      <c r="D254" s="133"/>
      <c r="E254" s="133"/>
      <c r="F254" s="133"/>
      <c r="G254" s="133"/>
      <c r="H254" s="133"/>
      <c r="I254" s="133"/>
      <c r="J254" s="133"/>
      <c r="K254" s="133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3">
      <c r="A255" s="2"/>
      <c r="B255" s="132"/>
      <c r="C255" s="5"/>
      <c r="D255" s="133"/>
      <c r="E255" s="133"/>
      <c r="F255" s="133"/>
      <c r="G255" s="133"/>
      <c r="H255" s="133"/>
      <c r="I255" s="133"/>
      <c r="J255" s="133"/>
      <c r="K255" s="133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3">
      <c r="A256" s="2"/>
      <c r="B256" s="132"/>
      <c r="C256" s="5"/>
      <c r="D256" s="133"/>
      <c r="E256" s="133"/>
      <c r="F256" s="133"/>
      <c r="G256" s="133"/>
      <c r="H256" s="133"/>
      <c r="I256" s="133"/>
      <c r="J256" s="133"/>
      <c r="K256" s="133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3">
      <c r="A257" s="2"/>
      <c r="B257" s="132"/>
      <c r="C257" s="5"/>
      <c r="D257" s="133"/>
      <c r="E257" s="133"/>
      <c r="F257" s="133"/>
      <c r="G257" s="133"/>
      <c r="H257" s="133"/>
      <c r="I257" s="133"/>
      <c r="J257" s="133"/>
      <c r="K257" s="133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3">
      <c r="A258" s="2"/>
      <c r="B258" s="132"/>
      <c r="C258" s="5"/>
      <c r="D258" s="133"/>
      <c r="E258" s="133"/>
      <c r="F258" s="133"/>
      <c r="G258" s="133"/>
      <c r="H258" s="133"/>
      <c r="I258" s="133"/>
      <c r="J258" s="133"/>
      <c r="K258" s="133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3">
      <c r="A259" s="2"/>
      <c r="B259" s="132"/>
      <c r="C259" s="5"/>
      <c r="D259" s="133"/>
      <c r="E259" s="133"/>
      <c r="F259" s="133"/>
      <c r="G259" s="133"/>
      <c r="H259" s="133"/>
      <c r="I259" s="133"/>
      <c r="J259" s="133"/>
      <c r="K259" s="133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3">
      <c r="A260" s="2"/>
      <c r="B260" s="132"/>
      <c r="C260" s="5"/>
      <c r="D260" s="133"/>
      <c r="E260" s="133"/>
      <c r="F260" s="133"/>
      <c r="G260" s="133"/>
      <c r="H260" s="133"/>
      <c r="I260" s="133"/>
      <c r="J260" s="133"/>
      <c r="K260" s="133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3">
      <c r="A261" s="2"/>
      <c r="B261" s="132"/>
      <c r="C261" s="5"/>
      <c r="D261" s="133"/>
      <c r="E261" s="133"/>
      <c r="F261" s="133"/>
      <c r="G261" s="133"/>
      <c r="H261" s="133"/>
      <c r="I261" s="133"/>
      <c r="J261" s="133"/>
      <c r="K261" s="133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3">
      <c r="A262" s="2"/>
      <c r="B262" s="132"/>
      <c r="C262" s="5"/>
      <c r="D262" s="133"/>
      <c r="E262" s="133"/>
      <c r="F262" s="133"/>
      <c r="G262" s="133"/>
      <c r="H262" s="133"/>
      <c r="I262" s="133"/>
      <c r="J262" s="133"/>
      <c r="K262" s="133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3">
      <c r="A263" s="2"/>
      <c r="B263" s="132"/>
      <c r="C263" s="5"/>
      <c r="D263" s="133"/>
      <c r="E263" s="133"/>
      <c r="F263" s="133"/>
      <c r="G263" s="133"/>
      <c r="H263" s="133"/>
      <c r="I263" s="133"/>
      <c r="J263" s="133"/>
      <c r="K263" s="133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3">
      <c r="A264" s="2"/>
      <c r="B264" s="132"/>
      <c r="C264" s="5"/>
      <c r="D264" s="133"/>
      <c r="E264" s="133"/>
      <c r="F264" s="133"/>
      <c r="G264" s="133"/>
      <c r="H264" s="133"/>
      <c r="I264" s="133"/>
      <c r="J264" s="133"/>
      <c r="K264" s="133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3">
      <c r="A265" s="2"/>
      <c r="B265" s="132"/>
      <c r="C265" s="5"/>
      <c r="D265" s="133"/>
      <c r="E265" s="133"/>
      <c r="F265" s="133"/>
      <c r="G265" s="133"/>
      <c r="H265" s="133"/>
      <c r="I265" s="133"/>
      <c r="J265" s="133"/>
      <c r="K265" s="133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3">
      <c r="A266" s="2"/>
      <c r="B266" s="132"/>
      <c r="C266" s="5"/>
      <c r="D266" s="133"/>
      <c r="E266" s="133"/>
      <c r="F266" s="133"/>
      <c r="G266" s="133"/>
      <c r="H266" s="133"/>
      <c r="I266" s="133"/>
      <c r="J266" s="133"/>
      <c r="K266" s="133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3">
      <c r="A267" s="2"/>
      <c r="B267" s="132"/>
      <c r="C267" s="5"/>
      <c r="D267" s="133"/>
      <c r="E267" s="133"/>
      <c r="F267" s="133"/>
      <c r="G267" s="133"/>
      <c r="H267" s="133"/>
      <c r="I267" s="133"/>
      <c r="J267" s="133"/>
      <c r="K267" s="133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3">
      <c r="A268" s="2"/>
      <c r="B268" s="132"/>
      <c r="C268" s="5"/>
      <c r="D268" s="133"/>
      <c r="E268" s="133"/>
      <c r="F268" s="133"/>
      <c r="G268" s="133"/>
      <c r="H268" s="133"/>
      <c r="I268" s="133"/>
      <c r="J268" s="133"/>
      <c r="K268" s="133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3">
      <c r="A269" s="2"/>
      <c r="B269" s="132"/>
      <c r="C269" s="5"/>
      <c r="D269" s="133"/>
      <c r="E269" s="133"/>
      <c r="F269" s="133"/>
      <c r="G269" s="133"/>
      <c r="H269" s="133"/>
      <c r="I269" s="133"/>
      <c r="J269" s="133"/>
      <c r="K269" s="133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3">
      <c r="A270" s="2"/>
      <c r="B270" s="132"/>
      <c r="C270" s="5"/>
      <c r="D270" s="133"/>
      <c r="E270" s="133"/>
      <c r="F270" s="133"/>
      <c r="G270" s="133"/>
      <c r="H270" s="133"/>
      <c r="I270" s="133"/>
      <c r="J270" s="133"/>
      <c r="K270" s="133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3">
      <c r="A271" s="2"/>
      <c r="B271" s="132"/>
      <c r="C271" s="5"/>
      <c r="D271" s="133"/>
      <c r="E271" s="133"/>
      <c r="F271" s="133"/>
      <c r="G271" s="133"/>
      <c r="H271" s="133"/>
      <c r="I271" s="133"/>
      <c r="J271" s="133"/>
      <c r="K271" s="133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3">
      <c r="A272" s="2"/>
      <c r="B272" s="132"/>
      <c r="C272" s="5"/>
      <c r="D272" s="133"/>
      <c r="E272" s="133"/>
      <c r="F272" s="133"/>
      <c r="G272" s="133"/>
      <c r="H272" s="133"/>
      <c r="I272" s="133"/>
      <c r="J272" s="133"/>
      <c r="K272" s="133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3">
      <c r="A273" s="2"/>
      <c r="B273" s="132"/>
      <c r="C273" s="5"/>
      <c r="D273" s="133"/>
      <c r="E273" s="133"/>
      <c r="F273" s="133"/>
      <c r="G273" s="133"/>
      <c r="H273" s="133"/>
      <c r="I273" s="133"/>
      <c r="J273" s="133"/>
      <c r="K273" s="133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3">
      <c r="A274" s="2"/>
      <c r="B274" s="132"/>
      <c r="C274" s="5"/>
      <c r="D274" s="133"/>
      <c r="E274" s="133"/>
      <c r="F274" s="133"/>
      <c r="G274" s="133"/>
      <c r="H274" s="133"/>
      <c r="I274" s="133"/>
      <c r="J274" s="133"/>
      <c r="K274" s="133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3">
      <c r="A275" s="2"/>
      <c r="B275" s="132"/>
      <c r="C275" s="5"/>
      <c r="D275" s="133"/>
      <c r="E275" s="133"/>
      <c r="F275" s="133"/>
      <c r="G275" s="133"/>
      <c r="H275" s="133"/>
      <c r="I275" s="133"/>
      <c r="J275" s="133"/>
      <c r="K275" s="133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3">
      <c r="A276" s="2"/>
      <c r="B276" s="132"/>
      <c r="C276" s="5"/>
      <c r="D276" s="133"/>
      <c r="E276" s="133"/>
      <c r="F276" s="133"/>
      <c r="G276" s="133"/>
      <c r="H276" s="133"/>
      <c r="I276" s="133"/>
      <c r="J276" s="133"/>
      <c r="K276" s="133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3">
      <c r="A277" s="2"/>
      <c r="B277" s="132"/>
      <c r="C277" s="5"/>
      <c r="D277" s="133"/>
      <c r="E277" s="133"/>
      <c r="F277" s="133"/>
      <c r="G277" s="133"/>
      <c r="H277" s="133"/>
      <c r="I277" s="133"/>
      <c r="J277" s="133"/>
      <c r="K277" s="133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3">
      <c r="A278" s="2"/>
      <c r="B278" s="132"/>
      <c r="C278" s="5"/>
      <c r="D278" s="133"/>
      <c r="E278" s="133"/>
      <c r="F278" s="133"/>
      <c r="G278" s="133"/>
      <c r="H278" s="133"/>
      <c r="I278" s="133"/>
      <c r="J278" s="133"/>
      <c r="K278" s="133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3">
      <c r="A279" s="2"/>
      <c r="B279" s="132"/>
      <c r="C279" s="5"/>
      <c r="D279" s="133"/>
      <c r="E279" s="133"/>
      <c r="F279" s="133"/>
      <c r="G279" s="133"/>
      <c r="H279" s="133"/>
      <c r="I279" s="133"/>
      <c r="J279" s="133"/>
      <c r="K279" s="133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3">
      <c r="A280" s="2"/>
      <c r="B280" s="132"/>
      <c r="C280" s="5"/>
      <c r="D280" s="133"/>
      <c r="E280" s="133"/>
      <c r="F280" s="133"/>
      <c r="G280" s="133"/>
      <c r="H280" s="133"/>
      <c r="I280" s="133"/>
      <c r="J280" s="133"/>
      <c r="K280" s="133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3">
      <c r="A281" s="2"/>
      <c r="B281" s="132"/>
      <c r="C281" s="5"/>
      <c r="D281" s="133"/>
      <c r="E281" s="133"/>
      <c r="F281" s="133"/>
      <c r="G281" s="133"/>
      <c r="H281" s="133"/>
      <c r="I281" s="133"/>
      <c r="J281" s="133"/>
      <c r="K281" s="133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3">
      <c r="A282" s="2"/>
      <c r="B282" s="132"/>
      <c r="C282" s="5"/>
      <c r="D282" s="133"/>
      <c r="E282" s="133"/>
      <c r="F282" s="133"/>
      <c r="G282" s="133"/>
      <c r="H282" s="133"/>
      <c r="I282" s="133"/>
      <c r="J282" s="133"/>
      <c r="K282" s="133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3">
      <c r="A283" s="2"/>
      <c r="B283" s="132"/>
      <c r="C283" s="5"/>
      <c r="D283" s="133"/>
      <c r="E283" s="133"/>
      <c r="F283" s="133"/>
      <c r="G283" s="133"/>
      <c r="H283" s="133"/>
      <c r="I283" s="133"/>
      <c r="J283" s="133"/>
      <c r="K283" s="133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3">
      <c r="A284" s="2"/>
      <c r="B284" s="132"/>
      <c r="C284" s="5"/>
      <c r="D284" s="133"/>
      <c r="E284" s="133"/>
      <c r="F284" s="133"/>
      <c r="G284" s="133"/>
      <c r="H284" s="133"/>
      <c r="I284" s="133"/>
      <c r="J284" s="133"/>
      <c r="K284" s="133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3">
      <c r="A285" s="2"/>
      <c r="B285" s="132"/>
      <c r="C285" s="5"/>
      <c r="D285" s="133"/>
      <c r="E285" s="133"/>
      <c r="F285" s="133"/>
      <c r="G285" s="133"/>
      <c r="H285" s="133"/>
      <c r="I285" s="133"/>
      <c r="J285" s="133"/>
      <c r="K285" s="133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3">
      <c r="A286" s="2"/>
      <c r="B286" s="132"/>
      <c r="C286" s="5"/>
      <c r="D286" s="133"/>
      <c r="E286" s="133"/>
      <c r="F286" s="133"/>
      <c r="G286" s="133"/>
      <c r="H286" s="133"/>
      <c r="I286" s="133"/>
      <c r="J286" s="133"/>
      <c r="K286" s="133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3">
      <c r="A287" s="2"/>
      <c r="B287" s="132"/>
      <c r="C287" s="5"/>
      <c r="D287" s="133"/>
      <c r="E287" s="133"/>
      <c r="F287" s="133"/>
      <c r="G287" s="133"/>
      <c r="H287" s="133"/>
      <c r="I287" s="133"/>
      <c r="J287" s="133"/>
      <c r="K287" s="133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3">
      <c r="A288" s="2"/>
      <c r="B288" s="132"/>
      <c r="C288" s="5"/>
      <c r="D288" s="133"/>
      <c r="E288" s="133"/>
      <c r="F288" s="133"/>
      <c r="G288" s="133"/>
      <c r="H288" s="133"/>
      <c r="I288" s="133"/>
      <c r="J288" s="133"/>
      <c r="K288" s="133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3">
      <c r="A289" s="2"/>
      <c r="B289" s="132"/>
      <c r="C289" s="5"/>
      <c r="D289" s="133"/>
      <c r="E289" s="133"/>
      <c r="F289" s="133"/>
      <c r="G289" s="133"/>
      <c r="H289" s="133"/>
      <c r="I289" s="133"/>
      <c r="J289" s="133"/>
      <c r="K289" s="133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3">
      <c r="A290" s="2"/>
      <c r="B290" s="132"/>
      <c r="C290" s="5"/>
      <c r="D290" s="133"/>
      <c r="E290" s="133"/>
      <c r="F290" s="133"/>
      <c r="G290" s="133"/>
      <c r="H290" s="133"/>
      <c r="I290" s="133"/>
      <c r="J290" s="133"/>
      <c r="K290" s="133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3">
      <c r="A291" s="2"/>
      <c r="B291" s="132"/>
      <c r="C291" s="5"/>
      <c r="D291" s="133"/>
      <c r="E291" s="133"/>
      <c r="F291" s="133"/>
      <c r="G291" s="133"/>
      <c r="H291" s="133"/>
      <c r="I291" s="133"/>
      <c r="J291" s="133"/>
      <c r="K291" s="133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3">
      <c r="A292" s="2"/>
      <c r="B292" s="132"/>
      <c r="C292" s="5"/>
      <c r="D292" s="133"/>
      <c r="E292" s="133"/>
      <c r="F292" s="133"/>
      <c r="G292" s="133"/>
      <c r="H292" s="133"/>
      <c r="I292" s="133"/>
      <c r="J292" s="133"/>
      <c r="K292" s="133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3">
      <c r="A293" s="2"/>
      <c r="B293" s="132"/>
      <c r="C293" s="5"/>
      <c r="D293" s="133"/>
      <c r="E293" s="133"/>
      <c r="F293" s="133"/>
      <c r="G293" s="133"/>
      <c r="H293" s="133"/>
      <c r="I293" s="133"/>
      <c r="J293" s="133"/>
      <c r="K293" s="133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3">
      <c r="A294" s="2"/>
      <c r="B294" s="132"/>
      <c r="C294" s="5"/>
      <c r="D294" s="133"/>
      <c r="E294" s="133"/>
      <c r="F294" s="133"/>
      <c r="G294" s="133"/>
      <c r="H294" s="133"/>
      <c r="I294" s="133"/>
      <c r="J294" s="133"/>
      <c r="K294" s="133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3">
      <c r="A295" s="2"/>
      <c r="B295" s="132"/>
      <c r="C295" s="5"/>
      <c r="D295" s="133"/>
      <c r="E295" s="133"/>
      <c r="F295" s="133"/>
      <c r="G295" s="133"/>
      <c r="H295" s="133"/>
      <c r="I295" s="133"/>
      <c r="J295" s="133"/>
      <c r="K295" s="133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3">
      <c r="A296" s="2"/>
      <c r="B296" s="132"/>
      <c r="C296" s="5"/>
      <c r="D296" s="133"/>
      <c r="E296" s="133"/>
      <c r="F296" s="133"/>
      <c r="G296" s="133"/>
      <c r="H296" s="133"/>
      <c r="I296" s="133"/>
      <c r="J296" s="133"/>
      <c r="K296" s="133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3">
      <c r="A297" s="2"/>
      <c r="B297" s="132"/>
      <c r="C297" s="5"/>
      <c r="D297" s="133"/>
      <c r="E297" s="133"/>
      <c r="F297" s="133"/>
      <c r="G297" s="133"/>
      <c r="H297" s="133"/>
      <c r="I297" s="133"/>
      <c r="J297" s="133"/>
      <c r="K297" s="133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3">
      <c r="A298" s="2"/>
      <c r="B298" s="132"/>
      <c r="C298" s="5"/>
      <c r="D298" s="133"/>
      <c r="E298" s="133"/>
      <c r="F298" s="133"/>
      <c r="G298" s="133"/>
      <c r="H298" s="133"/>
      <c r="I298" s="133"/>
      <c r="J298" s="133"/>
      <c r="K298" s="133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3">
      <c r="A299" s="2"/>
      <c r="B299" s="132"/>
      <c r="C299" s="5"/>
      <c r="D299" s="133"/>
      <c r="E299" s="133"/>
      <c r="F299" s="133"/>
      <c r="G299" s="133"/>
      <c r="H299" s="133"/>
      <c r="I299" s="133"/>
      <c r="J299" s="133"/>
      <c r="K299" s="133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3">
      <c r="A300" s="2"/>
      <c r="B300" s="132"/>
      <c r="C300" s="5"/>
      <c r="D300" s="133"/>
      <c r="E300" s="133"/>
      <c r="F300" s="133"/>
      <c r="G300" s="133"/>
      <c r="H300" s="133"/>
      <c r="I300" s="133"/>
      <c r="J300" s="133"/>
      <c r="K300" s="133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3">
      <c r="A301" s="2"/>
      <c r="B301" s="132"/>
      <c r="C301" s="5"/>
      <c r="D301" s="133"/>
      <c r="E301" s="133"/>
      <c r="F301" s="133"/>
      <c r="G301" s="133"/>
      <c r="H301" s="133"/>
      <c r="I301" s="133"/>
      <c r="J301" s="133"/>
      <c r="K301" s="133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3">
      <c r="A302" s="2"/>
      <c r="B302" s="132"/>
      <c r="C302" s="5"/>
      <c r="D302" s="133"/>
      <c r="E302" s="133"/>
      <c r="F302" s="133"/>
      <c r="G302" s="133"/>
      <c r="H302" s="133"/>
      <c r="I302" s="133"/>
      <c r="J302" s="133"/>
      <c r="K302" s="133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3">
      <c r="A303" s="2"/>
      <c r="B303" s="132"/>
      <c r="C303" s="5"/>
      <c r="D303" s="133"/>
      <c r="E303" s="133"/>
      <c r="F303" s="133"/>
      <c r="G303" s="133"/>
      <c r="H303" s="133"/>
      <c r="I303" s="133"/>
      <c r="J303" s="133"/>
      <c r="K303" s="133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3">
      <c r="A304" s="2"/>
      <c r="B304" s="132"/>
      <c r="C304" s="5"/>
      <c r="D304" s="133"/>
      <c r="E304" s="133"/>
      <c r="F304" s="133"/>
      <c r="G304" s="133"/>
      <c r="H304" s="133"/>
      <c r="I304" s="133"/>
      <c r="J304" s="133"/>
      <c r="K304" s="133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3">
      <c r="A305" s="2"/>
      <c r="B305" s="132"/>
      <c r="C305" s="5"/>
      <c r="D305" s="133"/>
      <c r="E305" s="133"/>
      <c r="F305" s="133"/>
      <c r="G305" s="133"/>
      <c r="H305" s="133"/>
      <c r="I305" s="133"/>
      <c r="J305" s="133"/>
      <c r="K305" s="133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3">
      <c r="A306" s="2"/>
      <c r="B306" s="132"/>
      <c r="C306" s="5"/>
      <c r="D306" s="133"/>
      <c r="E306" s="133"/>
      <c r="F306" s="133"/>
      <c r="G306" s="133"/>
      <c r="H306" s="133"/>
      <c r="I306" s="133"/>
      <c r="J306" s="133"/>
      <c r="K306" s="133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3">
      <c r="A307" s="2"/>
      <c r="B307" s="132"/>
      <c r="C307" s="5"/>
      <c r="D307" s="133"/>
      <c r="E307" s="133"/>
      <c r="F307" s="133"/>
      <c r="G307" s="133"/>
      <c r="H307" s="133"/>
      <c r="I307" s="133"/>
      <c r="J307" s="133"/>
      <c r="K307" s="133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3">
      <c r="A308" s="2"/>
      <c r="B308" s="132"/>
      <c r="C308" s="5"/>
      <c r="D308" s="133"/>
      <c r="E308" s="133"/>
      <c r="F308" s="133"/>
      <c r="G308" s="133"/>
      <c r="H308" s="133"/>
      <c r="I308" s="133"/>
      <c r="J308" s="133"/>
      <c r="K308" s="133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3">
      <c r="A309" s="2"/>
      <c r="B309" s="132"/>
      <c r="C309" s="5"/>
      <c r="D309" s="133"/>
      <c r="E309" s="133"/>
      <c r="F309" s="133"/>
      <c r="G309" s="133"/>
      <c r="H309" s="133"/>
      <c r="I309" s="133"/>
      <c r="J309" s="133"/>
      <c r="K309" s="133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3">
      <c r="A310" s="2"/>
      <c r="B310" s="132"/>
      <c r="C310" s="5"/>
      <c r="D310" s="133"/>
      <c r="E310" s="133"/>
      <c r="F310" s="133"/>
      <c r="G310" s="133"/>
      <c r="H310" s="133"/>
      <c r="I310" s="133"/>
      <c r="J310" s="133"/>
      <c r="K310" s="133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3">
      <c r="A311" s="2"/>
      <c r="B311" s="132"/>
      <c r="C311" s="5"/>
      <c r="D311" s="133"/>
      <c r="E311" s="133"/>
      <c r="F311" s="133"/>
      <c r="G311" s="133"/>
      <c r="H311" s="133"/>
      <c r="I311" s="133"/>
      <c r="J311" s="133"/>
      <c r="K311" s="133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3"/>
    <row r="313" spans="1:26" ht="15.75" customHeight="1" x14ac:dyDescent="0.3"/>
    <row r="314" spans="1:26" ht="15.75" customHeight="1" x14ac:dyDescent="0.3"/>
    <row r="315" spans="1:26" ht="15.75" customHeight="1" x14ac:dyDescent="0.3"/>
    <row r="316" spans="1:26" ht="15.75" customHeight="1" x14ac:dyDescent="0.3"/>
    <row r="317" spans="1:26" ht="15.75" customHeight="1" x14ac:dyDescent="0.3"/>
    <row r="318" spans="1:26" ht="15.75" customHeight="1" x14ac:dyDescent="0.3"/>
    <row r="319" spans="1:26" ht="15.75" customHeight="1" x14ac:dyDescent="0.3"/>
    <row r="320" spans="1:26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4">
    <mergeCell ref="L12:M12"/>
    <mergeCell ref="N12:O12"/>
    <mergeCell ref="A1:K1"/>
    <mergeCell ref="A2:K2"/>
    <mergeCell ref="A3:K3"/>
    <mergeCell ref="A5:A7"/>
    <mergeCell ref="B5:B7"/>
    <mergeCell ref="C5:C7"/>
    <mergeCell ref="H5:K5"/>
    <mergeCell ref="D5:G5"/>
    <mergeCell ref="D6:E6"/>
    <mergeCell ref="F6:G6"/>
    <mergeCell ref="H6:I6"/>
    <mergeCell ref="J6:K6"/>
  </mergeCells>
  <pageMargins left="0.7" right="0.7" top="0.75" bottom="0.75" header="0" footer="0"/>
  <pageSetup paperSize="5" scale="95" orientation="landscape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F1:I1000"/>
  <sheetViews>
    <sheetView workbookViewId="0"/>
  </sheetViews>
  <sheetFormatPr defaultColWidth="14.44140625" defaultRowHeight="15" customHeight="1" x14ac:dyDescent="0.3"/>
  <cols>
    <col min="1" max="9" width="9" customWidth="1"/>
  </cols>
  <sheetData>
    <row r="1" spans="6:9" ht="14.25" customHeight="1" x14ac:dyDescent="0.3"/>
    <row r="2" spans="6:9" ht="14.25" customHeight="1" x14ac:dyDescent="0.3"/>
    <row r="3" spans="6:9" ht="14.25" customHeight="1" x14ac:dyDescent="0.3"/>
    <row r="4" spans="6:9" ht="14.25" customHeight="1" x14ac:dyDescent="0.3"/>
    <row r="5" spans="6:9" ht="14.25" customHeight="1" x14ac:dyDescent="0.3"/>
    <row r="6" spans="6:9" ht="14.25" customHeight="1" x14ac:dyDescent="0.3"/>
    <row r="7" spans="6:9" ht="14.25" customHeight="1" x14ac:dyDescent="0.3">
      <c r="G7" s="2" t="s">
        <v>625</v>
      </c>
      <c r="H7" s="2" t="s">
        <v>626</v>
      </c>
      <c r="I7" s="2" t="s">
        <v>627</v>
      </c>
    </row>
    <row r="8" spans="6:9" ht="14.25" customHeight="1" x14ac:dyDescent="0.3">
      <c r="F8" s="2" t="s">
        <v>628</v>
      </c>
      <c r="G8" s="140" t="e">
        <f>'kons PK (L2) (1)'!G57/'kons PK (L2) (1)'!D57*100</f>
        <v>#REF!</v>
      </c>
      <c r="H8" s="140" t="e">
        <f>'kons PK (L2) (1)'!H57/'kons PK (L2) (1)'!E57*100</f>
        <v>#REF!</v>
      </c>
      <c r="I8" s="140" t="e">
        <f>'kons PK (L2) (1)'!I57/'kons PK (L2) (1)'!D57*100</f>
        <v>#REF!</v>
      </c>
    </row>
    <row r="9" spans="6:9" ht="14.25" customHeight="1" x14ac:dyDescent="0.3"/>
    <row r="10" spans="6:9" ht="14.25" customHeight="1" x14ac:dyDescent="0.3"/>
    <row r="11" spans="6:9" ht="14.25" customHeight="1" x14ac:dyDescent="0.3"/>
    <row r="12" spans="6:9" ht="14.25" customHeight="1" x14ac:dyDescent="0.3"/>
    <row r="13" spans="6:9" ht="14.25" customHeight="1" x14ac:dyDescent="0.3"/>
    <row r="14" spans="6:9" ht="14.25" customHeight="1" x14ac:dyDescent="0.3"/>
    <row r="15" spans="6:9" ht="14.25" customHeight="1" x14ac:dyDescent="0.3"/>
    <row r="16" spans="6:9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paperSize="9" orientation="portrait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Z1000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14.44140625" defaultRowHeight="15" customHeight="1" x14ac:dyDescent="0.3"/>
  <cols>
    <col min="1" max="1" width="4.88671875" customWidth="1"/>
    <col min="2" max="2" width="7.109375" customWidth="1"/>
    <col min="3" max="3" width="37.5546875" customWidth="1"/>
    <col min="4" max="4" width="32" customWidth="1"/>
    <col min="5" max="5" width="42.44140625" customWidth="1"/>
    <col min="6" max="7" width="9.109375" customWidth="1"/>
    <col min="8" max="8" width="12.88671875" customWidth="1"/>
    <col min="9" max="9" width="9.109375" customWidth="1"/>
    <col min="10" max="25" width="8.6640625" customWidth="1"/>
  </cols>
  <sheetData>
    <row r="1" spans="1:26" ht="14.25" customHeight="1" x14ac:dyDescent="0.3">
      <c r="A1" s="431" t="s">
        <v>629</v>
      </c>
      <c r="B1" s="352"/>
      <c r="C1" s="352"/>
      <c r="D1" s="352"/>
      <c r="E1" s="352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</row>
    <row r="2" spans="1:26" ht="14.25" customHeight="1" x14ac:dyDescent="0.3">
      <c r="A2" s="431" t="s">
        <v>630</v>
      </c>
      <c r="B2" s="352"/>
      <c r="C2" s="352"/>
      <c r="D2" s="352"/>
      <c r="E2" s="352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</row>
    <row r="3" spans="1:26" ht="13.5" customHeight="1" x14ac:dyDescent="0.3">
      <c r="A3" s="432" t="s">
        <v>631</v>
      </c>
      <c r="B3" s="352"/>
      <c r="C3" s="352"/>
      <c r="D3" s="352"/>
      <c r="E3" s="352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</row>
    <row r="4" spans="1:26" ht="13.5" customHeight="1" x14ac:dyDescent="0.3">
      <c r="A4" s="141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</row>
    <row r="5" spans="1:26" ht="13.5" customHeight="1" x14ac:dyDescent="0.3">
      <c r="A5" s="433" t="s">
        <v>112</v>
      </c>
      <c r="B5" s="433" t="s">
        <v>113</v>
      </c>
      <c r="C5" s="429" t="s">
        <v>114</v>
      </c>
      <c r="D5" s="429" t="s">
        <v>632</v>
      </c>
      <c r="E5" s="429" t="s">
        <v>633</v>
      </c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3"/>
      <c r="Y5" s="143"/>
      <c r="Z5" s="143"/>
    </row>
    <row r="6" spans="1:26" ht="13.5" customHeight="1" x14ac:dyDescent="0.3">
      <c r="A6" s="355"/>
      <c r="B6" s="355"/>
      <c r="C6" s="355"/>
      <c r="D6" s="355"/>
      <c r="E6" s="355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</row>
    <row r="7" spans="1:26" ht="13.5" customHeight="1" x14ac:dyDescent="0.3">
      <c r="A7" s="356"/>
      <c r="B7" s="356"/>
      <c r="C7" s="356"/>
      <c r="D7" s="356"/>
      <c r="E7" s="356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3"/>
      <c r="T7" s="143"/>
      <c r="U7" s="143"/>
      <c r="V7" s="143"/>
      <c r="W7" s="143"/>
      <c r="X7" s="143"/>
      <c r="Y7" s="143"/>
      <c r="Z7" s="143"/>
    </row>
    <row r="8" spans="1:26" ht="13.5" customHeight="1" x14ac:dyDescent="0.3">
      <c r="A8" s="144" t="s">
        <v>127</v>
      </c>
      <c r="B8" s="145" t="s">
        <v>128</v>
      </c>
      <c r="C8" s="146" t="s">
        <v>129</v>
      </c>
      <c r="D8" s="146" t="s">
        <v>130</v>
      </c>
      <c r="E8" s="145" t="s">
        <v>131</v>
      </c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</row>
    <row r="9" spans="1:26" ht="13.5" customHeight="1" x14ac:dyDescent="0.3">
      <c r="A9" s="43">
        <v>1</v>
      </c>
      <c r="B9" s="43" t="s">
        <v>143</v>
      </c>
      <c r="C9" s="45" t="s">
        <v>144</v>
      </c>
      <c r="D9" s="147"/>
      <c r="E9" s="147"/>
      <c r="F9" s="143"/>
      <c r="G9" s="143"/>
      <c r="H9" s="2"/>
      <c r="I9" s="2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3"/>
      <c r="V9" s="143"/>
      <c r="W9" s="143"/>
      <c r="X9" s="143"/>
      <c r="Y9" s="143"/>
      <c r="Z9" s="143"/>
    </row>
    <row r="10" spans="1:26" ht="13.5" customHeight="1" x14ac:dyDescent="0.3">
      <c r="A10" s="43">
        <f t="shared" ref="A10:A55" si="0">A9+1</f>
        <v>2</v>
      </c>
      <c r="B10" s="43" t="s">
        <v>145</v>
      </c>
      <c r="C10" s="45" t="s">
        <v>60</v>
      </c>
      <c r="D10" s="147"/>
      <c r="E10" s="147"/>
      <c r="F10" s="143"/>
      <c r="G10" s="143"/>
      <c r="H10" s="2"/>
      <c r="I10" s="143"/>
      <c r="J10" s="143"/>
      <c r="K10" s="143"/>
      <c r="L10" s="143"/>
      <c r="M10" s="143"/>
      <c r="N10" s="14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Y10" s="143"/>
      <c r="Z10" s="143"/>
    </row>
    <row r="11" spans="1:26" ht="13.5" customHeight="1" x14ac:dyDescent="0.3">
      <c r="A11" s="148">
        <f t="shared" si="0"/>
        <v>3</v>
      </c>
      <c r="B11" s="148" t="s">
        <v>146</v>
      </c>
      <c r="C11" s="149" t="s">
        <v>147</v>
      </c>
      <c r="D11" s="150"/>
      <c r="E11" s="150"/>
      <c r="F11" s="151"/>
      <c r="G11" s="151"/>
      <c r="H11" s="152"/>
      <c r="I11" s="151"/>
      <c r="J11" s="151"/>
      <c r="K11" s="151"/>
      <c r="L11" s="151"/>
      <c r="M11" s="151"/>
      <c r="N11" s="151"/>
      <c r="O11" s="151"/>
      <c r="P11" s="151"/>
      <c r="Q11" s="151"/>
      <c r="R11" s="151"/>
      <c r="S11" s="151"/>
      <c r="T11" s="151"/>
      <c r="U11" s="151"/>
      <c r="V11" s="151"/>
      <c r="W11" s="151"/>
      <c r="X11" s="151"/>
      <c r="Y11" s="151"/>
      <c r="Z11" s="151"/>
    </row>
    <row r="12" spans="1:26" ht="15.75" customHeight="1" x14ac:dyDescent="0.3">
      <c r="A12" s="43">
        <f t="shared" si="0"/>
        <v>4</v>
      </c>
      <c r="B12" s="43" t="s">
        <v>148</v>
      </c>
      <c r="C12" s="45" t="s">
        <v>149</v>
      </c>
      <c r="D12" s="147"/>
      <c r="E12" s="147"/>
      <c r="F12" s="143"/>
      <c r="G12" s="143"/>
      <c r="H12" s="2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</row>
    <row r="13" spans="1:26" ht="18.75" customHeight="1" x14ac:dyDescent="0.3">
      <c r="A13" s="43">
        <f t="shared" si="0"/>
        <v>5</v>
      </c>
      <c r="B13" s="43" t="s">
        <v>150</v>
      </c>
      <c r="C13" s="45" t="s">
        <v>77</v>
      </c>
      <c r="D13" s="147"/>
      <c r="E13" s="147"/>
      <c r="F13" s="143"/>
      <c r="G13" s="143"/>
      <c r="H13" s="2"/>
      <c r="I13" s="143"/>
      <c r="J13" s="143"/>
      <c r="K13" s="143"/>
      <c r="L13" s="143"/>
      <c r="M13" s="143"/>
      <c r="N13" s="143"/>
      <c r="O13" s="143"/>
      <c r="P13" s="143"/>
      <c r="Q13" s="143"/>
      <c r="R13" s="143"/>
      <c r="S13" s="143"/>
      <c r="T13" s="143"/>
      <c r="U13" s="143"/>
      <c r="V13" s="143"/>
      <c r="W13" s="143"/>
      <c r="X13" s="143"/>
      <c r="Y13" s="143"/>
      <c r="Z13" s="143"/>
    </row>
    <row r="14" spans="1:26" ht="13.5" customHeight="1" x14ac:dyDescent="0.3">
      <c r="A14" s="148">
        <f t="shared" si="0"/>
        <v>6</v>
      </c>
      <c r="B14" s="148" t="s">
        <v>151</v>
      </c>
      <c r="C14" s="149" t="e">
        <f>#REF!</f>
        <v>#REF!</v>
      </c>
      <c r="D14" s="150"/>
      <c r="E14" s="150"/>
      <c r="F14" s="151"/>
      <c r="G14" s="151"/>
      <c r="H14" s="152"/>
      <c r="I14" s="151"/>
      <c r="J14" s="151"/>
      <c r="K14" s="151"/>
      <c r="L14" s="151"/>
      <c r="M14" s="151"/>
      <c r="N14" s="151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</row>
    <row r="15" spans="1:26" ht="13.5" customHeight="1" x14ac:dyDescent="0.3">
      <c r="A15" s="148">
        <f t="shared" si="0"/>
        <v>7</v>
      </c>
      <c r="B15" s="148" t="s">
        <v>152</v>
      </c>
      <c r="C15" s="149" t="s">
        <v>153</v>
      </c>
      <c r="D15" s="150"/>
      <c r="E15" s="150"/>
      <c r="F15" s="151"/>
      <c r="G15" s="151"/>
      <c r="H15" s="152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51"/>
      <c r="Z15" s="151"/>
    </row>
    <row r="16" spans="1:26" ht="13.5" customHeight="1" x14ac:dyDescent="0.3">
      <c r="A16" s="148">
        <f t="shared" si="0"/>
        <v>8</v>
      </c>
      <c r="B16" s="148" t="s">
        <v>154</v>
      </c>
      <c r="C16" s="149" t="s">
        <v>155</v>
      </c>
      <c r="D16" s="150"/>
      <c r="E16" s="150"/>
      <c r="F16" s="151"/>
      <c r="G16" s="151"/>
      <c r="H16" s="152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1"/>
      <c r="Z16" s="151"/>
    </row>
    <row r="17" spans="1:26" ht="13.5" customHeight="1" x14ac:dyDescent="0.3">
      <c r="A17" s="148">
        <f t="shared" si="0"/>
        <v>9</v>
      </c>
      <c r="B17" s="148" t="s">
        <v>156</v>
      </c>
      <c r="C17" s="149" t="s">
        <v>157</v>
      </c>
      <c r="D17" s="150"/>
      <c r="E17" s="150"/>
      <c r="F17" s="151"/>
      <c r="G17" s="151"/>
      <c r="H17" s="152"/>
      <c r="I17" s="151"/>
      <c r="J17" s="151"/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</row>
    <row r="18" spans="1:26" ht="13.5" customHeight="1" x14ac:dyDescent="0.3">
      <c r="A18" s="148">
        <f t="shared" si="0"/>
        <v>10</v>
      </c>
      <c r="B18" s="148" t="s">
        <v>158</v>
      </c>
      <c r="C18" s="149" t="s">
        <v>159</v>
      </c>
      <c r="D18" s="150"/>
      <c r="E18" s="150"/>
      <c r="F18" s="151"/>
      <c r="G18" s="151"/>
      <c r="H18" s="152"/>
      <c r="I18" s="151"/>
      <c r="J18" s="151"/>
      <c r="K18" s="151"/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1"/>
      <c r="X18" s="151"/>
      <c r="Y18" s="151"/>
      <c r="Z18" s="151"/>
    </row>
    <row r="19" spans="1:26" ht="13.5" customHeight="1" x14ac:dyDescent="0.3">
      <c r="A19" s="148">
        <f t="shared" si="0"/>
        <v>11</v>
      </c>
      <c r="B19" s="148" t="s">
        <v>160</v>
      </c>
      <c r="C19" s="149" t="e">
        <f t="shared" ref="C19:C26" si="1">#REF!</f>
        <v>#REF!</v>
      </c>
      <c r="D19" s="150"/>
      <c r="E19" s="150"/>
      <c r="F19" s="151"/>
      <c r="G19" s="151"/>
      <c r="H19" s="152"/>
      <c r="I19" s="151"/>
      <c r="J19" s="151"/>
      <c r="K19" s="151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</row>
    <row r="20" spans="1:26" ht="13.5" customHeight="1" x14ac:dyDescent="0.3">
      <c r="A20" s="43">
        <f t="shared" si="0"/>
        <v>12</v>
      </c>
      <c r="B20" s="43" t="s">
        <v>161</v>
      </c>
      <c r="C20" s="45" t="e">
        <f t="shared" si="1"/>
        <v>#REF!</v>
      </c>
      <c r="D20" s="147"/>
      <c r="E20" s="147"/>
      <c r="F20" s="143"/>
      <c r="G20" s="143"/>
      <c r="H20" s="143"/>
      <c r="I20" s="143"/>
      <c r="J20" s="143"/>
      <c r="K20" s="143"/>
      <c r="L20" s="143"/>
      <c r="M20" s="143"/>
      <c r="N20" s="143"/>
      <c r="O20" s="143"/>
      <c r="P20" s="143"/>
      <c r="Q20" s="143"/>
      <c r="R20" s="143"/>
      <c r="S20" s="143"/>
      <c r="T20" s="143"/>
      <c r="U20" s="143"/>
      <c r="V20" s="143"/>
      <c r="W20" s="143"/>
      <c r="X20" s="143"/>
      <c r="Y20" s="143"/>
      <c r="Z20" s="143"/>
    </row>
    <row r="21" spans="1:26" ht="13.5" customHeight="1" x14ac:dyDescent="0.3">
      <c r="A21" s="43">
        <f t="shared" si="0"/>
        <v>13</v>
      </c>
      <c r="B21" s="43" t="s">
        <v>162</v>
      </c>
      <c r="C21" s="45" t="e">
        <f t="shared" si="1"/>
        <v>#REF!</v>
      </c>
      <c r="D21" s="147"/>
      <c r="E21" s="147"/>
      <c r="F21" s="143"/>
      <c r="G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</row>
    <row r="22" spans="1:26" ht="13.5" customHeight="1" x14ac:dyDescent="0.3">
      <c r="A22" s="43">
        <f t="shared" si="0"/>
        <v>14</v>
      </c>
      <c r="B22" s="43" t="s">
        <v>163</v>
      </c>
      <c r="C22" s="45" t="e">
        <f t="shared" si="1"/>
        <v>#REF!</v>
      </c>
      <c r="D22" s="147"/>
      <c r="E22" s="147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43"/>
      <c r="X22" s="143"/>
      <c r="Y22" s="143"/>
      <c r="Z22" s="143"/>
    </row>
    <row r="23" spans="1:26" ht="13.5" customHeight="1" x14ac:dyDescent="0.3">
      <c r="A23" s="148">
        <f t="shared" si="0"/>
        <v>15</v>
      </c>
      <c r="B23" s="148" t="s">
        <v>164</v>
      </c>
      <c r="C23" s="149" t="e">
        <f t="shared" si="1"/>
        <v>#REF!</v>
      </c>
      <c r="D23" s="150"/>
      <c r="E23" s="150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</row>
    <row r="24" spans="1:26" ht="13.5" customHeight="1" x14ac:dyDescent="0.3">
      <c r="A24" s="148">
        <f t="shared" si="0"/>
        <v>16</v>
      </c>
      <c r="B24" s="148" t="s">
        <v>165</v>
      </c>
      <c r="C24" s="149" t="e">
        <f t="shared" si="1"/>
        <v>#REF!</v>
      </c>
      <c r="D24" s="150"/>
      <c r="E24" s="150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</row>
    <row r="25" spans="1:26" ht="13.5" customHeight="1" x14ac:dyDescent="0.3">
      <c r="A25" s="43">
        <f t="shared" si="0"/>
        <v>17</v>
      </c>
      <c r="B25" s="43" t="s">
        <v>166</v>
      </c>
      <c r="C25" s="45" t="e">
        <f t="shared" si="1"/>
        <v>#REF!</v>
      </c>
      <c r="D25" s="147"/>
      <c r="E25" s="147"/>
      <c r="F25" s="143"/>
      <c r="G25" s="143"/>
      <c r="H25" s="143"/>
      <c r="I25" s="143"/>
      <c r="J25" s="143"/>
      <c r="K25" s="143"/>
      <c r="L25" s="143"/>
      <c r="M25" s="143"/>
      <c r="N25" s="143"/>
      <c r="O25" s="143"/>
      <c r="P25" s="143"/>
      <c r="Q25" s="143"/>
      <c r="R25" s="143"/>
      <c r="S25" s="143"/>
      <c r="T25" s="143"/>
      <c r="U25" s="143"/>
      <c r="V25" s="143"/>
      <c r="W25" s="143"/>
      <c r="X25" s="143"/>
      <c r="Y25" s="143"/>
      <c r="Z25" s="143"/>
    </row>
    <row r="26" spans="1:26" ht="13.5" customHeight="1" x14ac:dyDescent="0.3">
      <c r="A26" s="43">
        <f t="shared" si="0"/>
        <v>18</v>
      </c>
      <c r="B26" s="43" t="s">
        <v>167</v>
      </c>
      <c r="C26" s="45" t="e">
        <f t="shared" si="1"/>
        <v>#REF!</v>
      </c>
      <c r="D26" s="147"/>
      <c r="E26" s="147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3"/>
      <c r="T26" s="143"/>
      <c r="U26" s="143"/>
      <c r="V26" s="143"/>
      <c r="W26" s="143"/>
      <c r="X26" s="143"/>
      <c r="Y26" s="143"/>
      <c r="Z26" s="143"/>
    </row>
    <row r="27" spans="1:26" ht="13.5" customHeight="1" x14ac:dyDescent="0.3">
      <c r="A27" s="43">
        <f t="shared" si="0"/>
        <v>19</v>
      </c>
      <c r="B27" s="43" t="s">
        <v>168</v>
      </c>
      <c r="C27" s="45" t="s">
        <v>169</v>
      </c>
      <c r="D27" s="147"/>
      <c r="E27" s="147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W27" s="143"/>
      <c r="X27" s="143"/>
      <c r="Y27" s="143"/>
      <c r="Z27" s="143"/>
    </row>
    <row r="28" spans="1:26" ht="13.5" customHeight="1" x14ac:dyDescent="0.3">
      <c r="A28" s="43">
        <f t="shared" si="0"/>
        <v>20</v>
      </c>
      <c r="B28" s="43" t="s">
        <v>170</v>
      </c>
      <c r="C28" s="45" t="e">
        <f t="shared" ref="C28:C29" si="2">#REF!</f>
        <v>#REF!</v>
      </c>
      <c r="D28" s="147"/>
      <c r="E28" s="147"/>
      <c r="F28" s="143"/>
      <c r="G28" s="143"/>
      <c r="H28" s="143"/>
      <c r="I28" s="143"/>
      <c r="J28" s="143"/>
      <c r="K28" s="143"/>
      <c r="L28" s="143"/>
      <c r="M28" s="143"/>
      <c r="N28" s="143"/>
      <c r="O28" s="143"/>
      <c r="P28" s="143"/>
      <c r="Q28" s="143"/>
      <c r="R28" s="143"/>
      <c r="S28" s="143"/>
      <c r="T28" s="143"/>
      <c r="U28" s="143"/>
      <c r="V28" s="143"/>
      <c r="W28" s="143"/>
      <c r="X28" s="143"/>
      <c r="Y28" s="143"/>
      <c r="Z28" s="143"/>
    </row>
    <row r="29" spans="1:26" ht="13.5" customHeight="1" x14ac:dyDescent="0.3">
      <c r="A29" s="43">
        <f t="shared" si="0"/>
        <v>21</v>
      </c>
      <c r="B29" s="43" t="s">
        <v>171</v>
      </c>
      <c r="C29" s="45" t="e">
        <f t="shared" si="2"/>
        <v>#REF!</v>
      </c>
      <c r="D29" s="147"/>
      <c r="E29" s="147"/>
      <c r="F29" s="143"/>
      <c r="G29" s="143"/>
      <c r="H29" s="143"/>
      <c r="I29" s="143"/>
      <c r="J29" s="143"/>
      <c r="K29" s="143"/>
      <c r="L29" s="143"/>
      <c r="M29" s="143"/>
      <c r="N29" s="143"/>
      <c r="O29" s="143"/>
      <c r="P29" s="143"/>
      <c r="Q29" s="143"/>
      <c r="R29" s="143"/>
      <c r="S29" s="143"/>
      <c r="T29" s="143"/>
      <c r="U29" s="143"/>
      <c r="V29" s="143"/>
      <c r="W29" s="143"/>
      <c r="X29" s="143"/>
      <c r="Y29" s="143"/>
      <c r="Z29" s="143"/>
    </row>
    <row r="30" spans="1:26" ht="13.5" customHeight="1" x14ac:dyDescent="0.3">
      <c r="A30" s="43">
        <f t="shared" si="0"/>
        <v>22</v>
      </c>
      <c r="B30" s="43" t="s">
        <v>172</v>
      </c>
      <c r="C30" s="45" t="s">
        <v>48</v>
      </c>
      <c r="D30" s="147"/>
      <c r="E30" s="147"/>
      <c r="F30" s="143"/>
      <c r="G30" s="143"/>
      <c r="H30" s="143"/>
      <c r="I30" s="143"/>
      <c r="J30" s="143"/>
      <c r="K30" s="143"/>
      <c r="L30" s="143"/>
      <c r="M30" s="143"/>
      <c r="N30" s="143"/>
      <c r="O30" s="143"/>
      <c r="P30" s="143"/>
      <c r="Q30" s="143"/>
      <c r="R30" s="143"/>
      <c r="S30" s="143"/>
      <c r="T30" s="143"/>
      <c r="U30" s="143"/>
      <c r="V30" s="143"/>
      <c r="W30" s="143"/>
      <c r="X30" s="143"/>
      <c r="Y30" s="143"/>
      <c r="Z30" s="143"/>
    </row>
    <row r="31" spans="1:26" ht="13.5" customHeight="1" x14ac:dyDescent="0.3">
      <c r="A31" s="148">
        <f t="shared" si="0"/>
        <v>23</v>
      </c>
      <c r="B31" s="148" t="s">
        <v>65</v>
      </c>
      <c r="C31" s="149" t="e">
        <f t="shared" ref="C31:C33" si="3">#REF!</f>
        <v>#REF!</v>
      </c>
      <c r="D31" s="150"/>
      <c r="E31" s="150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  <c r="Q31" s="151"/>
      <c r="R31" s="151"/>
      <c r="S31" s="151"/>
      <c r="T31" s="151"/>
      <c r="U31" s="151"/>
      <c r="V31" s="151"/>
      <c r="W31" s="151"/>
      <c r="X31" s="151"/>
      <c r="Y31" s="151"/>
      <c r="Z31" s="151"/>
    </row>
    <row r="32" spans="1:26" ht="13.5" customHeight="1" x14ac:dyDescent="0.3">
      <c r="A32" s="43">
        <f t="shared" si="0"/>
        <v>24</v>
      </c>
      <c r="B32" s="43" t="s">
        <v>173</v>
      </c>
      <c r="C32" s="45" t="e">
        <f t="shared" si="3"/>
        <v>#REF!</v>
      </c>
      <c r="D32" s="147"/>
      <c r="E32" s="147"/>
      <c r="F32" s="143"/>
      <c r="G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3"/>
      <c r="T32" s="143"/>
      <c r="U32" s="143"/>
      <c r="V32" s="143"/>
      <c r="W32" s="143"/>
      <c r="X32" s="143"/>
      <c r="Y32" s="143"/>
      <c r="Z32" s="143"/>
    </row>
    <row r="33" spans="1:26" ht="13.5" customHeight="1" x14ac:dyDescent="0.3">
      <c r="A33" s="43">
        <f t="shared" si="0"/>
        <v>25</v>
      </c>
      <c r="B33" s="43" t="s">
        <v>174</v>
      </c>
      <c r="C33" s="45" t="e">
        <f t="shared" si="3"/>
        <v>#REF!</v>
      </c>
      <c r="D33" s="147"/>
      <c r="E33" s="147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3"/>
      <c r="T33" s="143"/>
      <c r="U33" s="143"/>
      <c r="V33" s="143"/>
      <c r="W33" s="143"/>
      <c r="X33" s="143"/>
      <c r="Y33" s="143"/>
      <c r="Z33" s="143"/>
    </row>
    <row r="34" spans="1:26" ht="13.5" customHeight="1" x14ac:dyDescent="0.3">
      <c r="A34" s="43">
        <f t="shared" si="0"/>
        <v>26</v>
      </c>
      <c r="B34" s="43" t="s">
        <v>175</v>
      </c>
      <c r="C34" s="45" t="s">
        <v>176</v>
      </c>
      <c r="D34" s="147"/>
      <c r="E34" s="147"/>
      <c r="F34" s="143"/>
      <c r="G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3"/>
      <c r="T34" s="143"/>
      <c r="U34" s="143"/>
      <c r="V34" s="143"/>
      <c r="W34" s="143"/>
      <c r="X34" s="143"/>
      <c r="Y34" s="143"/>
      <c r="Z34" s="143"/>
    </row>
    <row r="35" spans="1:26" ht="13.5" customHeight="1" x14ac:dyDescent="0.3">
      <c r="A35" s="43">
        <f t="shared" si="0"/>
        <v>27</v>
      </c>
      <c r="B35" s="43" t="s">
        <v>177</v>
      </c>
      <c r="C35" s="45" t="s">
        <v>106</v>
      </c>
      <c r="D35" s="147"/>
      <c r="E35" s="147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</row>
    <row r="36" spans="1:26" ht="13.5" customHeight="1" x14ac:dyDescent="0.3">
      <c r="A36" s="148">
        <f t="shared" si="0"/>
        <v>28</v>
      </c>
      <c r="B36" s="148" t="s">
        <v>178</v>
      </c>
      <c r="C36" s="149" t="s">
        <v>179</v>
      </c>
      <c r="D36" s="150"/>
      <c r="E36" s="150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</row>
    <row r="37" spans="1:26" ht="13.5" customHeight="1" x14ac:dyDescent="0.3">
      <c r="A37" s="148">
        <f t="shared" si="0"/>
        <v>29</v>
      </c>
      <c r="B37" s="148" t="s">
        <v>180</v>
      </c>
      <c r="C37" s="149" t="s">
        <v>181</v>
      </c>
      <c r="D37" s="150"/>
      <c r="E37" s="150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  <c r="Q37" s="151"/>
      <c r="R37" s="151"/>
      <c r="S37" s="151"/>
      <c r="T37" s="151"/>
      <c r="U37" s="151"/>
      <c r="V37" s="151"/>
      <c r="W37" s="151"/>
      <c r="X37" s="151"/>
      <c r="Y37" s="151"/>
      <c r="Z37" s="151"/>
    </row>
    <row r="38" spans="1:26" ht="13.5" customHeight="1" x14ac:dyDescent="0.3">
      <c r="A38" s="148">
        <f t="shared" si="0"/>
        <v>30</v>
      </c>
      <c r="B38" s="148" t="s">
        <v>180</v>
      </c>
      <c r="C38" s="149" t="s">
        <v>182</v>
      </c>
      <c r="D38" s="150"/>
      <c r="E38" s="150"/>
      <c r="F38" s="1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  <c r="Q38" s="151"/>
      <c r="R38" s="151"/>
      <c r="S38" s="151"/>
      <c r="T38" s="151"/>
      <c r="U38" s="151"/>
      <c r="V38" s="151"/>
      <c r="W38" s="151"/>
      <c r="X38" s="151"/>
      <c r="Y38" s="151"/>
      <c r="Z38" s="151"/>
    </row>
    <row r="39" spans="1:26" ht="13.5" customHeight="1" x14ac:dyDescent="0.3">
      <c r="A39" s="148">
        <f t="shared" si="0"/>
        <v>31</v>
      </c>
      <c r="B39" s="148" t="s">
        <v>180</v>
      </c>
      <c r="C39" s="149" t="s">
        <v>183</v>
      </c>
      <c r="D39" s="150"/>
      <c r="E39" s="150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</row>
    <row r="40" spans="1:26" ht="13.5" customHeight="1" x14ac:dyDescent="0.3">
      <c r="A40" s="148">
        <f t="shared" si="0"/>
        <v>32</v>
      </c>
      <c r="B40" s="148" t="s">
        <v>180</v>
      </c>
      <c r="C40" s="149" t="s">
        <v>184</v>
      </c>
      <c r="D40" s="150"/>
      <c r="E40" s="150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</row>
    <row r="41" spans="1:26" ht="13.5" customHeight="1" x14ac:dyDescent="0.3">
      <c r="A41" s="148">
        <f t="shared" si="0"/>
        <v>33</v>
      </c>
      <c r="B41" s="148" t="s">
        <v>180</v>
      </c>
      <c r="C41" s="149" t="s">
        <v>105</v>
      </c>
      <c r="D41" s="150"/>
      <c r="E41" s="150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</row>
    <row r="42" spans="1:26" ht="13.5" customHeight="1" x14ac:dyDescent="0.3">
      <c r="A42" s="148">
        <f t="shared" si="0"/>
        <v>34</v>
      </c>
      <c r="B42" s="148" t="s">
        <v>180</v>
      </c>
      <c r="C42" s="149" t="s">
        <v>185</v>
      </c>
      <c r="D42" s="150"/>
      <c r="E42" s="150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</row>
    <row r="43" spans="1:26" ht="13.5" customHeight="1" x14ac:dyDescent="0.3">
      <c r="A43" s="43">
        <f t="shared" si="0"/>
        <v>35</v>
      </c>
      <c r="B43" s="43" t="s">
        <v>180</v>
      </c>
      <c r="C43" s="45" t="s">
        <v>186</v>
      </c>
      <c r="D43" s="147"/>
      <c r="E43" s="147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</row>
    <row r="44" spans="1:26" ht="13.5" customHeight="1" x14ac:dyDescent="0.3">
      <c r="A44" s="43">
        <f t="shared" si="0"/>
        <v>36</v>
      </c>
      <c r="B44" s="43" t="s">
        <v>180</v>
      </c>
      <c r="C44" s="45" t="s">
        <v>187</v>
      </c>
      <c r="D44" s="147"/>
      <c r="E44" s="147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</row>
    <row r="45" spans="1:26" ht="13.5" customHeight="1" x14ac:dyDescent="0.3">
      <c r="A45" s="43">
        <f t="shared" si="0"/>
        <v>37</v>
      </c>
      <c r="B45" s="43" t="s">
        <v>180</v>
      </c>
      <c r="C45" s="45" t="s">
        <v>188</v>
      </c>
      <c r="D45" s="147"/>
      <c r="E45" s="147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</row>
    <row r="46" spans="1:26" ht="13.5" customHeight="1" x14ac:dyDescent="0.3">
      <c r="A46" s="43">
        <f t="shared" si="0"/>
        <v>38</v>
      </c>
      <c r="B46" s="43" t="s">
        <v>180</v>
      </c>
      <c r="C46" s="45" t="s">
        <v>189</v>
      </c>
      <c r="D46" s="147"/>
      <c r="E46" s="147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</row>
    <row r="47" spans="1:26" ht="13.5" customHeight="1" x14ac:dyDescent="0.3">
      <c r="A47" s="43">
        <f t="shared" si="0"/>
        <v>39</v>
      </c>
      <c r="B47" s="43" t="s">
        <v>180</v>
      </c>
      <c r="C47" s="45" t="s">
        <v>190</v>
      </c>
      <c r="D47" s="147"/>
      <c r="E47" s="147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</row>
    <row r="48" spans="1:26" ht="13.5" customHeight="1" x14ac:dyDescent="0.3">
      <c r="A48" s="43">
        <f t="shared" si="0"/>
        <v>40</v>
      </c>
      <c r="B48" s="43" t="s">
        <v>180</v>
      </c>
      <c r="C48" s="45" t="s">
        <v>191</v>
      </c>
      <c r="D48" s="147"/>
      <c r="E48" s="147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</row>
    <row r="49" spans="1:26" ht="13.5" customHeight="1" x14ac:dyDescent="0.3">
      <c r="A49" s="43">
        <f t="shared" si="0"/>
        <v>41</v>
      </c>
      <c r="B49" s="43" t="s">
        <v>180</v>
      </c>
      <c r="C49" s="45" t="s">
        <v>192</v>
      </c>
      <c r="D49" s="147"/>
      <c r="E49" s="147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</row>
    <row r="50" spans="1:26" ht="13.5" customHeight="1" x14ac:dyDescent="0.3">
      <c r="A50" s="148">
        <f t="shared" si="0"/>
        <v>42</v>
      </c>
      <c r="B50" s="148" t="s">
        <v>193</v>
      </c>
      <c r="C50" s="149" t="s">
        <v>194</v>
      </c>
      <c r="D50" s="150"/>
      <c r="E50" s="150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</row>
    <row r="51" spans="1:26" ht="13.5" customHeight="1" x14ac:dyDescent="0.3">
      <c r="A51" s="148">
        <f t="shared" si="0"/>
        <v>43</v>
      </c>
      <c r="B51" s="148" t="s">
        <v>195</v>
      </c>
      <c r="C51" s="149" t="s">
        <v>196</v>
      </c>
      <c r="D51" s="150"/>
      <c r="E51" s="150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</row>
    <row r="52" spans="1:26" ht="13.5" customHeight="1" x14ac:dyDescent="0.3">
      <c r="A52" s="148">
        <f t="shared" si="0"/>
        <v>44</v>
      </c>
      <c r="B52" s="148" t="s">
        <v>197</v>
      </c>
      <c r="C52" s="149" t="e">
        <f>#REF!</f>
        <v>#REF!</v>
      </c>
      <c r="D52" s="150"/>
      <c r="E52" s="150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</row>
    <row r="53" spans="1:26" ht="13.5" customHeight="1" x14ac:dyDescent="0.3">
      <c r="A53" s="43">
        <f t="shared" si="0"/>
        <v>45</v>
      </c>
      <c r="B53" s="43" t="s">
        <v>198</v>
      </c>
      <c r="C53" s="45" t="s">
        <v>199</v>
      </c>
      <c r="D53" s="147"/>
      <c r="E53" s="147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</row>
    <row r="54" spans="1:26" ht="13.5" customHeight="1" x14ac:dyDescent="0.3">
      <c r="A54" s="43">
        <f t="shared" si="0"/>
        <v>46</v>
      </c>
      <c r="B54" s="43" t="s">
        <v>200</v>
      </c>
      <c r="C54" s="45" t="e">
        <f>#REF!</f>
        <v>#REF!</v>
      </c>
      <c r="D54" s="147"/>
      <c r="E54" s="147"/>
      <c r="F54" s="143"/>
      <c r="G54" s="143"/>
      <c r="H54" s="143"/>
      <c r="I54" s="143"/>
      <c r="J54" s="143"/>
      <c r="K54" s="143"/>
      <c r="L54" s="143"/>
      <c r="M54" s="143"/>
      <c r="N54" s="143"/>
      <c r="O54" s="143"/>
      <c r="P54" s="143"/>
      <c r="Q54" s="143"/>
      <c r="R54" s="143"/>
      <c r="S54" s="143"/>
      <c r="T54" s="143"/>
      <c r="U54" s="143"/>
      <c r="V54" s="143"/>
      <c r="W54" s="143"/>
      <c r="X54" s="143"/>
      <c r="Y54" s="143"/>
      <c r="Z54" s="143"/>
    </row>
    <row r="55" spans="1:26" ht="13.5" customHeight="1" x14ac:dyDescent="0.3">
      <c r="A55" s="43">
        <f t="shared" si="0"/>
        <v>47</v>
      </c>
      <c r="B55" s="43" t="s">
        <v>201</v>
      </c>
      <c r="C55" s="45" t="s">
        <v>202</v>
      </c>
      <c r="D55" s="147"/>
      <c r="E55" s="147"/>
      <c r="F55" s="143"/>
      <c r="G55" s="143"/>
      <c r="H55" s="143"/>
      <c r="I55" s="143"/>
      <c r="J55" s="143"/>
      <c r="K55" s="143"/>
      <c r="L55" s="143"/>
      <c r="M55" s="143"/>
      <c r="N55" s="143"/>
      <c r="O55" s="143"/>
      <c r="P55" s="143"/>
      <c r="Q55" s="143"/>
      <c r="R55" s="143"/>
      <c r="S55" s="143"/>
      <c r="T55" s="143"/>
      <c r="U55" s="143"/>
      <c r="V55" s="143"/>
      <c r="W55" s="143"/>
      <c r="X55" s="143"/>
      <c r="Y55" s="143"/>
      <c r="Z55" s="143"/>
    </row>
    <row r="56" spans="1:26" ht="13.5" customHeight="1" x14ac:dyDescent="0.3">
      <c r="A56" s="43"/>
      <c r="B56" s="43"/>
      <c r="C56" s="45"/>
      <c r="D56" s="45"/>
      <c r="E56" s="45"/>
      <c r="F56" s="143"/>
      <c r="G56" s="143"/>
      <c r="H56" s="143"/>
      <c r="I56" s="143"/>
      <c r="J56" s="143"/>
      <c r="K56" s="143"/>
      <c r="L56" s="143"/>
      <c r="M56" s="143"/>
      <c r="N56" s="143"/>
      <c r="O56" s="143"/>
      <c r="P56" s="143"/>
      <c r="Q56" s="143"/>
      <c r="R56" s="143"/>
      <c r="S56" s="143"/>
      <c r="T56" s="143"/>
      <c r="U56" s="143"/>
      <c r="V56" s="143"/>
      <c r="W56" s="143"/>
      <c r="X56" s="143"/>
      <c r="Y56" s="143"/>
      <c r="Z56" s="143"/>
    </row>
    <row r="57" spans="1:26" ht="13.5" customHeight="1" x14ac:dyDescent="0.3">
      <c r="A57" s="430" t="s">
        <v>203</v>
      </c>
      <c r="B57" s="358"/>
      <c r="C57" s="359"/>
      <c r="D57" s="153"/>
      <c r="E57" s="153"/>
      <c r="F57" s="143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</row>
    <row r="58" spans="1:26" ht="13.5" customHeight="1" x14ac:dyDescent="0.3">
      <c r="A58" s="154"/>
      <c r="B58" s="154"/>
      <c r="C58" s="154"/>
      <c r="D58" s="155"/>
      <c r="E58" s="155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</row>
    <row r="59" spans="1:26" ht="13.5" customHeight="1" x14ac:dyDescent="0.3">
      <c r="A59" s="156" t="s">
        <v>640</v>
      </c>
      <c r="B59" s="156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  <c r="S59" s="143"/>
      <c r="T59" s="143"/>
      <c r="U59" s="143"/>
      <c r="V59" s="143"/>
      <c r="W59" s="143"/>
      <c r="X59" s="143"/>
      <c r="Y59" s="143"/>
      <c r="Z59" s="143"/>
    </row>
    <row r="60" spans="1:26" ht="13.5" customHeight="1" x14ac:dyDescent="0.3">
      <c r="A60" s="157" t="s">
        <v>10</v>
      </c>
      <c r="B60" s="143" t="s">
        <v>271</v>
      </c>
      <c r="C60" s="143"/>
      <c r="D60" s="143"/>
      <c r="E60" s="143"/>
      <c r="F60" s="143"/>
      <c r="G60" s="143"/>
      <c r="H60" s="143"/>
      <c r="I60" s="143"/>
      <c r="J60" s="143"/>
      <c r="K60" s="143"/>
      <c r="L60" s="143"/>
      <c r="M60" s="143"/>
      <c r="N60" s="143"/>
      <c r="O60" s="143"/>
      <c r="P60" s="143"/>
      <c r="Q60" s="143"/>
      <c r="R60" s="143"/>
      <c r="S60" s="143"/>
      <c r="T60" s="143"/>
      <c r="U60" s="143"/>
      <c r="V60" s="143"/>
      <c r="W60" s="143"/>
      <c r="X60" s="143"/>
      <c r="Y60" s="143"/>
      <c r="Z60" s="143"/>
    </row>
    <row r="61" spans="1:26" ht="13.5" customHeight="1" x14ac:dyDescent="0.3">
      <c r="A61" s="157" t="s">
        <v>34</v>
      </c>
      <c r="B61" s="143" t="s">
        <v>206</v>
      </c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43"/>
      <c r="O61" s="143"/>
      <c r="P61" s="143"/>
      <c r="Q61" s="143"/>
      <c r="R61" s="143"/>
      <c r="S61" s="143"/>
      <c r="T61" s="143"/>
      <c r="U61" s="143"/>
      <c r="V61" s="143"/>
      <c r="W61" s="143"/>
      <c r="X61" s="143"/>
      <c r="Y61" s="143"/>
      <c r="Z61" s="143"/>
    </row>
    <row r="62" spans="1:26" ht="13.5" customHeight="1" x14ac:dyDescent="0.3">
      <c r="A62" s="157" t="s">
        <v>36</v>
      </c>
      <c r="B62" s="143" t="s">
        <v>272</v>
      </c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  <c r="T62" s="143"/>
      <c r="U62" s="143"/>
      <c r="V62" s="143"/>
      <c r="W62" s="143"/>
      <c r="X62" s="143"/>
      <c r="Y62" s="143"/>
      <c r="Z62" s="143"/>
    </row>
    <row r="63" spans="1:26" ht="13.5" customHeight="1" x14ac:dyDescent="0.3">
      <c r="A63" s="157" t="s">
        <v>38</v>
      </c>
      <c r="B63" s="143" t="s">
        <v>273</v>
      </c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  <c r="V63" s="143"/>
      <c r="W63" s="143"/>
      <c r="X63" s="143"/>
      <c r="Y63" s="143"/>
      <c r="Z63" s="143"/>
    </row>
    <row r="64" spans="1:26" ht="13.5" customHeight="1" x14ac:dyDescent="0.3">
      <c r="A64" s="141"/>
      <c r="B64" s="141"/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</row>
    <row r="65" spans="1:26" ht="13.5" customHeight="1" x14ac:dyDescent="0.3">
      <c r="A65" s="141"/>
      <c r="B65" s="141"/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</row>
    <row r="66" spans="1:26" ht="13.5" customHeight="1" x14ac:dyDescent="0.3">
      <c r="A66" s="141"/>
      <c r="B66" s="141"/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</row>
    <row r="67" spans="1:26" ht="13.5" customHeight="1" x14ac:dyDescent="0.3">
      <c r="A67" s="141"/>
      <c r="B67" s="141"/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</row>
    <row r="68" spans="1:26" ht="13.5" customHeight="1" x14ac:dyDescent="0.3">
      <c r="A68" s="141"/>
      <c r="B68" s="141"/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</row>
    <row r="69" spans="1:26" ht="13.5" customHeight="1" x14ac:dyDescent="0.3">
      <c r="A69" s="141"/>
      <c r="B69" s="141"/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</row>
    <row r="70" spans="1:26" ht="13.5" customHeight="1" x14ac:dyDescent="0.3">
      <c r="A70" s="141"/>
      <c r="B70" s="141"/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1"/>
      <c r="S70" s="141"/>
      <c r="T70" s="141"/>
      <c r="U70" s="141"/>
      <c r="V70" s="141"/>
      <c r="W70" s="141"/>
      <c r="X70" s="141"/>
      <c r="Y70" s="141"/>
      <c r="Z70" s="141"/>
    </row>
    <row r="71" spans="1:26" ht="13.5" customHeight="1" x14ac:dyDescent="0.3">
      <c r="A71" s="141"/>
      <c r="B71" s="141"/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</row>
    <row r="72" spans="1:26" ht="13.5" customHeight="1" x14ac:dyDescent="0.3">
      <c r="A72" s="141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</row>
    <row r="73" spans="1:26" ht="13.5" customHeight="1" x14ac:dyDescent="0.3">
      <c r="A73" s="141"/>
      <c r="B73" s="141"/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</row>
    <row r="74" spans="1:26" ht="13.5" customHeight="1" x14ac:dyDescent="0.3">
      <c r="A74" s="141"/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</row>
    <row r="75" spans="1:26" ht="13.5" customHeight="1" x14ac:dyDescent="0.3">
      <c r="A75" s="141"/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</row>
    <row r="76" spans="1:26" ht="13.5" customHeight="1" x14ac:dyDescent="0.3">
      <c r="A76" s="141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</row>
    <row r="77" spans="1:26" ht="13.5" customHeight="1" x14ac:dyDescent="0.3">
      <c r="A77" s="141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41"/>
      <c r="X77" s="141"/>
      <c r="Y77" s="141"/>
      <c r="Z77" s="141"/>
    </row>
    <row r="78" spans="1:26" ht="13.5" customHeight="1" x14ac:dyDescent="0.3">
      <c r="A78" s="141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</row>
    <row r="79" spans="1:26" ht="13.5" customHeight="1" x14ac:dyDescent="0.3">
      <c r="A79" s="141"/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</row>
    <row r="80" spans="1:26" ht="13.5" customHeight="1" x14ac:dyDescent="0.3">
      <c r="A80" s="141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V80" s="141"/>
      <c r="W80" s="141"/>
      <c r="X80" s="141"/>
      <c r="Y80" s="141"/>
      <c r="Z80" s="141"/>
    </row>
    <row r="81" spans="1:26" ht="13.5" customHeight="1" x14ac:dyDescent="0.3">
      <c r="A81" s="141"/>
      <c r="B81" s="141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</row>
    <row r="82" spans="1:26" ht="13.5" customHeight="1" x14ac:dyDescent="0.3">
      <c r="A82" s="141"/>
      <c r="B82" s="141"/>
      <c r="C82" s="141"/>
      <c r="D82" s="141"/>
      <c r="E82" s="141"/>
      <c r="F82" s="141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</row>
    <row r="83" spans="1:26" ht="13.5" customHeight="1" x14ac:dyDescent="0.3">
      <c r="A83" s="141"/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</row>
    <row r="84" spans="1:26" ht="13.5" customHeight="1" x14ac:dyDescent="0.3">
      <c r="A84" s="141"/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</row>
    <row r="85" spans="1:26" ht="13.5" customHeight="1" x14ac:dyDescent="0.3">
      <c r="A85" s="141"/>
      <c r="B85" s="141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</row>
    <row r="86" spans="1:26" ht="13.5" customHeight="1" x14ac:dyDescent="0.3">
      <c r="A86" s="141"/>
      <c r="B86" s="141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</row>
    <row r="87" spans="1:26" ht="13.5" customHeight="1" x14ac:dyDescent="0.3">
      <c r="A87" s="141"/>
      <c r="B87" s="141"/>
      <c r="C87" s="141"/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</row>
    <row r="88" spans="1:26" ht="13.5" customHeight="1" x14ac:dyDescent="0.3">
      <c r="A88" s="141"/>
      <c r="B88" s="141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</row>
    <row r="89" spans="1:26" ht="13.5" customHeight="1" x14ac:dyDescent="0.3">
      <c r="A89" s="141"/>
      <c r="B89" s="141"/>
      <c r="C89" s="141"/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</row>
    <row r="90" spans="1:26" ht="13.5" customHeight="1" x14ac:dyDescent="0.3">
      <c r="A90" s="141"/>
      <c r="B90" s="141"/>
      <c r="C90" s="141"/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</row>
    <row r="91" spans="1:26" ht="13.5" customHeight="1" x14ac:dyDescent="0.3">
      <c r="A91" s="141"/>
      <c r="B91" s="141"/>
      <c r="C91" s="141"/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</row>
    <row r="92" spans="1:26" ht="13.5" customHeight="1" x14ac:dyDescent="0.3">
      <c r="A92" s="141"/>
      <c r="B92" s="141"/>
      <c r="C92" s="141"/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</row>
    <row r="93" spans="1:26" ht="13.5" customHeight="1" x14ac:dyDescent="0.3">
      <c r="A93" s="141"/>
      <c r="B93" s="141"/>
      <c r="C93" s="141"/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</row>
    <row r="94" spans="1:26" ht="13.5" customHeight="1" x14ac:dyDescent="0.3">
      <c r="A94" s="141"/>
      <c r="B94" s="141"/>
      <c r="C94" s="141"/>
      <c r="D94" s="141"/>
      <c r="E94" s="141"/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</row>
    <row r="95" spans="1:26" ht="13.5" customHeight="1" x14ac:dyDescent="0.3">
      <c r="A95" s="141"/>
      <c r="B95" s="141"/>
      <c r="C95" s="141"/>
      <c r="D95" s="141"/>
      <c r="E95" s="141"/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</row>
    <row r="96" spans="1:26" ht="13.5" customHeight="1" x14ac:dyDescent="0.3">
      <c r="A96" s="141"/>
      <c r="B96" s="141"/>
      <c r="C96" s="141"/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</row>
    <row r="97" spans="1:26" ht="13.5" customHeight="1" x14ac:dyDescent="0.3">
      <c r="A97" s="141"/>
      <c r="B97" s="141"/>
      <c r="C97" s="141"/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</row>
    <row r="98" spans="1:26" ht="13.5" customHeight="1" x14ac:dyDescent="0.3">
      <c r="A98" s="141"/>
      <c r="B98" s="141"/>
      <c r="C98" s="141"/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</row>
    <row r="99" spans="1:26" ht="13.5" customHeight="1" x14ac:dyDescent="0.3">
      <c r="A99" s="141"/>
      <c r="B99" s="141"/>
      <c r="C99" s="141"/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</row>
    <row r="100" spans="1:26" ht="13.5" customHeight="1" x14ac:dyDescent="0.3">
      <c r="A100" s="141"/>
      <c r="B100" s="141"/>
      <c r="C100" s="141"/>
      <c r="D100" s="141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</row>
    <row r="101" spans="1:26" ht="13.5" customHeight="1" x14ac:dyDescent="0.3">
      <c r="A101" s="141"/>
      <c r="B101" s="141"/>
      <c r="C101" s="141"/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</row>
    <row r="102" spans="1:26" ht="13.5" customHeight="1" x14ac:dyDescent="0.3">
      <c r="A102" s="141"/>
      <c r="B102" s="141"/>
      <c r="C102" s="141"/>
      <c r="D102" s="141"/>
      <c r="E102" s="141"/>
      <c r="F102" s="141"/>
      <c r="G102" s="141"/>
      <c r="H102" s="141"/>
      <c r="I102" s="141"/>
      <c r="J102" s="141"/>
      <c r="K102" s="141"/>
      <c r="L102" s="141"/>
      <c r="M102" s="141"/>
      <c r="N102" s="141"/>
      <c r="O102" s="141"/>
      <c r="P102" s="141"/>
      <c r="Q102" s="141"/>
      <c r="R102" s="141"/>
      <c r="S102" s="141"/>
      <c r="T102" s="141"/>
      <c r="U102" s="141"/>
      <c r="V102" s="141"/>
      <c r="W102" s="141"/>
      <c r="X102" s="141"/>
      <c r="Y102" s="141"/>
      <c r="Z102" s="141"/>
    </row>
    <row r="103" spans="1:26" ht="13.5" customHeight="1" x14ac:dyDescent="0.3">
      <c r="A103" s="141"/>
      <c r="B103" s="141"/>
      <c r="C103" s="141"/>
      <c r="D103" s="141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</row>
    <row r="104" spans="1:26" ht="13.5" customHeight="1" x14ac:dyDescent="0.3">
      <c r="A104" s="141"/>
      <c r="B104" s="141"/>
      <c r="C104" s="141"/>
      <c r="D104" s="141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</row>
    <row r="105" spans="1:26" ht="13.5" customHeight="1" x14ac:dyDescent="0.3">
      <c r="A105" s="141"/>
      <c r="B105" s="141"/>
      <c r="C105" s="141"/>
      <c r="D105" s="141"/>
      <c r="E105" s="141"/>
      <c r="F105" s="141"/>
      <c r="G105" s="141"/>
      <c r="H105" s="141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</row>
    <row r="106" spans="1:26" ht="13.5" customHeight="1" x14ac:dyDescent="0.3">
      <c r="A106" s="141"/>
      <c r="B106" s="141"/>
      <c r="C106" s="141"/>
      <c r="D106" s="141"/>
      <c r="E106" s="141"/>
      <c r="F106" s="141"/>
      <c r="G106" s="141"/>
      <c r="H106" s="141"/>
      <c r="I106" s="141"/>
      <c r="J106" s="141"/>
      <c r="K106" s="141"/>
      <c r="L106" s="141"/>
      <c r="M106" s="141"/>
      <c r="N106" s="141"/>
      <c r="O106" s="141"/>
      <c r="P106" s="141"/>
      <c r="Q106" s="141"/>
      <c r="R106" s="141"/>
      <c r="S106" s="141"/>
      <c r="T106" s="141"/>
      <c r="U106" s="141"/>
      <c r="V106" s="141"/>
      <c r="W106" s="141"/>
      <c r="X106" s="141"/>
      <c r="Y106" s="141"/>
      <c r="Z106" s="141"/>
    </row>
    <row r="107" spans="1:26" ht="13.5" customHeight="1" x14ac:dyDescent="0.3">
      <c r="A107" s="141"/>
      <c r="B107" s="141"/>
      <c r="C107" s="141"/>
      <c r="D107" s="141"/>
      <c r="E107" s="141"/>
      <c r="F107" s="141"/>
      <c r="G107" s="141"/>
      <c r="H107" s="141"/>
      <c r="I107" s="141"/>
      <c r="J107" s="141"/>
      <c r="K107" s="141"/>
      <c r="L107" s="141"/>
      <c r="M107" s="141"/>
      <c r="N107" s="141"/>
      <c r="O107" s="141"/>
      <c r="P107" s="141"/>
      <c r="Q107" s="141"/>
      <c r="R107" s="141"/>
      <c r="S107" s="141"/>
      <c r="T107" s="141"/>
      <c r="U107" s="141"/>
      <c r="V107" s="141"/>
      <c r="W107" s="141"/>
      <c r="X107" s="141"/>
      <c r="Y107" s="141"/>
      <c r="Z107" s="141"/>
    </row>
    <row r="108" spans="1:26" ht="13.5" customHeight="1" x14ac:dyDescent="0.3">
      <c r="A108" s="141"/>
      <c r="B108" s="141"/>
      <c r="C108" s="141"/>
      <c r="D108" s="141"/>
      <c r="E108" s="141"/>
      <c r="F108" s="141"/>
      <c r="G108" s="141"/>
      <c r="H108" s="141"/>
      <c r="I108" s="141"/>
      <c r="J108" s="141"/>
      <c r="K108" s="14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</row>
    <row r="109" spans="1:26" ht="13.5" customHeight="1" x14ac:dyDescent="0.3">
      <c r="A109" s="141"/>
      <c r="B109" s="141"/>
      <c r="C109" s="141"/>
      <c r="D109" s="141"/>
      <c r="E109" s="141"/>
      <c r="F109" s="141"/>
      <c r="G109" s="141"/>
      <c r="H109" s="141"/>
      <c r="I109" s="141"/>
      <c r="J109" s="141"/>
      <c r="K109" s="141"/>
      <c r="L109" s="141"/>
      <c r="M109" s="141"/>
      <c r="N109" s="141"/>
      <c r="O109" s="141"/>
      <c r="P109" s="141"/>
      <c r="Q109" s="141"/>
      <c r="R109" s="141"/>
      <c r="S109" s="141"/>
      <c r="T109" s="141"/>
      <c r="U109" s="141"/>
      <c r="V109" s="141"/>
      <c r="W109" s="141"/>
      <c r="X109" s="141"/>
      <c r="Y109" s="141"/>
      <c r="Z109" s="141"/>
    </row>
    <row r="110" spans="1:26" ht="13.5" customHeight="1" x14ac:dyDescent="0.3">
      <c r="A110" s="141"/>
      <c r="B110" s="141"/>
      <c r="C110" s="141"/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</row>
    <row r="111" spans="1:26" ht="13.5" customHeight="1" x14ac:dyDescent="0.3">
      <c r="A111" s="141"/>
      <c r="B111" s="141"/>
      <c r="C111" s="141"/>
      <c r="D111" s="141"/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</row>
    <row r="112" spans="1:26" ht="13.5" customHeight="1" x14ac:dyDescent="0.3">
      <c r="A112" s="141"/>
      <c r="B112" s="141"/>
      <c r="C112" s="141"/>
      <c r="D112" s="141"/>
      <c r="E112" s="141"/>
      <c r="F112" s="141"/>
      <c r="G112" s="141"/>
      <c r="H112" s="141"/>
      <c r="I112" s="141"/>
      <c r="J112" s="141"/>
      <c r="K112" s="141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</row>
    <row r="113" spans="1:26" ht="13.5" customHeight="1" x14ac:dyDescent="0.3">
      <c r="A113" s="141"/>
      <c r="B113" s="141"/>
      <c r="C113" s="141"/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</row>
    <row r="114" spans="1:26" ht="13.5" customHeight="1" x14ac:dyDescent="0.3">
      <c r="A114" s="141"/>
      <c r="B114" s="141"/>
      <c r="C114" s="141"/>
      <c r="D114" s="141"/>
      <c r="E114" s="141"/>
      <c r="F114" s="141"/>
      <c r="G114" s="141"/>
      <c r="H114" s="141"/>
      <c r="I114" s="141"/>
      <c r="J114" s="141"/>
      <c r="K114" s="14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</row>
    <row r="115" spans="1:26" ht="13.5" customHeight="1" x14ac:dyDescent="0.3">
      <c r="A115" s="141"/>
      <c r="B115" s="141"/>
      <c r="C115" s="141"/>
      <c r="D115" s="141"/>
      <c r="E115" s="141"/>
      <c r="F115" s="141"/>
      <c r="G115" s="141"/>
      <c r="H115" s="141"/>
      <c r="I115" s="141"/>
      <c r="J115" s="141"/>
      <c r="K115" s="141"/>
      <c r="L115" s="141"/>
      <c r="M115" s="141"/>
      <c r="N115" s="141"/>
      <c r="O115" s="141"/>
      <c r="P115" s="141"/>
      <c r="Q115" s="141"/>
      <c r="R115" s="141"/>
      <c r="S115" s="141"/>
      <c r="T115" s="141"/>
      <c r="U115" s="141"/>
      <c r="V115" s="141"/>
      <c r="W115" s="141"/>
      <c r="X115" s="141"/>
      <c r="Y115" s="141"/>
      <c r="Z115" s="141"/>
    </row>
    <row r="116" spans="1:26" ht="13.5" customHeight="1" x14ac:dyDescent="0.3">
      <c r="A116" s="141"/>
      <c r="B116" s="141"/>
      <c r="C116" s="141"/>
      <c r="D116" s="141"/>
      <c r="E116" s="141"/>
      <c r="F116" s="141"/>
      <c r="G116" s="141"/>
      <c r="H116" s="141"/>
      <c r="I116" s="141"/>
      <c r="J116" s="141"/>
      <c r="K116" s="141"/>
      <c r="L116" s="141"/>
      <c r="M116" s="141"/>
      <c r="N116" s="141"/>
      <c r="O116" s="141"/>
      <c r="P116" s="141"/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</row>
    <row r="117" spans="1:26" ht="13.5" customHeight="1" x14ac:dyDescent="0.3">
      <c r="A117" s="141"/>
      <c r="B117" s="141"/>
      <c r="C117" s="141"/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</row>
    <row r="118" spans="1:26" ht="13.5" customHeight="1" x14ac:dyDescent="0.3">
      <c r="A118" s="141"/>
      <c r="B118" s="141"/>
      <c r="C118" s="141"/>
      <c r="D118" s="141"/>
      <c r="E118" s="141"/>
      <c r="F118" s="141"/>
      <c r="G118" s="141"/>
      <c r="H118" s="141"/>
      <c r="I118" s="141"/>
      <c r="J118" s="141"/>
      <c r="K118" s="141"/>
      <c r="L118" s="141"/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</row>
    <row r="119" spans="1:26" ht="13.5" customHeight="1" x14ac:dyDescent="0.3">
      <c r="A119" s="141"/>
      <c r="B119" s="141"/>
      <c r="C119" s="141"/>
      <c r="D119" s="141"/>
      <c r="E119" s="141"/>
      <c r="F119" s="141"/>
      <c r="G119" s="141"/>
      <c r="H119" s="141"/>
      <c r="I119" s="141"/>
      <c r="J119" s="141"/>
      <c r="K119" s="141"/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</row>
    <row r="120" spans="1:26" ht="13.5" customHeight="1" x14ac:dyDescent="0.3">
      <c r="A120" s="141"/>
      <c r="B120" s="141"/>
      <c r="C120" s="141"/>
      <c r="D120" s="141"/>
      <c r="E120" s="141"/>
      <c r="F120" s="141"/>
      <c r="G120" s="141"/>
      <c r="H120" s="141"/>
      <c r="I120" s="141"/>
      <c r="J120" s="141"/>
      <c r="K120" s="141"/>
      <c r="L120" s="141"/>
      <c r="M120" s="141"/>
      <c r="N120" s="141"/>
      <c r="O120" s="141"/>
      <c r="P120" s="141"/>
      <c r="Q120" s="141"/>
      <c r="R120" s="141"/>
      <c r="S120" s="141"/>
      <c r="T120" s="141"/>
      <c r="U120" s="141"/>
      <c r="V120" s="141"/>
      <c r="W120" s="141"/>
      <c r="X120" s="141"/>
      <c r="Y120" s="141"/>
      <c r="Z120" s="141"/>
    </row>
    <row r="121" spans="1:26" ht="13.5" customHeight="1" x14ac:dyDescent="0.3">
      <c r="A121" s="141"/>
      <c r="B121" s="141"/>
      <c r="C121" s="141"/>
      <c r="D121" s="141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</row>
    <row r="122" spans="1:26" ht="13.5" customHeight="1" x14ac:dyDescent="0.3">
      <c r="A122" s="141"/>
      <c r="B122" s="141"/>
      <c r="C122" s="141"/>
      <c r="D122" s="141"/>
      <c r="E122" s="141"/>
      <c r="F122" s="141"/>
      <c r="G122" s="141"/>
      <c r="H122" s="141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</row>
    <row r="123" spans="1:26" ht="13.5" customHeight="1" x14ac:dyDescent="0.3">
      <c r="A123" s="141"/>
      <c r="B123" s="141"/>
      <c r="C123" s="141"/>
      <c r="D123" s="141"/>
      <c r="E123" s="141"/>
      <c r="F123" s="141"/>
      <c r="G123" s="141"/>
      <c r="H123" s="141"/>
      <c r="I123" s="141"/>
      <c r="J123" s="141"/>
      <c r="K123" s="141"/>
      <c r="L123" s="141"/>
      <c r="M123" s="141"/>
      <c r="N123" s="141"/>
      <c r="O123" s="141"/>
      <c r="P123" s="141"/>
      <c r="Q123" s="141"/>
      <c r="R123" s="141"/>
      <c r="S123" s="141"/>
      <c r="T123" s="141"/>
      <c r="U123" s="141"/>
      <c r="V123" s="141"/>
      <c r="W123" s="141"/>
      <c r="X123" s="141"/>
      <c r="Y123" s="141"/>
      <c r="Z123" s="141"/>
    </row>
    <row r="124" spans="1:26" ht="13.5" customHeight="1" x14ac:dyDescent="0.3">
      <c r="A124" s="141"/>
      <c r="B124" s="141"/>
      <c r="C124" s="141"/>
      <c r="D124" s="141"/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  <c r="Z124" s="141"/>
    </row>
    <row r="125" spans="1:26" ht="13.5" customHeight="1" x14ac:dyDescent="0.3">
      <c r="A125" s="141"/>
      <c r="B125" s="141"/>
      <c r="C125" s="141"/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</row>
    <row r="126" spans="1:26" ht="13.5" customHeight="1" x14ac:dyDescent="0.3">
      <c r="A126" s="141"/>
      <c r="B126" s="141"/>
      <c r="C126" s="141"/>
      <c r="D126" s="141"/>
      <c r="E126" s="141"/>
      <c r="F126" s="141"/>
      <c r="G126" s="141"/>
      <c r="H126" s="141"/>
      <c r="I126" s="141"/>
      <c r="J126" s="141"/>
      <c r="K126" s="141"/>
      <c r="L126" s="141"/>
      <c r="M126" s="141"/>
      <c r="N126" s="141"/>
      <c r="O126" s="141"/>
      <c r="P126" s="141"/>
      <c r="Q126" s="141"/>
      <c r="R126" s="141"/>
      <c r="S126" s="141"/>
      <c r="T126" s="141"/>
      <c r="U126" s="141"/>
      <c r="V126" s="141"/>
      <c r="W126" s="141"/>
      <c r="X126" s="141"/>
      <c r="Y126" s="141"/>
      <c r="Z126" s="141"/>
    </row>
    <row r="127" spans="1:26" ht="13.5" customHeight="1" x14ac:dyDescent="0.3">
      <c r="A127" s="141"/>
      <c r="B127" s="141"/>
      <c r="C127" s="141"/>
      <c r="D127" s="141"/>
      <c r="E127" s="141"/>
      <c r="F127" s="141"/>
      <c r="G127" s="141"/>
      <c r="H127" s="141"/>
      <c r="I127" s="141"/>
      <c r="J127" s="141"/>
      <c r="K127" s="141"/>
      <c r="L127" s="141"/>
      <c r="M127" s="141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</row>
    <row r="128" spans="1:26" ht="13.5" customHeight="1" x14ac:dyDescent="0.3">
      <c r="A128" s="141"/>
      <c r="B128" s="141"/>
      <c r="C128" s="141"/>
      <c r="D128" s="141"/>
      <c r="E128" s="141"/>
      <c r="F128" s="141"/>
      <c r="G128" s="141"/>
      <c r="H128" s="141"/>
      <c r="I128" s="141"/>
      <c r="J128" s="141"/>
      <c r="K128" s="141"/>
      <c r="L128" s="141"/>
      <c r="M128" s="141"/>
      <c r="N128" s="141"/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</row>
    <row r="129" spans="1:26" ht="13.5" customHeight="1" x14ac:dyDescent="0.3">
      <c r="A129" s="141"/>
      <c r="B129" s="141"/>
      <c r="C129" s="141"/>
      <c r="D129" s="141"/>
      <c r="E129" s="141"/>
      <c r="F129" s="141"/>
      <c r="G129" s="141"/>
      <c r="H129" s="141"/>
      <c r="I129" s="141"/>
      <c r="J129" s="141"/>
      <c r="K129" s="141"/>
      <c r="L129" s="141"/>
      <c r="M129" s="141"/>
      <c r="N129" s="141"/>
      <c r="O129" s="141"/>
      <c r="P129" s="141"/>
      <c r="Q129" s="141"/>
      <c r="R129" s="141"/>
      <c r="S129" s="141"/>
      <c r="T129" s="141"/>
      <c r="U129" s="141"/>
      <c r="V129" s="141"/>
      <c r="W129" s="141"/>
      <c r="X129" s="141"/>
      <c r="Y129" s="141"/>
      <c r="Z129" s="141"/>
    </row>
    <row r="130" spans="1:26" ht="13.5" customHeight="1" x14ac:dyDescent="0.3">
      <c r="A130" s="141"/>
      <c r="B130" s="141"/>
      <c r="C130" s="141"/>
      <c r="D130" s="141"/>
      <c r="E130" s="141"/>
      <c r="F130" s="141"/>
      <c r="G130" s="141"/>
      <c r="H130" s="141"/>
      <c r="I130" s="141"/>
      <c r="J130" s="141"/>
      <c r="K130" s="141"/>
      <c r="L130" s="141"/>
      <c r="M130" s="141"/>
      <c r="N130" s="141"/>
      <c r="O130" s="141"/>
      <c r="P130" s="141"/>
      <c r="Q130" s="141"/>
      <c r="R130" s="141"/>
      <c r="S130" s="141"/>
      <c r="T130" s="141"/>
      <c r="U130" s="141"/>
      <c r="V130" s="141"/>
      <c r="W130" s="141"/>
      <c r="X130" s="141"/>
      <c r="Y130" s="141"/>
      <c r="Z130" s="141"/>
    </row>
    <row r="131" spans="1:26" ht="13.5" customHeight="1" x14ac:dyDescent="0.3">
      <c r="A131" s="141"/>
      <c r="B131" s="141"/>
      <c r="C131" s="141"/>
      <c r="D131" s="141"/>
      <c r="E131" s="141"/>
      <c r="F131" s="141"/>
      <c r="G131" s="141"/>
      <c r="H131" s="141"/>
      <c r="I131" s="141"/>
      <c r="J131" s="141"/>
      <c r="K131" s="141"/>
      <c r="L131" s="141"/>
      <c r="M131" s="141"/>
      <c r="N131" s="141"/>
      <c r="O131" s="141"/>
      <c r="P131" s="141"/>
      <c r="Q131" s="141"/>
      <c r="R131" s="141"/>
      <c r="S131" s="141"/>
      <c r="T131" s="141"/>
      <c r="U131" s="141"/>
      <c r="V131" s="141"/>
      <c r="W131" s="141"/>
      <c r="X131" s="141"/>
      <c r="Y131" s="141"/>
      <c r="Z131" s="141"/>
    </row>
    <row r="132" spans="1:26" ht="13.5" customHeight="1" x14ac:dyDescent="0.3">
      <c r="A132" s="141"/>
      <c r="B132" s="141"/>
      <c r="C132" s="141"/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  <c r="O132" s="141"/>
      <c r="P132" s="141"/>
      <c r="Q132" s="141"/>
      <c r="R132" s="141"/>
      <c r="S132" s="141"/>
      <c r="T132" s="141"/>
      <c r="U132" s="141"/>
      <c r="V132" s="141"/>
      <c r="W132" s="141"/>
      <c r="X132" s="141"/>
      <c r="Y132" s="141"/>
      <c r="Z132" s="141"/>
    </row>
    <row r="133" spans="1:26" ht="13.5" customHeight="1" x14ac:dyDescent="0.3">
      <c r="A133" s="141"/>
      <c r="B133" s="141"/>
      <c r="C133" s="141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</row>
    <row r="134" spans="1:26" ht="13.5" customHeight="1" x14ac:dyDescent="0.3">
      <c r="A134" s="141"/>
      <c r="B134" s="141"/>
      <c r="C134" s="141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</row>
    <row r="135" spans="1:26" ht="13.5" customHeight="1" x14ac:dyDescent="0.3">
      <c r="A135" s="141"/>
      <c r="B135" s="141"/>
      <c r="C135" s="141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</row>
    <row r="136" spans="1:26" ht="13.5" customHeight="1" x14ac:dyDescent="0.3">
      <c r="A136" s="141"/>
      <c r="B136" s="141"/>
      <c r="C136" s="141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</row>
    <row r="137" spans="1:26" ht="13.5" customHeight="1" x14ac:dyDescent="0.3">
      <c r="A137" s="141"/>
      <c r="B137" s="141"/>
      <c r="C137" s="141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</row>
    <row r="138" spans="1:26" ht="13.5" customHeight="1" x14ac:dyDescent="0.3">
      <c r="A138" s="141"/>
      <c r="B138" s="141"/>
      <c r="C138" s="141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</row>
    <row r="139" spans="1:26" ht="13.5" customHeight="1" x14ac:dyDescent="0.3">
      <c r="A139" s="141"/>
      <c r="B139" s="141"/>
      <c r="C139" s="141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</row>
    <row r="140" spans="1:26" ht="13.5" customHeight="1" x14ac:dyDescent="0.3">
      <c r="A140" s="141"/>
      <c r="B140" s="141"/>
      <c r="C140" s="141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</row>
    <row r="141" spans="1:26" ht="13.5" customHeight="1" x14ac:dyDescent="0.3">
      <c r="A141" s="141"/>
      <c r="B141" s="141"/>
      <c r="C141" s="141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</row>
    <row r="142" spans="1:26" ht="13.5" customHeight="1" x14ac:dyDescent="0.3">
      <c r="A142" s="141"/>
      <c r="B142" s="141"/>
      <c r="C142" s="141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</row>
    <row r="143" spans="1:26" ht="13.5" customHeight="1" x14ac:dyDescent="0.3">
      <c r="A143" s="141"/>
      <c r="B143" s="141"/>
      <c r="C143" s="141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</row>
    <row r="144" spans="1:26" ht="13.5" customHeight="1" x14ac:dyDescent="0.3">
      <c r="A144" s="141"/>
      <c r="B144" s="141"/>
      <c r="C144" s="141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</row>
    <row r="145" spans="1:26" ht="13.5" customHeight="1" x14ac:dyDescent="0.3">
      <c r="A145" s="141"/>
      <c r="B145" s="141"/>
      <c r="C145" s="141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</row>
    <row r="146" spans="1:26" ht="13.5" customHeight="1" x14ac:dyDescent="0.3">
      <c r="A146" s="141"/>
      <c r="B146" s="141"/>
      <c r="C146" s="141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</row>
    <row r="147" spans="1:26" ht="13.5" customHeight="1" x14ac:dyDescent="0.3">
      <c r="A147" s="141"/>
      <c r="B147" s="141"/>
      <c r="C147" s="141"/>
      <c r="D147" s="141"/>
      <c r="E147" s="141"/>
      <c r="F147" s="141"/>
      <c r="G147" s="141"/>
      <c r="H147" s="141"/>
      <c r="I147" s="141"/>
      <c r="J147" s="141"/>
      <c r="K147" s="141"/>
      <c r="L147" s="141"/>
      <c r="M147" s="141"/>
      <c r="N147" s="141"/>
      <c r="O147" s="141"/>
      <c r="P147" s="141"/>
      <c r="Q147" s="141"/>
      <c r="R147" s="141"/>
      <c r="S147" s="141"/>
      <c r="T147" s="141"/>
      <c r="U147" s="141"/>
      <c r="V147" s="141"/>
      <c r="W147" s="141"/>
      <c r="X147" s="141"/>
      <c r="Y147" s="141"/>
      <c r="Z147" s="141"/>
    </row>
    <row r="148" spans="1:26" ht="13.5" customHeight="1" x14ac:dyDescent="0.3">
      <c r="A148" s="141"/>
      <c r="B148" s="141"/>
      <c r="C148" s="141"/>
      <c r="D148" s="141"/>
      <c r="E148" s="141"/>
      <c r="F148" s="141"/>
      <c r="G148" s="141"/>
      <c r="H148" s="141"/>
      <c r="I148" s="141"/>
      <c r="J148" s="141"/>
      <c r="K148" s="141"/>
      <c r="L148" s="141"/>
      <c r="M148" s="141"/>
      <c r="N148" s="141"/>
      <c r="O148" s="141"/>
      <c r="P148" s="141"/>
      <c r="Q148" s="141"/>
      <c r="R148" s="141"/>
      <c r="S148" s="141"/>
      <c r="T148" s="141"/>
      <c r="U148" s="141"/>
      <c r="V148" s="141"/>
      <c r="W148" s="141"/>
      <c r="X148" s="141"/>
      <c r="Y148" s="141"/>
      <c r="Z148" s="141"/>
    </row>
    <row r="149" spans="1:26" ht="13.5" customHeight="1" x14ac:dyDescent="0.3">
      <c r="A149" s="141"/>
      <c r="B149" s="141"/>
      <c r="C149" s="141"/>
      <c r="D149" s="141"/>
      <c r="E149" s="141"/>
      <c r="F149" s="141"/>
      <c r="G149" s="141"/>
      <c r="H149" s="141"/>
      <c r="I149" s="141"/>
      <c r="J149" s="141"/>
      <c r="K149" s="141"/>
      <c r="L149" s="141"/>
      <c r="M149" s="141"/>
      <c r="N149" s="141"/>
      <c r="O149" s="141"/>
      <c r="P149" s="141"/>
      <c r="Q149" s="141"/>
      <c r="R149" s="141"/>
      <c r="S149" s="141"/>
      <c r="T149" s="141"/>
      <c r="U149" s="141"/>
      <c r="V149" s="141"/>
      <c r="W149" s="141"/>
      <c r="X149" s="141"/>
      <c r="Y149" s="141"/>
      <c r="Z149" s="141"/>
    </row>
    <row r="150" spans="1:26" ht="13.5" customHeight="1" x14ac:dyDescent="0.3">
      <c r="A150" s="141"/>
      <c r="B150" s="141"/>
      <c r="C150" s="141"/>
      <c r="D150" s="141"/>
      <c r="E150" s="141"/>
      <c r="F150" s="141"/>
      <c r="G150" s="141"/>
      <c r="H150" s="141"/>
      <c r="I150" s="141"/>
      <c r="J150" s="141"/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</row>
    <row r="151" spans="1:26" ht="13.5" customHeight="1" x14ac:dyDescent="0.3">
      <c r="A151" s="141"/>
      <c r="B151" s="141"/>
      <c r="C151" s="141"/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</row>
    <row r="152" spans="1:26" ht="13.5" customHeight="1" x14ac:dyDescent="0.3">
      <c r="A152" s="141"/>
      <c r="B152" s="141"/>
      <c r="C152" s="141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</row>
    <row r="153" spans="1:26" ht="13.5" customHeight="1" x14ac:dyDescent="0.3">
      <c r="A153" s="141"/>
      <c r="B153" s="141"/>
      <c r="C153" s="141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</row>
    <row r="154" spans="1:26" ht="13.5" customHeight="1" x14ac:dyDescent="0.3">
      <c r="A154" s="141"/>
      <c r="B154" s="141"/>
      <c r="C154" s="141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</row>
    <row r="155" spans="1:26" ht="13.5" customHeight="1" x14ac:dyDescent="0.3">
      <c r="A155" s="141"/>
      <c r="B155" s="141"/>
      <c r="C155" s="141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</row>
    <row r="156" spans="1:26" ht="13.5" customHeight="1" x14ac:dyDescent="0.3">
      <c r="A156" s="141"/>
      <c r="B156" s="141"/>
      <c r="C156" s="141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</row>
    <row r="157" spans="1:26" ht="13.5" customHeight="1" x14ac:dyDescent="0.3">
      <c r="A157" s="141"/>
      <c r="B157" s="141"/>
      <c r="C157" s="141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</row>
    <row r="158" spans="1:26" ht="13.5" customHeight="1" x14ac:dyDescent="0.3">
      <c r="A158" s="141"/>
      <c r="B158" s="141"/>
      <c r="C158" s="141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</row>
    <row r="159" spans="1:26" ht="13.5" customHeight="1" x14ac:dyDescent="0.3">
      <c r="A159" s="141"/>
      <c r="B159" s="141"/>
      <c r="C159" s="141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</row>
    <row r="160" spans="1:26" ht="13.5" customHeight="1" x14ac:dyDescent="0.3">
      <c r="A160" s="141"/>
      <c r="B160" s="141"/>
      <c r="C160" s="141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</row>
    <row r="161" spans="1:26" ht="13.5" customHeight="1" x14ac:dyDescent="0.3">
      <c r="A161" s="141"/>
      <c r="B161" s="141"/>
      <c r="C161" s="141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</row>
    <row r="162" spans="1:26" ht="13.5" customHeight="1" x14ac:dyDescent="0.3">
      <c r="A162" s="141"/>
      <c r="B162" s="141"/>
      <c r="C162" s="141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</row>
    <row r="163" spans="1:26" ht="13.5" customHeight="1" x14ac:dyDescent="0.3">
      <c r="A163" s="141"/>
      <c r="B163" s="141"/>
      <c r="C163" s="141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</row>
    <row r="164" spans="1:26" ht="13.5" customHeight="1" x14ac:dyDescent="0.3">
      <c r="A164" s="141"/>
      <c r="B164" s="141"/>
      <c r="C164" s="141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</row>
    <row r="165" spans="1:26" ht="13.5" customHeight="1" x14ac:dyDescent="0.3">
      <c r="A165" s="141"/>
      <c r="B165" s="141"/>
      <c r="C165" s="141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</row>
    <row r="166" spans="1:26" ht="13.5" customHeight="1" x14ac:dyDescent="0.3">
      <c r="A166" s="141"/>
      <c r="B166" s="141"/>
      <c r="C166" s="141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</row>
    <row r="167" spans="1:26" ht="13.5" customHeight="1" x14ac:dyDescent="0.3">
      <c r="A167" s="141"/>
      <c r="B167" s="141"/>
      <c r="C167" s="141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</row>
    <row r="168" spans="1:26" ht="13.5" customHeight="1" x14ac:dyDescent="0.3">
      <c r="A168" s="141"/>
      <c r="B168" s="141"/>
      <c r="C168" s="141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</row>
    <row r="169" spans="1:26" ht="13.5" customHeight="1" x14ac:dyDescent="0.3">
      <c r="A169" s="141"/>
      <c r="B169" s="141"/>
      <c r="C169" s="141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</row>
    <row r="170" spans="1:26" ht="13.5" customHeight="1" x14ac:dyDescent="0.3">
      <c r="A170" s="141"/>
      <c r="B170" s="141"/>
      <c r="C170" s="141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</row>
    <row r="171" spans="1:26" ht="13.5" customHeight="1" x14ac:dyDescent="0.3">
      <c r="A171" s="141"/>
      <c r="B171" s="141"/>
      <c r="C171" s="141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</row>
    <row r="172" spans="1:26" ht="13.5" customHeight="1" x14ac:dyDescent="0.3">
      <c r="A172" s="141"/>
      <c r="B172" s="141"/>
      <c r="C172" s="141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</row>
    <row r="173" spans="1:26" ht="13.5" customHeight="1" x14ac:dyDescent="0.3">
      <c r="A173" s="141"/>
      <c r="B173" s="141"/>
      <c r="C173" s="141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</row>
    <row r="174" spans="1:26" ht="13.5" customHeight="1" x14ac:dyDescent="0.3">
      <c r="A174" s="141"/>
      <c r="B174" s="141"/>
      <c r="C174" s="141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</row>
    <row r="175" spans="1:26" ht="13.5" customHeight="1" x14ac:dyDescent="0.3">
      <c r="A175" s="141"/>
      <c r="B175" s="141"/>
      <c r="C175" s="141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</row>
    <row r="176" spans="1:26" ht="13.5" customHeight="1" x14ac:dyDescent="0.3">
      <c r="A176" s="141"/>
      <c r="B176" s="141"/>
      <c r="C176" s="141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</row>
    <row r="177" spans="1:26" ht="13.5" customHeight="1" x14ac:dyDescent="0.3">
      <c r="A177" s="141"/>
      <c r="B177" s="141"/>
      <c r="C177" s="141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</row>
    <row r="178" spans="1:26" ht="13.5" customHeight="1" x14ac:dyDescent="0.3">
      <c r="A178" s="141"/>
      <c r="B178" s="141"/>
      <c r="C178" s="141"/>
      <c r="D178" s="141"/>
      <c r="E178" s="141"/>
      <c r="F178" s="141"/>
      <c r="G178" s="141"/>
      <c r="H178" s="141"/>
      <c r="I178" s="141"/>
      <c r="J178" s="141"/>
      <c r="K178" s="141"/>
      <c r="L178" s="141"/>
      <c r="M178" s="141"/>
      <c r="N178" s="141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1"/>
      <c r="Z178" s="141"/>
    </row>
    <row r="179" spans="1:26" ht="13.5" customHeight="1" x14ac:dyDescent="0.3">
      <c r="A179" s="141"/>
      <c r="B179" s="141"/>
      <c r="C179" s="141"/>
      <c r="D179" s="141"/>
      <c r="E179" s="141"/>
      <c r="F179" s="141"/>
      <c r="G179" s="141"/>
      <c r="H179" s="141"/>
      <c r="I179" s="141"/>
      <c r="J179" s="141"/>
      <c r="K179" s="141"/>
      <c r="L179" s="141"/>
      <c r="M179" s="141"/>
      <c r="N179" s="141"/>
      <c r="O179" s="141"/>
      <c r="P179" s="141"/>
      <c r="Q179" s="141"/>
      <c r="R179" s="141"/>
      <c r="S179" s="141"/>
      <c r="T179" s="141"/>
      <c r="U179" s="141"/>
      <c r="V179" s="141"/>
      <c r="W179" s="141"/>
      <c r="X179" s="141"/>
      <c r="Y179" s="141"/>
      <c r="Z179" s="141"/>
    </row>
    <row r="180" spans="1:26" ht="13.5" customHeight="1" x14ac:dyDescent="0.3">
      <c r="A180" s="141"/>
      <c r="B180" s="141"/>
      <c r="C180" s="141"/>
      <c r="D180" s="141"/>
      <c r="E180" s="141"/>
      <c r="F180" s="141"/>
      <c r="G180" s="141"/>
      <c r="H180" s="141"/>
      <c r="I180" s="141"/>
      <c r="J180" s="141"/>
      <c r="K180" s="141"/>
      <c r="L180" s="141"/>
      <c r="M180" s="141"/>
      <c r="N180" s="141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1"/>
      <c r="Z180" s="141"/>
    </row>
    <row r="181" spans="1:26" ht="13.5" customHeight="1" x14ac:dyDescent="0.3">
      <c r="A181" s="141"/>
      <c r="B181" s="141"/>
      <c r="C181" s="141"/>
      <c r="D181" s="141"/>
      <c r="E181" s="141"/>
      <c r="F181" s="141"/>
      <c r="G181" s="141"/>
      <c r="H181" s="141"/>
      <c r="I181" s="141"/>
      <c r="J181" s="141"/>
      <c r="K181" s="141"/>
      <c r="L181" s="141"/>
      <c r="M181" s="141"/>
      <c r="N181" s="141"/>
      <c r="O181" s="141"/>
      <c r="P181" s="141"/>
      <c r="Q181" s="141"/>
      <c r="R181" s="141"/>
      <c r="S181" s="141"/>
      <c r="T181" s="141"/>
      <c r="U181" s="141"/>
      <c r="V181" s="141"/>
      <c r="W181" s="141"/>
      <c r="X181" s="141"/>
      <c r="Y181" s="141"/>
      <c r="Z181" s="141"/>
    </row>
    <row r="182" spans="1:26" ht="13.5" customHeight="1" x14ac:dyDescent="0.3">
      <c r="A182" s="141"/>
      <c r="B182" s="141"/>
      <c r="C182" s="141"/>
      <c r="D182" s="141"/>
      <c r="E182" s="141"/>
      <c r="F182" s="141"/>
      <c r="G182" s="141"/>
      <c r="H182" s="141"/>
      <c r="I182" s="141"/>
      <c r="J182" s="141"/>
      <c r="K182" s="141"/>
      <c r="L182" s="141"/>
      <c r="M182" s="141"/>
      <c r="N182" s="141"/>
      <c r="O182" s="141"/>
      <c r="P182" s="141"/>
      <c r="Q182" s="141"/>
      <c r="R182" s="141"/>
      <c r="S182" s="141"/>
      <c r="T182" s="141"/>
      <c r="U182" s="141"/>
      <c r="V182" s="141"/>
      <c r="W182" s="141"/>
      <c r="X182" s="141"/>
      <c r="Y182" s="141"/>
      <c r="Z182" s="141"/>
    </row>
    <row r="183" spans="1:26" ht="13.5" customHeight="1" x14ac:dyDescent="0.3">
      <c r="A183" s="141"/>
      <c r="B183" s="141"/>
      <c r="C183" s="141"/>
      <c r="D183" s="141"/>
      <c r="E183" s="141"/>
      <c r="F183" s="141"/>
      <c r="G183" s="141"/>
      <c r="H183" s="141"/>
      <c r="I183" s="141"/>
      <c r="J183" s="141"/>
      <c r="K183" s="141"/>
      <c r="L183" s="141"/>
      <c r="M183" s="141"/>
      <c r="N183" s="141"/>
      <c r="O183" s="141"/>
      <c r="P183" s="141"/>
      <c r="Q183" s="141"/>
      <c r="R183" s="141"/>
      <c r="S183" s="141"/>
      <c r="T183" s="141"/>
      <c r="U183" s="141"/>
      <c r="V183" s="141"/>
      <c r="W183" s="141"/>
      <c r="X183" s="141"/>
      <c r="Y183" s="141"/>
      <c r="Z183" s="141"/>
    </row>
    <row r="184" spans="1:26" ht="13.5" customHeight="1" x14ac:dyDescent="0.3">
      <c r="A184" s="141"/>
      <c r="B184" s="141"/>
      <c r="C184" s="141"/>
      <c r="D184" s="141"/>
      <c r="E184" s="141"/>
      <c r="F184" s="141"/>
      <c r="G184" s="141"/>
      <c r="H184" s="141"/>
      <c r="I184" s="141"/>
      <c r="J184" s="141"/>
      <c r="K184" s="141"/>
      <c r="L184" s="141"/>
      <c r="M184" s="141"/>
      <c r="N184" s="141"/>
      <c r="O184" s="141"/>
      <c r="P184" s="141"/>
      <c r="Q184" s="141"/>
      <c r="R184" s="141"/>
      <c r="S184" s="141"/>
      <c r="T184" s="141"/>
      <c r="U184" s="141"/>
      <c r="V184" s="141"/>
      <c r="W184" s="141"/>
      <c r="X184" s="141"/>
      <c r="Y184" s="141"/>
      <c r="Z184" s="141"/>
    </row>
    <row r="185" spans="1:26" ht="13.5" customHeight="1" x14ac:dyDescent="0.3">
      <c r="A185" s="141"/>
      <c r="B185" s="141"/>
      <c r="C185" s="141"/>
      <c r="D185" s="141"/>
      <c r="E185" s="141"/>
      <c r="F185" s="141"/>
      <c r="G185" s="141"/>
      <c r="H185" s="141"/>
      <c r="I185" s="141"/>
      <c r="J185" s="141"/>
      <c r="K185" s="141"/>
      <c r="L185" s="141"/>
      <c r="M185" s="141"/>
      <c r="N185" s="141"/>
      <c r="O185" s="141"/>
      <c r="P185" s="141"/>
      <c r="Q185" s="141"/>
      <c r="R185" s="141"/>
      <c r="S185" s="141"/>
      <c r="T185" s="141"/>
      <c r="U185" s="141"/>
      <c r="V185" s="141"/>
      <c r="W185" s="141"/>
      <c r="X185" s="141"/>
      <c r="Y185" s="141"/>
      <c r="Z185" s="141"/>
    </row>
    <row r="186" spans="1:26" ht="13.5" customHeight="1" x14ac:dyDescent="0.3">
      <c r="A186" s="141"/>
      <c r="B186" s="141"/>
      <c r="C186" s="141"/>
      <c r="D186" s="141"/>
      <c r="E186" s="141"/>
      <c r="F186" s="141"/>
      <c r="G186" s="141"/>
      <c r="H186" s="141"/>
      <c r="I186" s="141"/>
      <c r="J186" s="141"/>
      <c r="K186" s="141"/>
      <c r="L186" s="141"/>
      <c r="M186" s="141"/>
      <c r="N186" s="141"/>
      <c r="O186" s="141"/>
      <c r="P186" s="141"/>
      <c r="Q186" s="141"/>
      <c r="R186" s="141"/>
      <c r="S186" s="141"/>
      <c r="T186" s="141"/>
      <c r="U186" s="141"/>
      <c r="V186" s="141"/>
      <c r="W186" s="141"/>
      <c r="X186" s="141"/>
      <c r="Y186" s="141"/>
      <c r="Z186" s="141"/>
    </row>
    <row r="187" spans="1:26" ht="13.5" customHeight="1" x14ac:dyDescent="0.3">
      <c r="A187" s="141"/>
      <c r="B187" s="141"/>
      <c r="C187" s="141"/>
      <c r="D187" s="141"/>
      <c r="E187" s="141"/>
      <c r="F187" s="141"/>
      <c r="G187" s="141"/>
      <c r="H187" s="141"/>
      <c r="I187" s="141"/>
      <c r="J187" s="141"/>
      <c r="K187" s="141"/>
      <c r="L187" s="141"/>
      <c r="M187" s="141"/>
      <c r="N187" s="141"/>
      <c r="O187" s="141"/>
      <c r="P187" s="141"/>
      <c r="Q187" s="141"/>
      <c r="R187" s="141"/>
      <c r="S187" s="141"/>
      <c r="T187" s="141"/>
      <c r="U187" s="141"/>
      <c r="V187" s="141"/>
      <c r="W187" s="141"/>
      <c r="X187" s="141"/>
      <c r="Y187" s="141"/>
      <c r="Z187" s="141"/>
    </row>
    <row r="188" spans="1:26" ht="13.5" customHeight="1" x14ac:dyDescent="0.3">
      <c r="A188" s="141"/>
      <c r="B188" s="141"/>
      <c r="C188" s="141"/>
      <c r="D188" s="141"/>
      <c r="E188" s="141"/>
      <c r="F188" s="141"/>
      <c r="G188" s="141"/>
      <c r="H188" s="141"/>
      <c r="I188" s="141"/>
      <c r="J188" s="141"/>
      <c r="K188" s="141"/>
      <c r="L188" s="141"/>
      <c r="M188" s="141"/>
      <c r="N188" s="141"/>
      <c r="O188" s="141"/>
      <c r="P188" s="141"/>
      <c r="Q188" s="141"/>
      <c r="R188" s="141"/>
      <c r="S188" s="141"/>
      <c r="T188" s="141"/>
      <c r="U188" s="141"/>
      <c r="V188" s="141"/>
      <c r="W188" s="141"/>
      <c r="X188" s="141"/>
      <c r="Y188" s="141"/>
      <c r="Z188" s="141"/>
    </row>
    <row r="189" spans="1:26" ht="13.5" customHeight="1" x14ac:dyDescent="0.3">
      <c r="A189" s="141"/>
      <c r="B189" s="141"/>
      <c r="C189" s="141"/>
      <c r="D189" s="141"/>
      <c r="E189" s="141"/>
      <c r="F189" s="141"/>
      <c r="G189" s="141"/>
      <c r="H189" s="141"/>
      <c r="I189" s="141"/>
      <c r="J189" s="141"/>
      <c r="K189" s="141"/>
      <c r="L189" s="141"/>
      <c r="M189" s="141"/>
      <c r="N189" s="141"/>
      <c r="O189" s="141"/>
      <c r="P189" s="141"/>
      <c r="Q189" s="141"/>
      <c r="R189" s="141"/>
      <c r="S189" s="141"/>
      <c r="T189" s="141"/>
      <c r="U189" s="141"/>
      <c r="V189" s="141"/>
      <c r="W189" s="141"/>
      <c r="X189" s="141"/>
      <c r="Y189" s="141"/>
      <c r="Z189" s="141"/>
    </row>
    <row r="190" spans="1:26" ht="13.5" customHeight="1" x14ac:dyDescent="0.3">
      <c r="A190" s="141"/>
      <c r="B190" s="141"/>
      <c r="C190" s="141"/>
      <c r="D190" s="141"/>
      <c r="E190" s="141"/>
      <c r="F190" s="141"/>
      <c r="G190" s="141"/>
      <c r="H190" s="141"/>
      <c r="I190" s="141"/>
      <c r="J190" s="141"/>
      <c r="K190" s="141"/>
      <c r="L190" s="141"/>
      <c r="M190" s="141"/>
      <c r="N190" s="141"/>
      <c r="O190" s="141"/>
      <c r="P190" s="141"/>
      <c r="Q190" s="141"/>
      <c r="R190" s="141"/>
      <c r="S190" s="141"/>
      <c r="T190" s="141"/>
      <c r="U190" s="141"/>
      <c r="V190" s="141"/>
      <c r="W190" s="141"/>
      <c r="X190" s="141"/>
      <c r="Y190" s="141"/>
      <c r="Z190" s="141"/>
    </row>
    <row r="191" spans="1:26" ht="13.5" customHeight="1" x14ac:dyDescent="0.3">
      <c r="A191" s="141"/>
      <c r="B191" s="141"/>
      <c r="C191" s="141"/>
      <c r="D191" s="141"/>
      <c r="E191" s="141"/>
      <c r="F191" s="141"/>
      <c r="G191" s="141"/>
      <c r="H191" s="141"/>
      <c r="I191" s="141"/>
      <c r="J191" s="141"/>
      <c r="K191" s="141"/>
      <c r="L191" s="141"/>
      <c r="M191" s="141"/>
      <c r="N191" s="141"/>
      <c r="O191" s="141"/>
      <c r="P191" s="141"/>
      <c r="Q191" s="141"/>
      <c r="R191" s="141"/>
      <c r="S191" s="141"/>
      <c r="T191" s="141"/>
      <c r="U191" s="141"/>
      <c r="V191" s="141"/>
      <c r="W191" s="141"/>
      <c r="X191" s="141"/>
      <c r="Y191" s="141"/>
      <c r="Z191" s="141"/>
    </row>
    <row r="192" spans="1:26" ht="13.5" customHeight="1" x14ac:dyDescent="0.3">
      <c r="A192" s="141"/>
      <c r="B192" s="141"/>
      <c r="C192" s="141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</row>
    <row r="193" spans="1:26" ht="13.5" customHeight="1" x14ac:dyDescent="0.3">
      <c r="A193" s="141"/>
      <c r="B193" s="141"/>
      <c r="C193" s="141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</row>
    <row r="194" spans="1:26" ht="13.5" customHeight="1" x14ac:dyDescent="0.3">
      <c r="A194" s="141"/>
      <c r="B194" s="141"/>
      <c r="C194" s="141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</row>
    <row r="195" spans="1:26" ht="13.5" customHeight="1" x14ac:dyDescent="0.3">
      <c r="A195" s="141"/>
      <c r="B195" s="141"/>
      <c r="C195" s="141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</row>
    <row r="196" spans="1:26" ht="13.5" customHeight="1" x14ac:dyDescent="0.3">
      <c r="A196" s="141"/>
      <c r="B196" s="141"/>
      <c r="C196" s="141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</row>
    <row r="197" spans="1:26" ht="13.5" customHeight="1" x14ac:dyDescent="0.3">
      <c r="A197" s="141"/>
      <c r="B197" s="141"/>
      <c r="C197" s="141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</row>
    <row r="198" spans="1:26" ht="13.5" customHeight="1" x14ac:dyDescent="0.3">
      <c r="A198" s="141"/>
      <c r="B198" s="141"/>
      <c r="C198" s="141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</row>
    <row r="199" spans="1:26" ht="13.5" customHeight="1" x14ac:dyDescent="0.3">
      <c r="A199" s="141"/>
      <c r="B199" s="141"/>
      <c r="C199" s="141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</row>
    <row r="200" spans="1:26" ht="13.5" customHeight="1" x14ac:dyDescent="0.3">
      <c r="A200" s="141"/>
      <c r="B200" s="141"/>
      <c r="C200" s="141"/>
      <c r="D200" s="141"/>
      <c r="E200" s="141"/>
      <c r="F200" s="141"/>
      <c r="G200" s="141"/>
      <c r="H200" s="141"/>
      <c r="I200" s="141"/>
      <c r="J200" s="141"/>
      <c r="K200" s="141"/>
      <c r="L200" s="141"/>
      <c r="M200" s="141"/>
      <c r="N200" s="141"/>
      <c r="O200" s="141"/>
      <c r="P200" s="141"/>
      <c r="Q200" s="141"/>
      <c r="R200" s="141"/>
      <c r="S200" s="141"/>
      <c r="T200" s="141"/>
      <c r="U200" s="141"/>
      <c r="V200" s="141"/>
      <c r="W200" s="141"/>
      <c r="X200" s="141"/>
      <c r="Y200" s="141"/>
      <c r="Z200" s="141"/>
    </row>
    <row r="201" spans="1:26" ht="13.5" customHeight="1" x14ac:dyDescent="0.3">
      <c r="A201" s="141"/>
      <c r="B201" s="141"/>
      <c r="C201" s="141"/>
      <c r="D201" s="141"/>
      <c r="E201" s="141"/>
      <c r="F201" s="141"/>
      <c r="G201" s="141"/>
      <c r="H201" s="141"/>
      <c r="I201" s="141"/>
      <c r="J201" s="141"/>
      <c r="K201" s="141"/>
      <c r="L201" s="141"/>
      <c r="M201" s="141"/>
      <c r="N201" s="141"/>
      <c r="O201" s="141"/>
      <c r="P201" s="141"/>
      <c r="Q201" s="141"/>
      <c r="R201" s="141"/>
      <c r="S201" s="141"/>
      <c r="T201" s="141"/>
      <c r="U201" s="141"/>
      <c r="V201" s="141"/>
      <c r="W201" s="141"/>
      <c r="X201" s="141"/>
      <c r="Y201" s="141"/>
      <c r="Z201" s="141"/>
    </row>
    <row r="202" spans="1:26" ht="13.5" customHeight="1" x14ac:dyDescent="0.3">
      <c r="A202" s="141"/>
      <c r="B202" s="141"/>
      <c r="C202" s="141"/>
      <c r="D202" s="141"/>
      <c r="E202" s="141"/>
      <c r="F202" s="141"/>
      <c r="G202" s="141"/>
      <c r="H202" s="141"/>
      <c r="I202" s="141"/>
      <c r="J202" s="141"/>
      <c r="K202" s="141"/>
      <c r="L202" s="141"/>
      <c r="M202" s="141"/>
      <c r="N202" s="141"/>
      <c r="O202" s="141"/>
      <c r="P202" s="141"/>
      <c r="Q202" s="141"/>
      <c r="R202" s="141"/>
      <c r="S202" s="141"/>
      <c r="T202" s="141"/>
      <c r="U202" s="141"/>
      <c r="V202" s="141"/>
      <c r="W202" s="141"/>
      <c r="X202" s="141"/>
      <c r="Y202" s="141"/>
      <c r="Z202" s="141"/>
    </row>
    <row r="203" spans="1:26" ht="13.5" customHeight="1" x14ac:dyDescent="0.3">
      <c r="A203" s="141"/>
      <c r="B203" s="141"/>
      <c r="C203" s="141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</row>
    <row r="204" spans="1:26" ht="13.5" customHeight="1" x14ac:dyDescent="0.3">
      <c r="A204" s="141"/>
      <c r="B204" s="141"/>
      <c r="C204" s="141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</row>
    <row r="205" spans="1:26" ht="13.5" customHeight="1" x14ac:dyDescent="0.3">
      <c r="A205" s="141"/>
      <c r="B205" s="141"/>
      <c r="C205" s="141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</row>
    <row r="206" spans="1:26" ht="13.5" customHeight="1" x14ac:dyDescent="0.3">
      <c r="A206" s="141"/>
      <c r="B206" s="141"/>
      <c r="C206" s="141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</row>
    <row r="207" spans="1:26" ht="13.5" customHeight="1" x14ac:dyDescent="0.3">
      <c r="A207" s="141"/>
      <c r="B207" s="141"/>
      <c r="C207" s="141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</row>
    <row r="208" spans="1:26" ht="13.5" customHeight="1" x14ac:dyDescent="0.3">
      <c r="A208" s="141"/>
      <c r="B208" s="141"/>
      <c r="C208" s="141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</row>
    <row r="209" spans="1:26" ht="13.5" customHeight="1" x14ac:dyDescent="0.3">
      <c r="A209" s="141"/>
      <c r="B209" s="141"/>
      <c r="C209" s="141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</row>
    <row r="210" spans="1:26" ht="13.5" customHeight="1" x14ac:dyDescent="0.3">
      <c r="A210" s="141"/>
      <c r="B210" s="141"/>
      <c r="C210" s="141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</row>
    <row r="211" spans="1:26" ht="13.5" customHeight="1" x14ac:dyDescent="0.3">
      <c r="A211" s="141"/>
      <c r="B211" s="141"/>
      <c r="C211" s="141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</row>
    <row r="212" spans="1:26" ht="13.5" customHeight="1" x14ac:dyDescent="0.3">
      <c r="A212" s="141"/>
      <c r="B212" s="141"/>
      <c r="C212" s="141"/>
      <c r="D212" s="141"/>
      <c r="E212" s="141"/>
      <c r="F212" s="141"/>
      <c r="G212" s="141"/>
      <c r="H212" s="141"/>
      <c r="I212" s="141"/>
      <c r="J212" s="141"/>
      <c r="K212" s="141"/>
      <c r="L212" s="141"/>
      <c r="M212" s="141"/>
      <c r="N212" s="141"/>
      <c r="O212" s="141"/>
      <c r="P212" s="141"/>
      <c r="Q212" s="141"/>
      <c r="R212" s="141"/>
      <c r="S212" s="141"/>
      <c r="T212" s="141"/>
      <c r="U212" s="141"/>
      <c r="V212" s="141"/>
      <c r="W212" s="141"/>
      <c r="X212" s="141"/>
      <c r="Y212" s="141"/>
      <c r="Z212" s="141"/>
    </row>
    <row r="213" spans="1:26" ht="13.5" customHeight="1" x14ac:dyDescent="0.3">
      <c r="A213" s="141"/>
      <c r="B213" s="141"/>
      <c r="C213" s="141"/>
      <c r="D213" s="141"/>
      <c r="E213" s="141"/>
      <c r="F213" s="141"/>
      <c r="G213" s="141"/>
      <c r="H213" s="141"/>
      <c r="I213" s="141"/>
      <c r="J213" s="141"/>
      <c r="K213" s="141"/>
      <c r="L213" s="141"/>
      <c r="M213" s="141"/>
      <c r="N213" s="141"/>
      <c r="O213" s="141"/>
      <c r="P213" s="141"/>
      <c r="Q213" s="141"/>
      <c r="R213" s="141"/>
      <c r="S213" s="141"/>
      <c r="T213" s="141"/>
      <c r="U213" s="141"/>
      <c r="V213" s="141"/>
      <c r="W213" s="141"/>
      <c r="X213" s="141"/>
      <c r="Y213" s="141"/>
      <c r="Z213" s="141"/>
    </row>
    <row r="214" spans="1:26" ht="13.5" customHeight="1" x14ac:dyDescent="0.3">
      <c r="A214" s="141"/>
      <c r="B214" s="141"/>
      <c r="C214" s="141"/>
      <c r="D214" s="141"/>
      <c r="E214" s="141"/>
      <c r="F214" s="141"/>
      <c r="G214" s="141"/>
      <c r="H214" s="141"/>
      <c r="I214" s="141"/>
      <c r="J214" s="141"/>
      <c r="K214" s="141"/>
      <c r="L214" s="141"/>
      <c r="M214" s="141"/>
      <c r="N214" s="141"/>
      <c r="O214" s="141"/>
      <c r="P214" s="141"/>
      <c r="Q214" s="141"/>
      <c r="R214" s="141"/>
      <c r="S214" s="141"/>
      <c r="T214" s="141"/>
      <c r="U214" s="141"/>
      <c r="V214" s="141"/>
      <c r="W214" s="141"/>
      <c r="X214" s="141"/>
      <c r="Y214" s="141"/>
      <c r="Z214" s="141"/>
    </row>
    <row r="215" spans="1:26" ht="13.5" customHeight="1" x14ac:dyDescent="0.3">
      <c r="A215" s="141"/>
      <c r="B215" s="141"/>
      <c r="C215" s="141"/>
      <c r="D215" s="141"/>
      <c r="E215" s="141"/>
      <c r="F215" s="141"/>
      <c r="G215" s="141"/>
      <c r="H215" s="141"/>
      <c r="I215" s="141"/>
      <c r="J215" s="141"/>
      <c r="K215" s="141"/>
      <c r="L215" s="141"/>
      <c r="M215" s="141"/>
      <c r="N215" s="141"/>
      <c r="O215" s="141"/>
      <c r="P215" s="141"/>
      <c r="Q215" s="141"/>
      <c r="R215" s="141"/>
      <c r="S215" s="141"/>
      <c r="T215" s="141"/>
      <c r="U215" s="141"/>
      <c r="V215" s="141"/>
      <c r="W215" s="141"/>
      <c r="X215" s="141"/>
      <c r="Y215" s="141"/>
      <c r="Z215" s="141"/>
    </row>
    <row r="216" spans="1:26" ht="13.5" customHeight="1" x14ac:dyDescent="0.3">
      <c r="A216" s="141"/>
      <c r="B216" s="141"/>
      <c r="C216" s="141"/>
      <c r="D216" s="141"/>
      <c r="E216" s="141"/>
      <c r="F216" s="141"/>
      <c r="G216" s="141"/>
      <c r="H216" s="141"/>
      <c r="I216" s="141"/>
      <c r="J216" s="141"/>
      <c r="K216" s="141"/>
      <c r="L216" s="141"/>
      <c r="M216" s="141"/>
      <c r="N216" s="141"/>
      <c r="O216" s="141"/>
      <c r="P216" s="141"/>
      <c r="Q216" s="141"/>
      <c r="R216" s="141"/>
      <c r="S216" s="141"/>
      <c r="T216" s="141"/>
      <c r="U216" s="141"/>
      <c r="V216" s="141"/>
      <c r="W216" s="141"/>
      <c r="X216" s="141"/>
      <c r="Y216" s="141"/>
      <c r="Z216" s="141"/>
    </row>
    <row r="217" spans="1:26" ht="13.5" customHeight="1" x14ac:dyDescent="0.3">
      <c r="A217" s="141"/>
      <c r="B217" s="141"/>
      <c r="C217" s="141"/>
      <c r="D217" s="141"/>
      <c r="E217" s="141"/>
      <c r="F217" s="141"/>
      <c r="G217" s="141"/>
      <c r="H217" s="141"/>
      <c r="I217" s="141"/>
      <c r="J217" s="141"/>
      <c r="K217" s="141"/>
      <c r="L217" s="141"/>
      <c r="M217" s="141"/>
      <c r="N217" s="141"/>
      <c r="O217" s="141"/>
      <c r="P217" s="141"/>
      <c r="Q217" s="141"/>
      <c r="R217" s="141"/>
      <c r="S217" s="141"/>
      <c r="T217" s="141"/>
      <c r="U217" s="141"/>
      <c r="V217" s="141"/>
      <c r="W217" s="141"/>
      <c r="X217" s="141"/>
      <c r="Y217" s="141"/>
      <c r="Z217" s="141"/>
    </row>
    <row r="218" spans="1:26" ht="13.5" customHeight="1" x14ac:dyDescent="0.3">
      <c r="A218" s="141"/>
      <c r="B218" s="141"/>
      <c r="C218" s="141"/>
      <c r="D218" s="141"/>
      <c r="E218" s="141"/>
      <c r="F218" s="141"/>
      <c r="G218" s="141"/>
      <c r="H218" s="141"/>
      <c r="I218" s="141"/>
      <c r="J218" s="141"/>
      <c r="K218" s="141"/>
      <c r="L218" s="141"/>
      <c r="M218" s="141"/>
      <c r="N218" s="141"/>
      <c r="O218" s="141"/>
      <c r="P218" s="141"/>
      <c r="Q218" s="141"/>
      <c r="R218" s="141"/>
      <c r="S218" s="141"/>
      <c r="T218" s="141"/>
      <c r="U218" s="141"/>
      <c r="V218" s="141"/>
      <c r="W218" s="141"/>
      <c r="X218" s="141"/>
      <c r="Y218" s="141"/>
      <c r="Z218" s="141"/>
    </row>
    <row r="219" spans="1:26" ht="13.5" customHeight="1" x14ac:dyDescent="0.3">
      <c r="A219" s="141"/>
      <c r="B219" s="141"/>
      <c r="C219" s="141"/>
      <c r="D219" s="141"/>
      <c r="E219" s="141"/>
      <c r="F219" s="141"/>
      <c r="G219" s="141"/>
      <c r="H219" s="141"/>
      <c r="I219" s="141"/>
      <c r="J219" s="141"/>
      <c r="K219" s="141"/>
      <c r="L219" s="141"/>
      <c r="M219" s="141"/>
      <c r="N219" s="141"/>
      <c r="O219" s="141"/>
      <c r="P219" s="141"/>
      <c r="Q219" s="141"/>
      <c r="R219" s="141"/>
      <c r="S219" s="141"/>
      <c r="T219" s="141"/>
      <c r="U219" s="141"/>
      <c r="V219" s="141"/>
      <c r="W219" s="141"/>
      <c r="X219" s="141"/>
      <c r="Y219" s="141"/>
      <c r="Z219" s="141"/>
    </row>
    <row r="220" spans="1:26" ht="13.5" customHeight="1" x14ac:dyDescent="0.3">
      <c r="A220" s="141"/>
      <c r="B220" s="141"/>
      <c r="C220" s="141"/>
      <c r="D220" s="141"/>
      <c r="E220" s="141"/>
      <c r="F220" s="141"/>
      <c r="G220" s="141"/>
      <c r="H220" s="141"/>
      <c r="I220" s="141"/>
      <c r="J220" s="141"/>
      <c r="K220" s="141"/>
      <c r="L220" s="141"/>
      <c r="M220" s="141"/>
      <c r="N220" s="141"/>
      <c r="O220" s="141"/>
      <c r="P220" s="141"/>
      <c r="Q220" s="141"/>
      <c r="R220" s="141"/>
      <c r="S220" s="141"/>
      <c r="T220" s="141"/>
      <c r="U220" s="141"/>
      <c r="V220" s="141"/>
      <c r="W220" s="141"/>
      <c r="X220" s="141"/>
      <c r="Y220" s="141"/>
      <c r="Z220" s="141"/>
    </row>
    <row r="221" spans="1:26" ht="13.5" customHeight="1" x14ac:dyDescent="0.3">
      <c r="A221" s="141"/>
      <c r="B221" s="141"/>
      <c r="C221" s="141"/>
      <c r="D221" s="141"/>
      <c r="E221" s="141"/>
      <c r="F221" s="141"/>
      <c r="G221" s="141"/>
      <c r="H221" s="141"/>
      <c r="I221" s="141"/>
      <c r="J221" s="141"/>
      <c r="K221" s="141"/>
      <c r="L221" s="141"/>
      <c r="M221" s="141"/>
      <c r="N221" s="141"/>
      <c r="O221" s="141"/>
      <c r="P221" s="141"/>
      <c r="Q221" s="141"/>
      <c r="R221" s="141"/>
      <c r="S221" s="141"/>
      <c r="T221" s="141"/>
      <c r="U221" s="141"/>
      <c r="V221" s="141"/>
      <c r="W221" s="141"/>
      <c r="X221" s="141"/>
      <c r="Y221" s="141"/>
      <c r="Z221" s="141"/>
    </row>
    <row r="222" spans="1:26" ht="13.5" customHeight="1" x14ac:dyDescent="0.3">
      <c r="A222" s="141"/>
      <c r="B222" s="141"/>
      <c r="C222" s="141"/>
      <c r="D222" s="141"/>
      <c r="E222" s="141"/>
      <c r="F222" s="141"/>
      <c r="G222" s="141"/>
      <c r="H222" s="141"/>
      <c r="I222" s="141"/>
      <c r="J222" s="141"/>
      <c r="K222" s="141"/>
      <c r="L222" s="141"/>
      <c r="M222" s="141"/>
      <c r="N222" s="141"/>
      <c r="O222" s="141"/>
      <c r="P222" s="141"/>
      <c r="Q222" s="141"/>
      <c r="R222" s="141"/>
      <c r="S222" s="141"/>
      <c r="T222" s="141"/>
      <c r="U222" s="141"/>
      <c r="V222" s="141"/>
      <c r="W222" s="141"/>
      <c r="X222" s="141"/>
      <c r="Y222" s="141"/>
      <c r="Z222" s="141"/>
    </row>
    <row r="223" spans="1:26" ht="13.5" customHeight="1" x14ac:dyDescent="0.3">
      <c r="A223" s="141"/>
      <c r="B223" s="141"/>
      <c r="C223" s="141"/>
      <c r="D223" s="141"/>
      <c r="E223" s="141"/>
      <c r="F223" s="141"/>
      <c r="G223" s="141"/>
      <c r="H223" s="141"/>
      <c r="I223" s="141"/>
      <c r="J223" s="141"/>
      <c r="K223" s="141"/>
      <c r="L223" s="141"/>
      <c r="M223" s="141"/>
      <c r="N223" s="141"/>
      <c r="O223" s="141"/>
      <c r="P223" s="141"/>
      <c r="Q223" s="141"/>
      <c r="R223" s="141"/>
      <c r="S223" s="141"/>
      <c r="T223" s="141"/>
      <c r="U223" s="141"/>
      <c r="V223" s="141"/>
      <c r="W223" s="141"/>
      <c r="X223" s="141"/>
      <c r="Y223" s="141"/>
      <c r="Z223" s="141"/>
    </row>
    <row r="224" spans="1:26" ht="13.5" customHeight="1" x14ac:dyDescent="0.3">
      <c r="A224" s="141"/>
      <c r="B224" s="141"/>
      <c r="C224" s="141"/>
      <c r="D224" s="141"/>
      <c r="E224" s="141"/>
      <c r="F224" s="141"/>
      <c r="G224" s="141"/>
      <c r="H224" s="141"/>
      <c r="I224" s="141"/>
      <c r="J224" s="141"/>
      <c r="K224" s="141"/>
      <c r="L224" s="141"/>
      <c r="M224" s="141"/>
      <c r="N224" s="141"/>
      <c r="O224" s="141"/>
      <c r="P224" s="141"/>
      <c r="Q224" s="141"/>
      <c r="R224" s="141"/>
      <c r="S224" s="141"/>
      <c r="T224" s="141"/>
      <c r="U224" s="141"/>
      <c r="V224" s="141"/>
      <c r="W224" s="141"/>
      <c r="X224" s="141"/>
      <c r="Y224" s="141"/>
      <c r="Z224" s="141"/>
    </row>
    <row r="225" spans="1:26" ht="13.5" customHeight="1" x14ac:dyDescent="0.3">
      <c r="A225" s="141"/>
      <c r="B225" s="141"/>
      <c r="C225" s="141"/>
      <c r="D225" s="141"/>
      <c r="E225" s="141"/>
      <c r="F225" s="141"/>
      <c r="G225" s="141"/>
      <c r="H225" s="141"/>
      <c r="I225" s="141"/>
      <c r="J225" s="141"/>
      <c r="K225" s="141"/>
      <c r="L225" s="141"/>
      <c r="M225" s="141"/>
      <c r="N225" s="141"/>
      <c r="O225" s="141"/>
      <c r="P225" s="141"/>
      <c r="Q225" s="141"/>
      <c r="R225" s="141"/>
      <c r="S225" s="141"/>
      <c r="T225" s="141"/>
      <c r="U225" s="141"/>
      <c r="V225" s="141"/>
      <c r="W225" s="141"/>
      <c r="X225" s="141"/>
      <c r="Y225" s="141"/>
      <c r="Z225" s="141"/>
    </row>
    <row r="226" spans="1:26" ht="13.5" customHeight="1" x14ac:dyDescent="0.3">
      <c r="A226" s="141"/>
      <c r="B226" s="141"/>
      <c r="C226" s="141"/>
      <c r="D226" s="141"/>
      <c r="E226" s="141"/>
      <c r="F226" s="141"/>
      <c r="G226" s="141"/>
      <c r="H226" s="141"/>
      <c r="I226" s="141"/>
      <c r="J226" s="141"/>
      <c r="K226" s="141"/>
      <c r="L226" s="141"/>
      <c r="M226" s="141"/>
      <c r="N226" s="141"/>
      <c r="O226" s="141"/>
      <c r="P226" s="141"/>
      <c r="Q226" s="141"/>
      <c r="R226" s="141"/>
      <c r="S226" s="141"/>
      <c r="T226" s="141"/>
      <c r="U226" s="141"/>
      <c r="V226" s="141"/>
      <c r="W226" s="141"/>
      <c r="X226" s="141"/>
      <c r="Y226" s="141"/>
      <c r="Z226" s="141"/>
    </row>
    <row r="227" spans="1:26" ht="13.5" customHeight="1" x14ac:dyDescent="0.3">
      <c r="A227" s="141"/>
      <c r="B227" s="141"/>
      <c r="C227" s="141"/>
      <c r="D227" s="141"/>
      <c r="E227" s="141"/>
      <c r="F227" s="141"/>
      <c r="G227" s="141"/>
      <c r="H227" s="141"/>
      <c r="I227" s="141"/>
      <c r="J227" s="141"/>
      <c r="K227" s="141"/>
      <c r="L227" s="141"/>
      <c r="M227" s="141"/>
      <c r="N227" s="141"/>
      <c r="O227" s="141"/>
      <c r="P227" s="141"/>
      <c r="Q227" s="141"/>
      <c r="R227" s="141"/>
      <c r="S227" s="141"/>
      <c r="T227" s="141"/>
      <c r="U227" s="141"/>
      <c r="V227" s="141"/>
      <c r="W227" s="141"/>
      <c r="X227" s="141"/>
      <c r="Y227" s="141"/>
      <c r="Z227" s="141"/>
    </row>
    <row r="228" spans="1:26" ht="13.5" customHeight="1" x14ac:dyDescent="0.3">
      <c r="A228" s="141"/>
      <c r="B228" s="141"/>
      <c r="C228" s="141"/>
      <c r="D228" s="141"/>
      <c r="E228" s="141"/>
      <c r="F228" s="141"/>
      <c r="G228" s="141"/>
      <c r="H228" s="141"/>
      <c r="I228" s="141"/>
      <c r="J228" s="141"/>
      <c r="K228" s="141"/>
      <c r="L228" s="141"/>
      <c r="M228" s="141"/>
      <c r="N228" s="141"/>
      <c r="O228" s="141"/>
      <c r="P228" s="141"/>
      <c r="Q228" s="141"/>
      <c r="R228" s="141"/>
      <c r="S228" s="141"/>
      <c r="T228" s="141"/>
      <c r="U228" s="141"/>
      <c r="V228" s="141"/>
      <c r="W228" s="141"/>
      <c r="X228" s="141"/>
      <c r="Y228" s="141"/>
      <c r="Z228" s="141"/>
    </row>
    <row r="229" spans="1:26" ht="13.5" customHeight="1" x14ac:dyDescent="0.3">
      <c r="A229" s="141"/>
      <c r="B229" s="141"/>
      <c r="C229" s="141"/>
      <c r="D229" s="141"/>
      <c r="E229" s="141"/>
      <c r="F229" s="141"/>
      <c r="G229" s="141"/>
      <c r="H229" s="141"/>
      <c r="I229" s="141"/>
      <c r="J229" s="141"/>
      <c r="K229" s="141"/>
      <c r="L229" s="141"/>
      <c r="M229" s="141"/>
      <c r="N229" s="141"/>
      <c r="O229" s="141"/>
      <c r="P229" s="141"/>
      <c r="Q229" s="141"/>
      <c r="R229" s="141"/>
      <c r="S229" s="141"/>
      <c r="T229" s="141"/>
      <c r="U229" s="141"/>
      <c r="V229" s="141"/>
      <c r="W229" s="141"/>
      <c r="X229" s="141"/>
      <c r="Y229" s="141"/>
      <c r="Z229" s="141"/>
    </row>
    <row r="230" spans="1:26" ht="13.5" customHeight="1" x14ac:dyDescent="0.3">
      <c r="A230" s="141"/>
      <c r="B230" s="141"/>
      <c r="C230" s="141"/>
      <c r="D230" s="141"/>
      <c r="E230" s="141"/>
      <c r="F230" s="141"/>
      <c r="G230" s="141"/>
      <c r="H230" s="141"/>
      <c r="I230" s="141"/>
      <c r="J230" s="141"/>
      <c r="K230" s="141"/>
      <c r="L230" s="141"/>
      <c r="M230" s="141"/>
      <c r="N230" s="141"/>
      <c r="O230" s="141"/>
      <c r="P230" s="141"/>
      <c r="Q230" s="141"/>
      <c r="R230" s="141"/>
      <c r="S230" s="141"/>
      <c r="T230" s="141"/>
      <c r="U230" s="141"/>
      <c r="V230" s="141"/>
      <c r="W230" s="141"/>
      <c r="X230" s="141"/>
      <c r="Y230" s="141"/>
      <c r="Z230" s="141"/>
    </row>
    <row r="231" spans="1:26" ht="13.5" customHeight="1" x14ac:dyDescent="0.3">
      <c r="A231" s="141"/>
      <c r="B231" s="141"/>
      <c r="C231" s="141"/>
      <c r="D231" s="141"/>
      <c r="E231" s="141"/>
      <c r="F231" s="141"/>
      <c r="G231" s="141"/>
      <c r="H231" s="141"/>
      <c r="I231" s="141"/>
      <c r="J231" s="141"/>
      <c r="K231" s="141"/>
      <c r="L231" s="141"/>
      <c r="M231" s="141"/>
      <c r="N231" s="141"/>
      <c r="O231" s="141"/>
      <c r="P231" s="141"/>
      <c r="Q231" s="141"/>
      <c r="R231" s="141"/>
      <c r="S231" s="141"/>
      <c r="T231" s="141"/>
      <c r="U231" s="141"/>
      <c r="V231" s="141"/>
      <c r="W231" s="141"/>
      <c r="X231" s="141"/>
      <c r="Y231" s="141"/>
      <c r="Z231" s="141"/>
    </row>
    <row r="232" spans="1:26" ht="13.5" customHeight="1" x14ac:dyDescent="0.3">
      <c r="A232" s="141"/>
      <c r="B232" s="141"/>
      <c r="C232" s="141"/>
      <c r="D232" s="141"/>
      <c r="E232" s="141"/>
      <c r="F232" s="141"/>
      <c r="G232" s="141"/>
      <c r="H232" s="141"/>
      <c r="I232" s="141"/>
      <c r="J232" s="141"/>
      <c r="K232" s="141"/>
      <c r="L232" s="141"/>
      <c r="M232" s="141"/>
      <c r="N232" s="141"/>
      <c r="O232" s="141"/>
      <c r="P232" s="141"/>
      <c r="Q232" s="141"/>
      <c r="R232" s="141"/>
      <c r="S232" s="141"/>
      <c r="T232" s="141"/>
      <c r="U232" s="141"/>
      <c r="V232" s="141"/>
      <c r="W232" s="141"/>
      <c r="X232" s="141"/>
      <c r="Y232" s="141"/>
      <c r="Z232" s="141"/>
    </row>
    <row r="233" spans="1:26" ht="13.5" customHeight="1" x14ac:dyDescent="0.3">
      <c r="A233" s="141"/>
      <c r="B233" s="141"/>
      <c r="C233" s="141"/>
      <c r="D233" s="141"/>
      <c r="E233" s="141"/>
      <c r="F233" s="141"/>
      <c r="G233" s="141"/>
      <c r="H233" s="141"/>
      <c r="I233" s="141"/>
      <c r="J233" s="141"/>
      <c r="K233" s="141"/>
      <c r="L233" s="141"/>
      <c r="M233" s="141"/>
      <c r="N233" s="141"/>
      <c r="O233" s="141"/>
      <c r="P233" s="141"/>
      <c r="Q233" s="141"/>
      <c r="R233" s="141"/>
      <c r="S233" s="141"/>
      <c r="T233" s="141"/>
      <c r="U233" s="141"/>
      <c r="V233" s="141"/>
      <c r="W233" s="141"/>
      <c r="X233" s="141"/>
      <c r="Y233" s="141"/>
      <c r="Z233" s="141"/>
    </row>
    <row r="234" spans="1:26" ht="13.5" customHeight="1" x14ac:dyDescent="0.3">
      <c r="A234" s="141"/>
      <c r="B234" s="141"/>
      <c r="C234" s="141"/>
      <c r="D234" s="141"/>
      <c r="E234" s="141"/>
      <c r="F234" s="141"/>
      <c r="G234" s="141"/>
      <c r="H234" s="141"/>
      <c r="I234" s="141"/>
      <c r="J234" s="141"/>
      <c r="K234" s="141"/>
      <c r="L234" s="141"/>
      <c r="M234" s="141"/>
      <c r="N234" s="141"/>
      <c r="O234" s="141"/>
      <c r="P234" s="141"/>
      <c r="Q234" s="141"/>
      <c r="R234" s="141"/>
      <c r="S234" s="141"/>
      <c r="T234" s="141"/>
      <c r="U234" s="141"/>
      <c r="V234" s="141"/>
      <c r="W234" s="141"/>
      <c r="X234" s="141"/>
      <c r="Y234" s="141"/>
      <c r="Z234" s="141"/>
    </row>
    <row r="235" spans="1:26" ht="13.5" customHeight="1" x14ac:dyDescent="0.3">
      <c r="A235" s="141"/>
      <c r="B235" s="141"/>
      <c r="C235" s="141"/>
      <c r="D235" s="141"/>
      <c r="E235" s="141"/>
      <c r="F235" s="141"/>
      <c r="G235" s="141"/>
      <c r="H235" s="141"/>
      <c r="I235" s="141"/>
      <c r="J235" s="141"/>
      <c r="K235" s="141"/>
      <c r="L235" s="141"/>
      <c r="M235" s="141"/>
      <c r="N235" s="141"/>
      <c r="O235" s="141"/>
      <c r="P235" s="141"/>
      <c r="Q235" s="141"/>
      <c r="R235" s="141"/>
      <c r="S235" s="141"/>
      <c r="T235" s="141"/>
      <c r="U235" s="141"/>
      <c r="V235" s="141"/>
      <c r="W235" s="141"/>
      <c r="X235" s="141"/>
      <c r="Y235" s="141"/>
      <c r="Z235" s="141"/>
    </row>
    <row r="236" spans="1:26" ht="13.5" customHeight="1" x14ac:dyDescent="0.3">
      <c r="A236" s="141"/>
      <c r="B236" s="141"/>
      <c r="C236" s="141"/>
      <c r="D236" s="141"/>
      <c r="E236" s="141"/>
      <c r="F236" s="141"/>
      <c r="G236" s="141"/>
      <c r="H236" s="141"/>
      <c r="I236" s="141"/>
      <c r="J236" s="141"/>
      <c r="K236" s="141"/>
      <c r="L236" s="141"/>
      <c r="M236" s="141"/>
      <c r="N236" s="141"/>
      <c r="O236" s="141"/>
      <c r="P236" s="141"/>
      <c r="Q236" s="141"/>
      <c r="R236" s="141"/>
      <c r="S236" s="141"/>
      <c r="T236" s="141"/>
      <c r="U236" s="141"/>
      <c r="V236" s="141"/>
      <c r="W236" s="141"/>
      <c r="X236" s="141"/>
      <c r="Y236" s="141"/>
      <c r="Z236" s="141"/>
    </row>
    <row r="237" spans="1:26" ht="13.5" customHeight="1" x14ac:dyDescent="0.3">
      <c r="A237" s="141"/>
      <c r="B237" s="141"/>
      <c r="C237" s="141"/>
      <c r="D237" s="141"/>
      <c r="E237" s="141"/>
      <c r="F237" s="141"/>
      <c r="G237" s="141"/>
      <c r="H237" s="141"/>
      <c r="I237" s="141"/>
      <c r="J237" s="141"/>
      <c r="K237" s="141"/>
      <c r="L237" s="141"/>
      <c r="M237" s="141"/>
      <c r="N237" s="141"/>
      <c r="O237" s="141"/>
      <c r="P237" s="141"/>
      <c r="Q237" s="141"/>
      <c r="R237" s="141"/>
      <c r="S237" s="141"/>
      <c r="T237" s="141"/>
      <c r="U237" s="141"/>
      <c r="V237" s="141"/>
      <c r="W237" s="141"/>
      <c r="X237" s="141"/>
      <c r="Y237" s="141"/>
      <c r="Z237" s="141"/>
    </row>
    <row r="238" spans="1:26" ht="13.5" customHeight="1" x14ac:dyDescent="0.3">
      <c r="A238" s="141"/>
      <c r="B238" s="141"/>
      <c r="C238" s="141"/>
      <c r="D238" s="141"/>
      <c r="E238" s="141"/>
      <c r="F238" s="141"/>
      <c r="G238" s="141"/>
      <c r="H238" s="141"/>
      <c r="I238" s="141"/>
      <c r="J238" s="141"/>
      <c r="K238" s="141"/>
      <c r="L238" s="141"/>
      <c r="M238" s="141"/>
      <c r="N238" s="141"/>
      <c r="O238" s="141"/>
      <c r="P238" s="141"/>
      <c r="Q238" s="141"/>
      <c r="R238" s="141"/>
      <c r="S238" s="141"/>
      <c r="T238" s="141"/>
      <c r="U238" s="141"/>
      <c r="V238" s="141"/>
      <c r="W238" s="141"/>
      <c r="X238" s="141"/>
      <c r="Y238" s="141"/>
      <c r="Z238" s="141"/>
    </row>
    <row r="239" spans="1:26" ht="13.5" customHeight="1" x14ac:dyDescent="0.3">
      <c r="A239" s="141"/>
      <c r="B239" s="141"/>
      <c r="C239" s="141"/>
      <c r="D239" s="141"/>
      <c r="E239" s="141"/>
      <c r="F239" s="141"/>
      <c r="G239" s="141"/>
      <c r="H239" s="141"/>
      <c r="I239" s="141"/>
      <c r="J239" s="141"/>
      <c r="K239" s="141"/>
      <c r="L239" s="141"/>
      <c r="M239" s="141"/>
      <c r="N239" s="141"/>
      <c r="O239" s="141"/>
      <c r="P239" s="141"/>
      <c r="Q239" s="141"/>
      <c r="R239" s="141"/>
      <c r="S239" s="141"/>
      <c r="T239" s="141"/>
      <c r="U239" s="141"/>
      <c r="V239" s="141"/>
      <c r="W239" s="141"/>
      <c r="X239" s="141"/>
      <c r="Y239" s="141"/>
      <c r="Z239" s="141"/>
    </row>
    <row r="240" spans="1:26" ht="13.5" customHeight="1" x14ac:dyDescent="0.3">
      <c r="A240" s="141"/>
      <c r="B240" s="141"/>
      <c r="C240" s="141"/>
      <c r="D240" s="141"/>
      <c r="E240" s="141"/>
      <c r="F240" s="141"/>
      <c r="G240" s="141"/>
      <c r="H240" s="141"/>
      <c r="I240" s="141"/>
      <c r="J240" s="141"/>
      <c r="K240" s="141"/>
      <c r="L240" s="141"/>
      <c r="M240" s="141"/>
      <c r="N240" s="141"/>
      <c r="O240" s="141"/>
      <c r="P240" s="141"/>
      <c r="Q240" s="141"/>
      <c r="R240" s="141"/>
      <c r="S240" s="141"/>
      <c r="T240" s="141"/>
      <c r="U240" s="141"/>
      <c r="V240" s="141"/>
      <c r="W240" s="141"/>
      <c r="X240" s="141"/>
      <c r="Y240" s="141"/>
      <c r="Z240" s="141"/>
    </row>
    <row r="241" spans="1:26" ht="13.5" customHeight="1" x14ac:dyDescent="0.3">
      <c r="A241" s="141"/>
      <c r="B241" s="141"/>
      <c r="C241" s="141"/>
      <c r="D241" s="141"/>
      <c r="E241" s="141"/>
      <c r="F241" s="141"/>
      <c r="G241" s="141"/>
      <c r="H241" s="141"/>
      <c r="I241" s="141"/>
      <c r="J241" s="141"/>
      <c r="K241" s="141"/>
      <c r="L241" s="141"/>
      <c r="M241" s="141"/>
      <c r="N241" s="141"/>
      <c r="O241" s="141"/>
      <c r="P241" s="141"/>
      <c r="Q241" s="141"/>
      <c r="R241" s="141"/>
      <c r="S241" s="141"/>
      <c r="T241" s="141"/>
      <c r="U241" s="141"/>
      <c r="V241" s="141"/>
      <c r="W241" s="141"/>
      <c r="X241" s="141"/>
      <c r="Y241" s="141"/>
      <c r="Z241" s="141"/>
    </row>
    <row r="242" spans="1:26" ht="13.5" customHeight="1" x14ac:dyDescent="0.3">
      <c r="A242" s="141"/>
      <c r="B242" s="141"/>
      <c r="C242" s="141"/>
      <c r="D242" s="141"/>
      <c r="E242" s="141"/>
      <c r="F242" s="141"/>
      <c r="G242" s="141"/>
      <c r="H242" s="141"/>
      <c r="I242" s="141"/>
      <c r="J242" s="141"/>
      <c r="K242" s="141"/>
      <c r="L242" s="141"/>
      <c r="M242" s="141"/>
      <c r="N242" s="141"/>
      <c r="O242" s="141"/>
      <c r="P242" s="141"/>
      <c r="Q242" s="141"/>
      <c r="R242" s="141"/>
      <c r="S242" s="141"/>
      <c r="T242" s="141"/>
      <c r="U242" s="141"/>
      <c r="V242" s="141"/>
      <c r="W242" s="141"/>
      <c r="X242" s="141"/>
      <c r="Y242" s="141"/>
      <c r="Z242" s="141"/>
    </row>
    <row r="243" spans="1:26" ht="13.5" customHeight="1" x14ac:dyDescent="0.3">
      <c r="A243" s="141"/>
      <c r="B243" s="141"/>
      <c r="C243" s="141"/>
      <c r="D243" s="141"/>
      <c r="E243" s="141"/>
      <c r="F243" s="141"/>
      <c r="G243" s="141"/>
      <c r="H243" s="141"/>
      <c r="I243" s="141"/>
      <c r="J243" s="141"/>
      <c r="K243" s="141"/>
      <c r="L243" s="141"/>
      <c r="M243" s="141"/>
      <c r="N243" s="141"/>
      <c r="O243" s="141"/>
      <c r="P243" s="141"/>
      <c r="Q243" s="141"/>
      <c r="R243" s="141"/>
      <c r="S243" s="141"/>
      <c r="T243" s="141"/>
      <c r="U243" s="141"/>
      <c r="V243" s="141"/>
      <c r="W243" s="141"/>
      <c r="X243" s="141"/>
      <c r="Y243" s="141"/>
      <c r="Z243" s="141"/>
    </row>
    <row r="244" spans="1:26" ht="13.5" customHeight="1" x14ac:dyDescent="0.3">
      <c r="A244" s="141"/>
      <c r="B244" s="141"/>
      <c r="C244" s="141"/>
      <c r="D244" s="141"/>
      <c r="E244" s="141"/>
      <c r="F244" s="141"/>
      <c r="G244" s="141"/>
      <c r="H244" s="141"/>
      <c r="I244" s="141"/>
      <c r="J244" s="141"/>
      <c r="K244" s="141"/>
      <c r="L244" s="141"/>
      <c r="M244" s="141"/>
      <c r="N244" s="141"/>
      <c r="O244" s="141"/>
      <c r="P244" s="141"/>
      <c r="Q244" s="141"/>
      <c r="R244" s="141"/>
      <c r="S244" s="141"/>
      <c r="T244" s="141"/>
      <c r="U244" s="141"/>
      <c r="V244" s="141"/>
      <c r="W244" s="141"/>
      <c r="X244" s="141"/>
      <c r="Y244" s="141"/>
      <c r="Z244" s="141"/>
    </row>
    <row r="245" spans="1:26" ht="13.5" customHeight="1" x14ac:dyDescent="0.3">
      <c r="A245" s="141"/>
      <c r="B245" s="141"/>
      <c r="C245" s="141"/>
      <c r="D245" s="141"/>
      <c r="E245" s="141"/>
      <c r="F245" s="141"/>
      <c r="G245" s="141"/>
      <c r="H245" s="141"/>
      <c r="I245" s="141"/>
      <c r="J245" s="141"/>
      <c r="K245" s="141"/>
      <c r="L245" s="141"/>
      <c r="M245" s="141"/>
      <c r="N245" s="141"/>
      <c r="O245" s="141"/>
      <c r="P245" s="141"/>
      <c r="Q245" s="141"/>
      <c r="R245" s="141"/>
      <c r="S245" s="141"/>
      <c r="T245" s="141"/>
      <c r="U245" s="141"/>
      <c r="V245" s="141"/>
      <c r="W245" s="141"/>
      <c r="X245" s="141"/>
      <c r="Y245" s="141"/>
      <c r="Z245" s="141"/>
    </row>
    <row r="246" spans="1:26" ht="13.5" customHeight="1" x14ac:dyDescent="0.3">
      <c r="A246" s="141"/>
      <c r="B246" s="141"/>
      <c r="C246" s="141"/>
      <c r="D246" s="141"/>
      <c r="E246" s="141"/>
      <c r="F246" s="141"/>
      <c r="G246" s="141"/>
      <c r="H246" s="141"/>
      <c r="I246" s="141"/>
      <c r="J246" s="141"/>
      <c r="K246" s="141"/>
      <c r="L246" s="141"/>
      <c r="M246" s="141"/>
      <c r="N246" s="141"/>
      <c r="O246" s="141"/>
      <c r="P246" s="141"/>
      <c r="Q246" s="141"/>
      <c r="R246" s="141"/>
      <c r="S246" s="141"/>
      <c r="T246" s="141"/>
      <c r="U246" s="141"/>
      <c r="V246" s="141"/>
      <c r="W246" s="141"/>
      <c r="X246" s="141"/>
      <c r="Y246" s="141"/>
      <c r="Z246" s="141"/>
    </row>
    <row r="247" spans="1:26" ht="13.5" customHeight="1" x14ac:dyDescent="0.3">
      <c r="A247" s="141"/>
      <c r="B247" s="141"/>
      <c r="C247" s="141"/>
      <c r="D247" s="141"/>
      <c r="E247" s="141"/>
      <c r="F247" s="141"/>
      <c r="G247" s="141"/>
      <c r="H247" s="141"/>
      <c r="I247" s="141"/>
      <c r="J247" s="141"/>
      <c r="K247" s="141"/>
      <c r="L247" s="141"/>
      <c r="M247" s="141"/>
      <c r="N247" s="141"/>
      <c r="O247" s="141"/>
      <c r="P247" s="141"/>
      <c r="Q247" s="141"/>
      <c r="R247" s="141"/>
      <c r="S247" s="141"/>
      <c r="T247" s="141"/>
      <c r="U247" s="141"/>
      <c r="V247" s="141"/>
      <c r="W247" s="141"/>
      <c r="X247" s="141"/>
      <c r="Y247" s="141"/>
      <c r="Z247" s="141"/>
    </row>
    <row r="248" spans="1:26" ht="13.5" customHeight="1" x14ac:dyDescent="0.3">
      <c r="A248" s="141"/>
      <c r="B248" s="141"/>
      <c r="C248" s="141"/>
      <c r="D248" s="141"/>
      <c r="E248" s="141"/>
      <c r="F248" s="141"/>
      <c r="G248" s="141"/>
      <c r="H248" s="141"/>
      <c r="I248" s="141"/>
      <c r="J248" s="141"/>
      <c r="K248" s="141"/>
      <c r="L248" s="141"/>
      <c r="M248" s="141"/>
      <c r="N248" s="141"/>
      <c r="O248" s="141"/>
      <c r="P248" s="141"/>
      <c r="Q248" s="141"/>
      <c r="R248" s="141"/>
      <c r="S248" s="141"/>
      <c r="T248" s="141"/>
      <c r="U248" s="141"/>
      <c r="V248" s="141"/>
      <c r="W248" s="141"/>
      <c r="X248" s="141"/>
      <c r="Y248" s="141"/>
      <c r="Z248" s="141"/>
    </row>
    <row r="249" spans="1:26" ht="13.5" customHeight="1" x14ac:dyDescent="0.3">
      <c r="A249" s="141"/>
      <c r="B249" s="141"/>
      <c r="C249" s="141"/>
      <c r="D249" s="141"/>
      <c r="E249" s="141"/>
      <c r="F249" s="141"/>
      <c r="G249" s="141"/>
      <c r="H249" s="141"/>
      <c r="I249" s="141"/>
      <c r="J249" s="141"/>
      <c r="K249" s="141"/>
      <c r="L249" s="141"/>
      <c r="M249" s="141"/>
      <c r="N249" s="141"/>
      <c r="O249" s="141"/>
      <c r="P249" s="141"/>
      <c r="Q249" s="141"/>
      <c r="R249" s="141"/>
      <c r="S249" s="141"/>
      <c r="T249" s="141"/>
      <c r="U249" s="141"/>
      <c r="V249" s="141"/>
      <c r="W249" s="141"/>
      <c r="X249" s="141"/>
      <c r="Y249" s="141"/>
      <c r="Z249" s="141"/>
    </row>
    <row r="250" spans="1:26" ht="13.5" customHeight="1" x14ac:dyDescent="0.3">
      <c r="A250" s="141"/>
      <c r="B250" s="141"/>
      <c r="C250" s="141"/>
      <c r="D250" s="141"/>
      <c r="E250" s="141"/>
      <c r="F250" s="141"/>
      <c r="G250" s="141"/>
      <c r="H250" s="141"/>
      <c r="I250" s="141"/>
      <c r="J250" s="141"/>
      <c r="K250" s="141"/>
      <c r="L250" s="141"/>
      <c r="M250" s="141"/>
      <c r="N250" s="141"/>
      <c r="O250" s="141"/>
      <c r="P250" s="141"/>
      <c r="Q250" s="141"/>
      <c r="R250" s="141"/>
      <c r="S250" s="141"/>
      <c r="T250" s="141"/>
      <c r="U250" s="141"/>
      <c r="V250" s="141"/>
      <c r="W250" s="141"/>
      <c r="X250" s="141"/>
      <c r="Y250" s="141"/>
      <c r="Z250" s="141"/>
    </row>
    <row r="251" spans="1:26" ht="13.5" customHeight="1" x14ac:dyDescent="0.3">
      <c r="A251" s="141"/>
      <c r="B251" s="141"/>
      <c r="C251" s="141"/>
      <c r="D251" s="141"/>
      <c r="E251" s="141"/>
      <c r="F251" s="141"/>
      <c r="G251" s="141"/>
      <c r="H251" s="141"/>
      <c r="I251" s="141"/>
      <c r="J251" s="141"/>
      <c r="K251" s="141"/>
      <c r="L251" s="141"/>
      <c r="M251" s="141"/>
      <c r="N251" s="141"/>
      <c r="O251" s="141"/>
      <c r="P251" s="141"/>
      <c r="Q251" s="141"/>
      <c r="R251" s="141"/>
      <c r="S251" s="141"/>
      <c r="T251" s="141"/>
      <c r="U251" s="141"/>
      <c r="V251" s="141"/>
      <c r="W251" s="141"/>
      <c r="X251" s="141"/>
      <c r="Y251" s="141"/>
      <c r="Z251" s="141"/>
    </row>
    <row r="252" spans="1:26" ht="13.5" customHeight="1" x14ac:dyDescent="0.3">
      <c r="A252" s="141"/>
      <c r="B252" s="141"/>
      <c r="C252" s="141"/>
      <c r="D252" s="141"/>
      <c r="E252" s="141"/>
      <c r="F252" s="141"/>
      <c r="G252" s="141"/>
      <c r="H252" s="141"/>
      <c r="I252" s="141"/>
      <c r="J252" s="141"/>
      <c r="K252" s="141"/>
      <c r="L252" s="141"/>
      <c r="M252" s="141"/>
      <c r="N252" s="141"/>
      <c r="O252" s="141"/>
      <c r="P252" s="141"/>
      <c r="Q252" s="141"/>
      <c r="R252" s="141"/>
      <c r="S252" s="141"/>
      <c r="T252" s="141"/>
      <c r="U252" s="141"/>
      <c r="V252" s="141"/>
      <c r="W252" s="141"/>
      <c r="X252" s="141"/>
      <c r="Y252" s="141"/>
      <c r="Z252" s="141"/>
    </row>
    <row r="253" spans="1:26" ht="13.5" customHeight="1" x14ac:dyDescent="0.3">
      <c r="A253" s="141"/>
      <c r="B253" s="141"/>
      <c r="C253" s="141"/>
      <c r="D253" s="141"/>
      <c r="E253" s="141"/>
      <c r="F253" s="141"/>
      <c r="G253" s="141"/>
      <c r="H253" s="141"/>
      <c r="I253" s="141"/>
      <c r="J253" s="141"/>
      <c r="K253" s="141"/>
      <c r="L253" s="141"/>
      <c r="M253" s="141"/>
      <c r="N253" s="141"/>
      <c r="O253" s="141"/>
      <c r="P253" s="141"/>
      <c r="Q253" s="141"/>
      <c r="R253" s="141"/>
      <c r="S253" s="141"/>
      <c r="T253" s="141"/>
      <c r="U253" s="141"/>
      <c r="V253" s="141"/>
      <c r="W253" s="141"/>
      <c r="X253" s="141"/>
      <c r="Y253" s="141"/>
      <c r="Z253" s="141"/>
    </row>
    <row r="254" spans="1:26" ht="13.5" customHeight="1" x14ac:dyDescent="0.3">
      <c r="A254" s="141"/>
      <c r="B254" s="141"/>
      <c r="C254" s="141"/>
      <c r="D254" s="141"/>
      <c r="E254" s="141"/>
      <c r="F254" s="141"/>
      <c r="G254" s="141"/>
      <c r="H254" s="141"/>
      <c r="I254" s="141"/>
      <c r="J254" s="141"/>
      <c r="K254" s="141"/>
      <c r="L254" s="141"/>
      <c r="M254" s="141"/>
      <c r="N254" s="141"/>
      <c r="O254" s="141"/>
      <c r="P254" s="141"/>
      <c r="Q254" s="141"/>
      <c r="R254" s="141"/>
      <c r="S254" s="141"/>
      <c r="T254" s="141"/>
      <c r="U254" s="141"/>
      <c r="V254" s="141"/>
      <c r="W254" s="141"/>
      <c r="X254" s="141"/>
      <c r="Y254" s="141"/>
      <c r="Z254" s="141"/>
    </row>
    <row r="255" spans="1:26" ht="13.5" customHeight="1" x14ac:dyDescent="0.3">
      <c r="A255" s="141"/>
      <c r="B255" s="141"/>
      <c r="C255" s="141"/>
      <c r="D255" s="141"/>
      <c r="E255" s="141"/>
      <c r="F255" s="141"/>
      <c r="G255" s="141"/>
      <c r="H255" s="141"/>
      <c r="I255" s="141"/>
      <c r="J255" s="141"/>
      <c r="K255" s="141"/>
      <c r="L255" s="141"/>
      <c r="M255" s="141"/>
      <c r="N255" s="141"/>
      <c r="O255" s="141"/>
      <c r="P255" s="141"/>
      <c r="Q255" s="141"/>
      <c r="R255" s="141"/>
      <c r="S255" s="141"/>
      <c r="T255" s="141"/>
      <c r="U255" s="141"/>
      <c r="V255" s="141"/>
      <c r="W255" s="141"/>
      <c r="X255" s="141"/>
      <c r="Y255" s="141"/>
      <c r="Z255" s="141"/>
    </row>
    <row r="256" spans="1:26" ht="13.5" customHeight="1" x14ac:dyDescent="0.3">
      <c r="A256" s="141"/>
      <c r="B256" s="141"/>
      <c r="C256" s="141"/>
      <c r="D256" s="141"/>
      <c r="E256" s="141"/>
      <c r="F256" s="141"/>
      <c r="G256" s="141"/>
      <c r="H256" s="141"/>
      <c r="I256" s="141"/>
      <c r="J256" s="141"/>
      <c r="K256" s="141"/>
      <c r="L256" s="141"/>
      <c r="M256" s="141"/>
      <c r="N256" s="141"/>
      <c r="O256" s="141"/>
      <c r="P256" s="141"/>
      <c r="Q256" s="141"/>
      <c r="R256" s="141"/>
      <c r="S256" s="141"/>
      <c r="T256" s="141"/>
      <c r="U256" s="141"/>
      <c r="V256" s="141"/>
      <c r="W256" s="141"/>
      <c r="X256" s="141"/>
      <c r="Y256" s="141"/>
      <c r="Z256" s="141"/>
    </row>
    <row r="257" spans="1:26" ht="13.5" customHeight="1" x14ac:dyDescent="0.3">
      <c r="A257" s="141"/>
      <c r="B257" s="141"/>
      <c r="C257" s="141"/>
      <c r="D257" s="141"/>
      <c r="E257" s="141"/>
      <c r="F257" s="141"/>
      <c r="G257" s="141"/>
      <c r="H257" s="141"/>
      <c r="I257" s="141"/>
      <c r="J257" s="141"/>
      <c r="K257" s="141"/>
      <c r="L257" s="141"/>
      <c r="M257" s="141"/>
      <c r="N257" s="141"/>
      <c r="O257" s="141"/>
      <c r="P257" s="141"/>
      <c r="Q257" s="141"/>
      <c r="R257" s="141"/>
      <c r="S257" s="141"/>
      <c r="T257" s="141"/>
      <c r="U257" s="141"/>
      <c r="V257" s="141"/>
      <c r="W257" s="141"/>
      <c r="X257" s="141"/>
      <c r="Y257" s="141"/>
      <c r="Z257" s="141"/>
    </row>
    <row r="258" spans="1:26" ht="13.5" customHeight="1" x14ac:dyDescent="0.3">
      <c r="A258" s="141"/>
      <c r="B258" s="141"/>
      <c r="C258" s="141"/>
      <c r="D258" s="141"/>
      <c r="E258" s="141"/>
      <c r="F258" s="141"/>
      <c r="G258" s="141"/>
      <c r="H258" s="141"/>
      <c r="I258" s="141"/>
      <c r="J258" s="141"/>
      <c r="K258" s="141"/>
      <c r="L258" s="141"/>
      <c r="M258" s="141"/>
      <c r="N258" s="141"/>
      <c r="O258" s="141"/>
      <c r="P258" s="141"/>
      <c r="Q258" s="141"/>
      <c r="R258" s="141"/>
      <c r="S258" s="141"/>
      <c r="T258" s="141"/>
      <c r="U258" s="141"/>
      <c r="V258" s="141"/>
      <c r="W258" s="141"/>
      <c r="X258" s="141"/>
      <c r="Y258" s="141"/>
      <c r="Z258" s="141"/>
    </row>
    <row r="259" spans="1:26" ht="13.5" customHeight="1" x14ac:dyDescent="0.3">
      <c r="A259" s="141"/>
      <c r="B259" s="141"/>
      <c r="C259" s="141"/>
      <c r="D259" s="141"/>
      <c r="E259" s="141"/>
      <c r="F259" s="141"/>
      <c r="G259" s="141"/>
      <c r="H259" s="141"/>
      <c r="I259" s="141"/>
      <c r="J259" s="141"/>
      <c r="K259" s="141"/>
      <c r="L259" s="141"/>
      <c r="M259" s="141"/>
      <c r="N259" s="141"/>
      <c r="O259" s="141"/>
      <c r="P259" s="141"/>
      <c r="Q259" s="141"/>
      <c r="R259" s="141"/>
      <c r="S259" s="141"/>
      <c r="T259" s="141"/>
      <c r="U259" s="141"/>
      <c r="V259" s="141"/>
      <c r="W259" s="141"/>
      <c r="X259" s="141"/>
      <c r="Y259" s="141"/>
      <c r="Z259" s="141"/>
    </row>
    <row r="260" spans="1:26" ht="13.5" customHeight="1" x14ac:dyDescent="0.3">
      <c r="A260" s="141"/>
      <c r="B260" s="141"/>
      <c r="C260" s="141"/>
      <c r="D260" s="141"/>
      <c r="E260" s="141"/>
      <c r="F260" s="141"/>
      <c r="G260" s="141"/>
      <c r="H260" s="141"/>
      <c r="I260" s="141"/>
      <c r="J260" s="141"/>
      <c r="K260" s="141"/>
      <c r="L260" s="141"/>
      <c r="M260" s="141"/>
      <c r="N260" s="141"/>
      <c r="O260" s="141"/>
      <c r="P260" s="141"/>
      <c r="Q260" s="141"/>
      <c r="R260" s="141"/>
      <c r="S260" s="141"/>
      <c r="T260" s="141"/>
      <c r="U260" s="141"/>
      <c r="V260" s="141"/>
      <c r="W260" s="141"/>
      <c r="X260" s="141"/>
      <c r="Y260" s="141"/>
      <c r="Z260" s="141"/>
    </row>
    <row r="261" spans="1:26" ht="13.5" customHeight="1" x14ac:dyDescent="0.3">
      <c r="A261" s="141"/>
      <c r="B261" s="141"/>
      <c r="C261" s="141"/>
      <c r="D261" s="141"/>
      <c r="E261" s="141"/>
      <c r="F261" s="141"/>
      <c r="G261" s="141"/>
      <c r="H261" s="141"/>
      <c r="I261" s="141"/>
      <c r="J261" s="141"/>
      <c r="K261" s="141"/>
      <c r="L261" s="141"/>
      <c r="M261" s="141"/>
      <c r="N261" s="141"/>
      <c r="O261" s="141"/>
      <c r="P261" s="141"/>
      <c r="Q261" s="141"/>
      <c r="R261" s="141"/>
      <c r="S261" s="141"/>
      <c r="T261" s="141"/>
      <c r="U261" s="141"/>
      <c r="V261" s="141"/>
      <c r="W261" s="141"/>
      <c r="X261" s="141"/>
      <c r="Y261" s="141"/>
      <c r="Z261" s="141"/>
    </row>
    <row r="262" spans="1:26" ht="13.5" customHeight="1" x14ac:dyDescent="0.3">
      <c r="A262" s="141"/>
      <c r="B262" s="141"/>
      <c r="C262" s="141"/>
      <c r="D262" s="141"/>
      <c r="E262" s="141"/>
      <c r="F262" s="141"/>
      <c r="G262" s="141"/>
      <c r="H262" s="141"/>
      <c r="I262" s="141"/>
      <c r="J262" s="141"/>
      <c r="K262" s="141"/>
      <c r="L262" s="141"/>
      <c r="M262" s="141"/>
      <c r="N262" s="141"/>
      <c r="O262" s="141"/>
      <c r="P262" s="141"/>
      <c r="Q262" s="141"/>
      <c r="R262" s="141"/>
      <c r="S262" s="141"/>
      <c r="T262" s="141"/>
      <c r="U262" s="141"/>
      <c r="V262" s="141"/>
      <c r="W262" s="141"/>
      <c r="X262" s="141"/>
      <c r="Y262" s="141"/>
      <c r="Z262" s="141"/>
    </row>
    <row r="263" spans="1:26" ht="13.5" customHeight="1" x14ac:dyDescent="0.3">
      <c r="A263" s="141"/>
      <c r="B263" s="141"/>
      <c r="C263" s="141"/>
      <c r="D263" s="141"/>
      <c r="E263" s="141"/>
      <c r="F263" s="141"/>
      <c r="G263" s="141"/>
      <c r="H263" s="141"/>
      <c r="I263" s="141"/>
      <c r="J263" s="141"/>
      <c r="K263" s="141"/>
      <c r="L263" s="141"/>
      <c r="M263" s="141"/>
      <c r="N263" s="141"/>
      <c r="O263" s="141"/>
      <c r="P263" s="141"/>
      <c r="Q263" s="141"/>
      <c r="R263" s="141"/>
      <c r="S263" s="141"/>
      <c r="T263" s="141"/>
      <c r="U263" s="141"/>
      <c r="V263" s="141"/>
      <c r="W263" s="141"/>
      <c r="X263" s="141"/>
      <c r="Y263" s="141"/>
      <c r="Z263" s="141"/>
    </row>
    <row r="264" spans="1:26" ht="15.75" customHeight="1" x14ac:dyDescent="0.3"/>
    <row r="265" spans="1:26" ht="15.75" customHeight="1" x14ac:dyDescent="0.3"/>
    <row r="266" spans="1:26" ht="15.75" customHeight="1" x14ac:dyDescent="0.3"/>
    <row r="267" spans="1:26" ht="15.75" customHeight="1" x14ac:dyDescent="0.3"/>
    <row r="268" spans="1:26" ht="15.75" customHeight="1" x14ac:dyDescent="0.3"/>
    <row r="269" spans="1:26" ht="15.75" customHeight="1" x14ac:dyDescent="0.3"/>
    <row r="270" spans="1:26" ht="15.75" customHeight="1" x14ac:dyDescent="0.3"/>
    <row r="271" spans="1:26" ht="15.75" customHeight="1" x14ac:dyDescent="0.3"/>
    <row r="272" spans="1:26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9">
    <mergeCell ref="C5:C7"/>
    <mergeCell ref="A57:C57"/>
    <mergeCell ref="A1:E1"/>
    <mergeCell ref="A2:E2"/>
    <mergeCell ref="A3:E3"/>
    <mergeCell ref="A5:A7"/>
    <mergeCell ref="B5:B7"/>
    <mergeCell ref="D5:D7"/>
    <mergeCell ref="E5:E7"/>
  </mergeCells>
  <pageMargins left="0.7" right="0.7" top="0.75" bottom="0.75" header="0" footer="0"/>
  <pageSetup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Z1000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14.44140625" defaultRowHeight="15" customHeight="1" x14ac:dyDescent="0.3"/>
  <cols>
    <col min="1" max="1" width="4.88671875" customWidth="1"/>
    <col min="2" max="2" width="7.109375" customWidth="1"/>
    <col min="3" max="3" width="37.5546875" customWidth="1"/>
    <col min="4" max="6" width="6.33203125" customWidth="1"/>
    <col min="7" max="16" width="7.6640625" customWidth="1"/>
    <col min="17" max="18" width="9.109375" hidden="1" customWidth="1"/>
    <col min="19" max="26" width="8.6640625" customWidth="1"/>
  </cols>
  <sheetData>
    <row r="1" spans="1:26" ht="14.25" customHeight="1" x14ac:dyDescent="0.3">
      <c r="A1" s="434" t="s">
        <v>109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141"/>
      <c r="R1" s="141"/>
      <c r="S1" s="141"/>
      <c r="T1" s="141"/>
      <c r="U1" s="141"/>
      <c r="V1" s="141"/>
      <c r="W1" s="141"/>
      <c r="X1" s="141"/>
      <c r="Y1" s="141"/>
      <c r="Z1" s="141"/>
    </row>
    <row r="2" spans="1:26" ht="14.25" customHeight="1" x14ac:dyDescent="0.3">
      <c r="A2" s="434" t="s">
        <v>110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141"/>
      <c r="R2" s="141"/>
      <c r="S2" s="141"/>
      <c r="T2" s="141"/>
      <c r="U2" s="141"/>
      <c r="V2" s="141"/>
      <c r="W2" s="141"/>
      <c r="X2" s="141"/>
      <c r="Y2" s="141"/>
      <c r="Z2" s="141"/>
    </row>
    <row r="3" spans="1:26" ht="13.5" customHeight="1" x14ac:dyDescent="0.3">
      <c r="A3" s="435" t="s">
        <v>111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352"/>
      <c r="O3" s="352"/>
      <c r="P3" s="352"/>
      <c r="Q3" s="141"/>
      <c r="R3" s="141"/>
      <c r="S3" s="141"/>
      <c r="T3" s="141"/>
      <c r="U3" s="141"/>
      <c r="V3" s="141"/>
      <c r="W3" s="141"/>
      <c r="X3" s="141"/>
      <c r="Y3" s="141"/>
      <c r="Z3" s="141"/>
    </row>
    <row r="4" spans="1:26" ht="6" customHeight="1" x14ac:dyDescent="0.3">
      <c r="A4" s="141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</row>
    <row r="5" spans="1:26" ht="13.5" customHeight="1" x14ac:dyDescent="0.3">
      <c r="A5" s="436" t="s">
        <v>112</v>
      </c>
      <c r="B5" s="436" t="s">
        <v>113</v>
      </c>
      <c r="C5" s="438" t="s">
        <v>114</v>
      </c>
      <c r="D5" s="437" t="s">
        <v>115</v>
      </c>
      <c r="E5" s="358"/>
      <c r="F5" s="359"/>
      <c r="G5" s="437" t="s">
        <v>116</v>
      </c>
      <c r="H5" s="358"/>
      <c r="I5" s="359"/>
      <c r="J5" s="437" t="s">
        <v>117</v>
      </c>
      <c r="K5" s="358"/>
      <c r="L5" s="359"/>
      <c r="M5" s="440" t="s">
        <v>118</v>
      </c>
      <c r="N5" s="363"/>
      <c r="O5" s="436" t="s">
        <v>119</v>
      </c>
      <c r="P5" s="436" t="s">
        <v>120</v>
      </c>
      <c r="Q5" s="141"/>
      <c r="R5" s="141"/>
      <c r="S5" s="141"/>
      <c r="T5" s="141"/>
      <c r="U5" s="141"/>
      <c r="V5" s="141"/>
      <c r="W5" s="141"/>
      <c r="X5" s="141"/>
      <c r="Y5" s="141"/>
      <c r="Z5" s="141"/>
    </row>
    <row r="6" spans="1:26" ht="13.5" customHeight="1" x14ac:dyDescent="0.3">
      <c r="A6" s="355"/>
      <c r="B6" s="355"/>
      <c r="C6" s="355"/>
      <c r="D6" s="436" t="s">
        <v>121</v>
      </c>
      <c r="E6" s="436" t="s">
        <v>122</v>
      </c>
      <c r="F6" s="436" t="s">
        <v>123</v>
      </c>
      <c r="G6" s="436" t="s">
        <v>124</v>
      </c>
      <c r="H6" s="436" t="s">
        <v>125</v>
      </c>
      <c r="I6" s="436" t="s">
        <v>126</v>
      </c>
      <c r="J6" s="436" t="s">
        <v>124</v>
      </c>
      <c r="K6" s="436" t="s">
        <v>125</v>
      </c>
      <c r="L6" s="436" t="s">
        <v>126</v>
      </c>
      <c r="M6" s="436" t="s">
        <v>122</v>
      </c>
      <c r="N6" s="436" t="s">
        <v>123</v>
      </c>
      <c r="O6" s="355"/>
      <c r="P6" s="355"/>
      <c r="Q6" s="141"/>
      <c r="R6" s="141"/>
      <c r="S6" s="141"/>
      <c r="T6" s="141"/>
      <c r="U6" s="141"/>
      <c r="V6" s="141"/>
      <c r="W6" s="141"/>
      <c r="X6" s="141"/>
      <c r="Y6" s="141"/>
      <c r="Z6" s="141"/>
    </row>
    <row r="7" spans="1:26" ht="13.5" customHeight="1" x14ac:dyDescent="0.3">
      <c r="A7" s="356"/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6"/>
      <c r="M7" s="356"/>
      <c r="N7" s="356"/>
      <c r="O7" s="356"/>
      <c r="P7" s="356"/>
      <c r="Q7" s="141"/>
      <c r="R7" s="141"/>
      <c r="S7" s="141"/>
      <c r="T7" s="141"/>
      <c r="U7" s="141"/>
      <c r="V7" s="141"/>
      <c r="W7" s="141"/>
      <c r="X7" s="141"/>
      <c r="Y7" s="141"/>
      <c r="Z7" s="141"/>
    </row>
    <row r="8" spans="1:26" ht="13.5" customHeight="1" x14ac:dyDescent="0.3">
      <c r="A8" s="160" t="s">
        <v>127</v>
      </c>
      <c r="B8" s="161" t="s">
        <v>128</v>
      </c>
      <c r="C8" s="159" t="s">
        <v>129</v>
      </c>
      <c r="D8" s="159" t="s">
        <v>130</v>
      </c>
      <c r="E8" s="159" t="s">
        <v>131</v>
      </c>
      <c r="F8" s="159" t="s">
        <v>132</v>
      </c>
      <c r="G8" s="159" t="s">
        <v>133</v>
      </c>
      <c r="H8" s="159" t="s">
        <v>134</v>
      </c>
      <c r="I8" s="159" t="s">
        <v>135</v>
      </c>
      <c r="J8" s="159" t="s">
        <v>136</v>
      </c>
      <c r="K8" s="159" t="s">
        <v>137</v>
      </c>
      <c r="L8" s="159" t="s">
        <v>138</v>
      </c>
      <c r="M8" s="159" t="s">
        <v>139</v>
      </c>
      <c r="N8" s="159" t="s">
        <v>140</v>
      </c>
      <c r="O8" s="159" t="s">
        <v>141</v>
      </c>
      <c r="P8" s="161" t="s">
        <v>142</v>
      </c>
      <c r="Q8" s="162"/>
      <c r="R8" s="141"/>
      <c r="S8" s="141"/>
      <c r="T8" s="141"/>
      <c r="U8" s="141"/>
      <c r="V8" s="141"/>
      <c r="W8" s="141"/>
      <c r="X8" s="141"/>
      <c r="Y8" s="141"/>
      <c r="Z8" s="141"/>
    </row>
    <row r="9" spans="1:26" ht="13.5" customHeight="1" x14ac:dyDescent="0.3">
      <c r="A9" s="161">
        <v>1</v>
      </c>
      <c r="B9" s="161" t="s">
        <v>143</v>
      </c>
      <c r="C9" s="163" t="s">
        <v>144</v>
      </c>
      <c r="D9" s="164" t="e">
        <f t="shared" ref="D9:I9" si="0">SUM(#REF!)</f>
        <v>#REF!</v>
      </c>
      <c r="E9" s="164" t="e">
        <f t="shared" si="0"/>
        <v>#REF!</v>
      </c>
      <c r="F9" s="164" t="e">
        <f t="shared" si="0"/>
        <v>#REF!</v>
      </c>
      <c r="G9" s="164" t="e">
        <f t="shared" si="0"/>
        <v>#REF!</v>
      </c>
      <c r="H9" s="164" t="e">
        <f t="shared" si="0"/>
        <v>#REF!</v>
      </c>
      <c r="I9" s="164" t="e">
        <f t="shared" si="0"/>
        <v>#REF!</v>
      </c>
      <c r="J9" s="164" t="e">
        <f t="shared" ref="J9:K9" si="1">(D9-G9)+(E9-G9)</f>
        <v>#REF!</v>
      </c>
      <c r="K9" s="164" t="e">
        <f t="shared" si="1"/>
        <v>#REF!</v>
      </c>
      <c r="L9" s="164" t="e">
        <f t="shared" ref="L9:L55" si="2">(D9-I9)+(F9-I9)</f>
        <v>#REF!</v>
      </c>
      <c r="M9" s="164" t="e">
        <f t="shared" ref="M9:O9" si="3">SUM(#REF!)</f>
        <v>#REF!</v>
      </c>
      <c r="N9" s="164" t="e">
        <f t="shared" si="3"/>
        <v>#REF!</v>
      </c>
      <c r="O9" s="164" t="e">
        <f t="shared" si="3"/>
        <v>#REF!</v>
      </c>
      <c r="P9" s="164" t="e">
        <f t="shared" ref="P9:P20" si="4">(M9-O9)+(N9-O9)</f>
        <v>#REF!</v>
      </c>
      <c r="Q9" s="162" t="e">
        <f t="shared" ref="Q9:Q55" si="5">D9-I9</f>
        <v>#REF!</v>
      </c>
      <c r="R9" s="162" t="e">
        <f t="shared" ref="R9:R55" si="6">F9-H9</f>
        <v>#REF!</v>
      </c>
      <c r="S9" s="141"/>
      <c r="T9" s="141"/>
      <c r="U9" s="141"/>
      <c r="V9" s="141"/>
      <c r="W9" s="141"/>
      <c r="X9" s="141"/>
      <c r="Y9" s="141"/>
      <c r="Z9" s="141"/>
    </row>
    <row r="10" spans="1:26" ht="13.5" customHeight="1" x14ac:dyDescent="0.3">
      <c r="A10" s="161">
        <v>2</v>
      </c>
      <c r="B10" s="161" t="s">
        <v>145</v>
      </c>
      <c r="C10" s="163" t="s">
        <v>60</v>
      </c>
      <c r="D10" s="164" t="e">
        <f t="shared" ref="D10:I10" si="7">SUM(#REF!)</f>
        <v>#REF!</v>
      </c>
      <c r="E10" s="164" t="e">
        <f t="shared" si="7"/>
        <v>#REF!</v>
      </c>
      <c r="F10" s="164" t="e">
        <f t="shared" si="7"/>
        <v>#REF!</v>
      </c>
      <c r="G10" s="164" t="e">
        <f t="shared" si="7"/>
        <v>#REF!</v>
      </c>
      <c r="H10" s="164" t="e">
        <f t="shared" si="7"/>
        <v>#REF!</v>
      </c>
      <c r="I10" s="164" t="e">
        <f t="shared" si="7"/>
        <v>#REF!</v>
      </c>
      <c r="J10" s="164" t="e">
        <f t="shared" ref="J10:K10" si="8">(D10-G10)+(E10-G10)</f>
        <v>#REF!</v>
      </c>
      <c r="K10" s="164" t="e">
        <f t="shared" si="8"/>
        <v>#REF!</v>
      </c>
      <c r="L10" s="164" t="e">
        <f t="shared" si="2"/>
        <v>#REF!</v>
      </c>
      <c r="M10" s="164" t="e">
        <f t="shared" ref="M10:O10" si="9">SUM(#REF!)</f>
        <v>#REF!</v>
      </c>
      <c r="N10" s="164" t="e">
        <f t="shared" si="9"/>
        <v>#REF!</v>
      </c>
      <c r="O10" s="164" t="e">
        <f t="shared" si="9"/>
        <v>#REF!</v>
      </c>
      <c r="P10" s="164" t="e">
        <f t="shared" si="4"/>
        <v>#REF!</v>
      </c>
      <c r="Q10" s="162" t="e">
        <f t="shared" si="5"/>
        <v>#REF!</v>
      </c>
      <c r="R10" s="162" t="e">
        <f t="shared" si="6"/>
        <v>#REF!</v>
      </c>
      <c r="S10" s="141"/>
      <c r="T10" s="141"/>
      <c r="U10" s="141"/>
      <c r="V10" s="141"/>
      <c r="W10" s="141"/>
      <c r="X10" s="141"/>
      <c r="Y10" s="141"/>
      <c r="Z10" s="141"/>
    </row>
    <row r="11" spans="1:26" ht="13.5" customHeight="1" x14ac:dyDescent="0.3">
      <c r="A11" s="161">
        <v>3</v>
      </c>
      <c r="B11" s="161" t="s">
        <v>146</v>
      </c>
      <c r="C11" s="163" t="s">
        <v>147</v>
      </c>
      <c r="D11" s="164" t="e">
        <f t="shared" ref="D11:I11" si="10">SUM(#REF!)</f>
        <v>#REF!</v>
      </c>
      <c r="E11" s="164" t="e">
        <f t="shared" si="10"/>
        <v>#REF!</v>
      </c>
      <c r="F11" s="164" t="e">
        <f t="shared" si="10"/>
        <v>#REF!</v>
      </c>
      <c r="G11" s="164" t="e">
        <f t="shared" si="10"/>
        <v>#REF!</v>
      </c>
      <c r="H11" s="164" t="e">
        <f t="shared" si="10"/>
        <v>#REF!</v>
      </c>
      <c r="I11" s="164" t="e">
        <f t="shared" si="10"/>
        <v>#REF!</v>
      </c>
      <c r="J11" s="164" t="e">
        <f t="shared" ref="J11:K11" si="11">(D11-G11)+(E11-G11)</f>
        <v>#REF!</v>
      </c>
      <c r="K11" s="164" t="e">
        <f t="shared" si="11"/>
        <v>#REF!</v>
      </c>
      <c r="L11" s="164" t="e">
        <f t="shared" si="2"/>
        <v>#REF!</v>
      </c>
      <c r="M11" s="164" t="e">
        <f t="shared" ref="M11:O11" si="12">SUM(#REF!)</f>
        <v>#REF!</v>
      </c>
      <c r="N11" s="164" t="e">
        <f t="shared" si="12"/>
        <v>#REF!</v>
      </c>
      <c r="O11" s="164" t="e">
        <f t="shared" si="12"/>
        <v>#REF!</v>
      </c>
      <c r="P11" s="164" t="e">
        <f t="shared" si="4"/>
        <v>#REF!</v>
      </c>
      <c r="Q11" s="162" t="e">
        <f t="shared" si="5"/>
        <v>#REF!</v>
      </c>
      <c r="R11" s="162" t="e">
        <f t="shared" si="6"/>
        <v>#REF!</v>
      </c>
      <c r="S11" s="141"/>
      <c r="T11" s="141"/>
      <c r="U11" s="141"/>
      <c r="V11" s="141"/>
      <c r="W11" s="141"/>
      <c r="X11" s="141"/>
      <c r="Y11" s="141"/>
      <c r="Z11" s="141"/>
    </row>
    <row r="12" spans="1:26" ht="13.5" customHeight="1" x14ac:dyDescent="0.3">
      <c r="A12" s="161">
        <v>4</v>
      </c>
      <c r="B12" s="161" t="s">
        <v>148</v>
      </c>
      <c r="C12" s="163" t="s">
        <v>149</v>
      </c>
      <c r="D12" s="164" t="e">
        <f t="shared" ref="D12:I12" si="13">SUM(#REF!)</f>
        <v>#REF!</v>
      </c>
      <c r="E12" s="164" t="e">
        <f t="shared" si="13"/>
        <v>#REF!</v>
      </c>
      <c r="F12" s="164" t="e">
        <f t="shared" si="13"/>
        <v>#REF!</v>
      </c>
      <c r="G12" s="164" t="e">
        <f t="shared" si="13"/>
        <v>#REF!</v>
      </c>
      <c r="H12" s="164" t="e">
        <f t="shared" si="13"/>
        <v>#REF!</v>
      </c>
      <c r="I12" s="164" t="e">
        <f t="shared" si="13"/>
        <v>#REF!</v>
      </c>
      <c r="J12" s="164" t="e">
        <f t="shared" ref="J12:K12" si="14">(D12-G12)+(E12-G12)</f>
        <v>#REF!</v>
      </c>
      <c r="K12" s="164" t="e">
        <f t="shared" si="14"/>
        <v>#REF!</v>
      </c>
      <c r="L12" s="164" t="e">
        <f t="shared" si="2"/>
        <v>#REF!</v>
      </c>
      <c r="M12" s="164" t="e">
        <f t="shared" ref="M12:O12" si="15">SUM(#REF!)</f>
        <v>#REF!</v>
      </c>
      <c r="N12" s="164" t="e">
        <f t="shared" si="15"/>
        <v>#REF!</v>
      </c>
      <c r="O12" s="164" t="e">
        <f t="shared" si="15"/>
        <v>#REF!</v>
      </c>
      <c r="P12" s="164" t="e">
        <f t="shared" si="4"/>
        <v>#REF!</v>
      </c>
      <c r="Q12" s="162" t="e">
        <f t="shared" si="5"/>
        <v>#REF!</v>
      </c>
      <c r="R12" s="162" t="e">
        <f t="shared" si="6"/>
        <v>#REF!</v>
      </c>
      <c r="S12" s="141"/>
      <c r="T12" s="141"/>
      <c r="U12" s="141"/>
      <c r="V12" s="141"/>
      <c r="W12" s="141"/>
      <c r="X12" s="141"/>
      <c r="Y12" s="141"/>
      <c r="Z12" s="141"/>
    </row>
    <row r="13" spans="1:26" ht="13.5" customHeight="1" x14ac:dyDescent="0.3">
      <c r="A13" s="161">
        <v>5</v>
      </c>
      <c r="B13" s="161" t="s">
        <v>150</v>
      </c>
      <c r="C13" s="163" t="s">
        <v>77</v>
      </c>
      <c r="D13" s="164" t="e">
        <f t="shared" ref="D13:I13" si="16">SUM(#REF!)</f>
        <v>#REF!</v>
      </c>
      <c r="E13" s="164" t="e">
        <f t="shared" si="16"/>
        <v>#REF!</v>
      </c>
      <c r="F13" s="164" t="e">
        <f t="shared" si="16"/>
        <v>#REF!</v>
      </c>
      <c r="G13" s="164" t="e">
        <f t="shared" si="16"/>
        <v>#REF!</v>
      </c>
      <c r="H13" s="164" t="e">
        <f t="shared" si="16"/>
        <v>#REF!</v>
      </c>
      <c r="I13" s="164" t="e">
        <f t="shared" si="16"/>
        <v>#REF!</v>
      </c>
      <c r="J13" s="164" t="e">
        <f t="shared" ref="J13:K13" si="17">(D13-G13)+(E13-G13)</f>
        <v>#REF!</v>
      </c>
      <c r="K13" s="164" t="e">
        <f t="shared" si="17"/>
        <v>#REF!</v>
      </c>
      <c r="L13" s="164" t="e">
        <f t="shared" si="2"/>
        <v>#REF!</v>
      </c>
      <c r="M13" s="164" t="e">
        <f t="shared" ref="M13:O13" si="18">SUM(#REF!)</f>
        <v>#REF!</v>
      </c>
      <c r="N13" s="164" t="e">
        <f t="shared" si="18"/>
        <v>#REF!</v>
      </c>
      <c r="O13" s="164" t="e">
        <f t="shared" si="18"/>
        <v>#REF!</v>
      </c>
      <c r="P13" s="164" t="e">
        <f t="shared" si="4"/>
        <v>#REF!</v>
      </c>
      <c r="Q13" s="162" t="e">
        <f t="shared" si="5"/>
        <v>#REF!</v>
      </c>
      <c r="R13" s="162" t="e">
        <f t="shared" si="6"/>
        <v>#REF!</v>
      </c>
      <c r="S13" s="141"/>
      <c r="T13" s="141"/>
      <c r="U13" s="141"/>
      <c r="V13" s="141"/>
      <c r="W13" s="141"/>
      <c r="X13" s="141"/>
      <c r="Y13" s="141"/>
      <c r="Z13" s="141"/>
    </row>
    <row r="14" spans="1:26" ht="13.5" customHeight="1" x14ac:dyDescent="0.3">
      <c r="A14" s="161">
        <v>6</v>
      </c>
      <c r="B14" s="161" t="s">
        <v>151</v>
      </c>
      <c r="C14" s="163" t="e">
        <f>#REF!</f>
        <v>#REF!</v>
      </c>
      <c r="D14" s="164" t="e">
        <f t="shared" ref="D14:I14" si="19">SUM(#REF!)</f>
        <v>#REF!</v>
      </c>
      <c r="E14" s="164" t="e">
        <f t="shared" si="19"/>
        <v>#REF!</v>
      </c>
      <c r="F14" s="164" t="e">
        <f t="shared" si="19"/>
        <v>#REF!</v>
      </c>
      <c r="G14" s="164" t="e">
        <f t="shared" si="19"/>
        <v>#REF!</v>
      </c>
      <c r="H14" s="164" t="e">
        <f t="shared" si="19"/>
        <v>#REF!</v>
      </c>
      <c r="I14" s="164" t="e">
        <f t="shared" si="19"/>
        <v>#REF!</v>
      </c>
      <c r="J14" s="164" t="e">
        <f t="shared" ref="J14:K14" si="20">(D14-G14)+(E14-G14)</f>
        <v>#REF!</v>
      </c>
      <c r="K14" s="164" t="e">
        <f t="shared" si="20"/>
        <v>#REF!</v>
      </c>
      <c r="L14" s="164" t="e">
        <f t="shared" si="2"/>
        <v>#REF!</v>
      </c>
      <c r="M14" s="164" t="e">
        <f t="shared" ref="M14:O14" si="21">SUM(#REF!)</f>
        <v>#REF!</v>
      </c>
      <c r="N14" s="164" t="e">
        <f t="shared" si="21"/>
        <v>#REF!</v>
      </c>
      <c r="O14" s="164" t="e">
        <f t="shared" si="21"/>
        <v>#REF!</v>
      </c>
      <c r="P14" s="164" t="e">
        <f t="shared" si="4"/>
        <v>#REF!</v>
      </c>
      <c r="Q14" s="162" t="e">
        <f t="shared" si="5"/>
        <v>#REF!</v>
      </c>
      <c r="R14" s="162" t="e">
        <f t="shared" si="6"/>
        <v>#REF!</v>
      </c>
      <c r="S14" s="141"/>
      <c r="T14" s="141"/>
      <c r="U14" s="141"/>
      <c r="V14" s="141"/>
      <c r="W14" s="141"/>
      <c r="X14" s="141"/>
      <c r="Y14" s="141"/>
      <c r="Z14" s="141"/>
    </row>
    <row r="15" spans="1:26" ht="13.5" customHeight="1" x14ac:dyDescent="0.3">
      <c r="A15" s="161">
        <v>7</v>
      </c>
      <c r="B15" s="161" t="s">
        <v>152</v>
      </c>
      <c r="C15" s="163" t="s">
        <v>153</v>
      </c>
      <c r="D15" s="164" t="e">
        <f t="shared" ref="D15:I15" si="22">SUM(#REF!,#REF!)</f>
        <v>#REF!</v>
      </c>
      <c r="E15" s="164" t="e">
        <f t="shared" si="22"/>
        <v>#REF!</v>
      </c>
      <c r="F15" s="164" t="e">
        <f t="shared" si="22"/>
        <v>#REF!</v>
      </c>
      <c r="G15" s="164" t="e">
        <f t="shared" si="22"/>
        <v>#REF!</v>
      </c>
      <c r="H15" s="164" t="e">
        <f t="shared" si="22"/>
        <v>#REF!</v>
      </c>
      <c r="I15" s="164" t="e">
        <f t="shared" si="22"/>
        <v>#REF!</v>
      </c>
      <c r="J15" s="164" t="e">
        <f t="shared" ref="J15:K15" si="23">(D15-G15)+(E15-G15)</f>
        <v>#REF!</v>
      </c>
      <c r="K15" s="164" t="e">
        <f t="shared" si="23"/>
        <v>#REF!</v>
      </c>
      <c r="L15" s="164" t="e">
        <f t="shared" si="2"/>
        <v>#REF!</v>
      </c>
      <c r="M15" s="164" t="e">
        <f t="shared" ref="M15:O15" si="24">SUM(#REF!,#REF!)</f>
        <v>#REF!</v>
      </c>
      <c r="N15" s="164" t="e">
        <f t="shared" si="24"/>
        <v>#REF!</v>
      </c>
      <c r="O15" s="164" t="e">
        <f t="shared" si="24"/>
        <v>#REF!</v>
      </c>
      <c r="P15" s="164" t="e">
        <f t="shared" si="4"/>
        <v>#REF!</v>
      </c>
      <c r="Q15" s="162" t="e">
        <f t="shared" si="5"/>
        <v>#REF!</v>
      </c>
      <c r="R15" s="162" t="e">
        <f t="shared" si="6"/>
        <v>#REF!</v>
      </c>
      <c r="S15" s="141"/>
      <c r="T15" s="141"/>
      <c r="U15" s="141"/>
      <c r="V15" s="141"/>
      <c r="W15" s="141"/>
      <c r="X15" s="141"/>
      <c r="Y15" s="141"/>
      <c r="Z15" s="141"/>
    </row>
    <row r="16" spans="1:26" ht="13.5" customHeight="1" x14ac:dyDescent="0.3">
      <c r="A16" s="161">
        <v>8</v>
      </c>
      <c r="B16" s="161" t="s">
        <v>154</v>
      </c>
      <c r="C16" s="163" t="s">
        <v>155</v>
      </c>
      <c r="D16" s="164" t="e">
        <f t="shared" ref="D16:I16" si="25">SUM(#REF!)</f>
        <v>#REF!</v>
      </c>
      <c r="E16" s="164" t="e">
        <f t="shared" si="25"/>
        <v>#REF!</v>
      </c>
      <c r="F16" s="164" t="e">
        <f t="shared" si="25"/>
        <v>#REF!</v>
      </c>
      <c r="G16" s="164" t="e">
        <f t="shared" si="25"/>
        <v>#REF!</v>
      </c>
      <c r="H16" s="164" t="e">
        <f t="shared" si="25"/>
        <v>#REF!</v>
      </c>
      <c r="I16" s="164" t="e">
        <f t="shared" si="25"/>
        <v>#REF!</v>
      </c>
      <c r="J16" s="164" t="e">
        <f t="shared" ref="J16:K16" si="26">(D16-G16)+(E16-G16)</f>
        <v>#REF!</v>
      </c>
      <c r="K16" s="164" t="e">
        <f t="shared" si="26"/>
        <v>#REF!</v>
      </c>
      <c r="L16" s="164" t="e">
        <f t="shared" si="2"/>
        <v>#REF!</v>
      </c>
      <c r="M16" s="164" t="e">
        <f t="shared" ref="M16:O16" si="27">SUM(#REF!)</f>
        <v>#REF!</v>
      </c>
      <c r="N16" s="164" t="e">
        <f t="shared" si="27"/>
        <v>#REF!</v>
      </c>
      <c r="O16" s="164" t="e">
        <f t="shared" si="27"/>
        <v>#REF!</v>
      </c>
      <c r="P16" s="164" t="e">
        <f t="shared" si="4"/>
        <v>#REF!</v>
      </c>
      <c r="Q16" s="162" t="e">
        <f t="shared" si="5"/>
        <v>#REF!</v>
      </c>
      <c r="R16" s="162" t="e">
        <f t="shared" si="6"/>
        <v>#REF!</v>
      </c>
      <c r="S16" s="141"/>
      <c r="T16" s="141"/>
      <c r="U16" s="141"/>
      <c r="V16" s="141"/>
      <c r="W16" s="141"/>
      <c r="X16" s="141"/>
      <c r="Y16" s="141"/>
      <c r="Z16" s="141"/>
    </row>
    <row r="17" spans="1:26" ht="13.5" customHeight="1" x14ac:dyDescent="0.3">
      <c r="A17" s="161">
        <v>9</v>
      </c>
      <c r="B17" s="161" t="s">
        <v>156</v>
      </c>
      <c r="C17" s="163" t="s">
        <v>157</v>
      </c>
      <c r="D17" s="164" t="e">
        <f t="shared" ref="D17:I17" si="28">SUM(#REF!)</f>
        <v>#REF!</v>
      </c>
      <c r="E17" s="164" t="e">
        <f t="shared" si="28"/>
        <v>#REF!</v>
      </c>
      <c r="F17" s="164" t="e">
        <f t="shared" si="28"/>
        <v>#REF!</v>
      </c>
      <c r="G17" s="164" t="e">
        <f t="shared" si="28"/>
        <v>#REF!</v>
      </c>
      <c r="H17" s="164" t="e">
        <f t="shared" si="28"/>
        <v>#REF!</v>
      </c>
      <c r="I17" s="164" t="e">
        <f t="shared" si="28"/>
        <v>#REF!</v>
      </c>
      <c r="J17" s="164" t="e">
        <f t="shared" ref="J17:K17" si="29">(D17-G17)+(E17-G17)</f>
        <v>#REF!</v>
      </c>
      <c r="K17" s="164" t="e">
        <f t="shared" si="29"/>
        <v>#REF!</v>
      </c>
      <c r="L17" s="164" t="e">
        <f t="shared" si="2"/>
        <v>#REF!</v>
      </c>
      <c r="M17" s="164" t="e">
        <f t="shared" ref="M17:O17" si="30">SUM(#REF!)</f>
        <v>#REF!</v>
      </c>
      <c r="N17" s="164" t="e">
        <f t="shared" si="30"/>
        <v>#REF!</v>
      </c>
      <c r="O17" s="164" t="e">
        <f t="shared" si="30"/>
        <v>#REF!</v>
      </c>
      <c r="P17" s="164" t="e">
        <f t="shared" si="4"/>
        <v>#REF!</v>
      </c>
      <c r="Q17" s="162" t="e">
        <f t="shared" si="5"/>
        <v>#REF!</v>
      </c>
      <c r="R17" s="162" t="e">
        <f t="shared" si="6"/>
        <v>#REF!</v>
      </c>
      <c r="S17" s="141"/>
      <c r="T17" s="141"/>
      <c r="U17" s="141"/>
      <c r="V17" s="141"/>
      <c r="W17" s="141"/>
      <c r="X17" s="141"/>
      <c r="Y17" s="141"/>
      <c r="Z17" s="141"/>
    </row>
    <row r="18" spans="1:26" ht="13.5" customHeight="1" x14ac:dyDescent="0.3">
      <c r="A18" s="161">
        <v>10</v>
      </c>
      <c r="B18" s="161" t="s">
        <v>158</v>
      </c>
      <c r="C18" s="163" t="s">
        <v>159</v>
      </c>
      <c r="D18" s="164" t="e">
        <f t="shared" ref="D18:I18" si="31">SUM(#REF!,#REF!)</f>
        <v>#REF!</v>
      </c>
      <c r="E18" s="164" t="e">
        <f t="shared" si="31"/>
        <v>#REF!</v>
      </c>
      <c r="F18" s="164" t="e">
        <f t="shared" si="31"/>
        <v>#REF!</v>
      </c>
      <c r="G18" s="164" t="e">
        <f t="shared" si="31"/>
        <v>#REF!</v>
      </c>
      <c r="H18" s="164" t="e">
        <f t="shared" si="31"/>
        <v>#REF!</v>
      </c>
      <c r="I18" s="164" t="e">
        <f t="shared" si="31"/>
        <v>#REF!</v>
      </c>
      <c r="J18" s="164" t="e">
        <f t="shared" ref="J18:K18" si="32">(D18-G18)+(E18-G18)</f>
        <v>#REF!</v>
      </c>
      <c r="K18" s="164" t="e">
        <f t="shared" si="32"/>
        <v>#REF!</v>
      </c>
      <c r="L18" s="164" t="e">
        <f t="shared" si="2"/>
        <v>#REF!</v>
      </c>
      <c r="M18" s="164" t="e">
        <f t="shared" ref="M18:O18" si="33">SUM(#REF!,#REF!)</f>
        <v>#REF!</v>
      </c>
      <c r="N18" s="164" t="e">
        <f t="shared" si="33"/>
        <v>#REF!</v>
      </c>
      <c r="O18" s="164" t="e">
        <f t="shared" si="33"/>
        <v>#REF!</v>
      </c>
      <c r="P18" s="164" t="e">
        <f t="shared" si="4"/>
        <v>#REF!</v>
      </c>
      <c r="Q18" s="162" t="e">
        <f t="shared" si="5"/>
        <v>#REF!</v>
      </c>
      <c r="R18" s="162" t="e">
        <f t="shared" si="6"/>
        <v>#REF!</v>
      </c>
      <c r="S18" s="141"/>
      <c r="T18" s="141"/>
      <c r="U18" s="141"/>
      <c r="V18" s="141"/>
      <c r="W18" s="141"/>
      <c r="X18" s="141"/>
      <c r="Y18" s="141"/>
      <c r="Z18" s="141"/>
    </row>
    <row r="19" spans="1:26" ht="29.25" customHeight="1" x14ac:dyDescent="0.3">
      <c r="A19" s="161">
        <v>11</v>
      </c>
      <c r="B19" s="161" t="s">
        <v>160</v>
      </c>
      <c r="C19" s="163" t="e">
        <f t="shared" ref="C19:C26" si="34">#REF!</f>
        <v>#REF!</v>
      </c>
      <c r="D19" s="164" t="e">
        <f t="shared" ref="D19:I19" si="35">SUM(#REF!,#REF!)</f>
        <v>#REF!</v>
      </c>
      <c r="E19" s="164" t="e">
        <f t="shared" si="35"/>
        <v>#REF!</v>
      </c>
      <c r="F19" s="164" t="e">
        <f t="shared" si="35"/>
        <v>#REF!</v>
      </c>
      <c r="G19" s="164" t="e">
        <f t="shared" si="35"/>
        <v>#REF!</v>
      </c>
      <c r="H19" s="164" t="e">
        <f t="shared" si="35"/>
        <v>#REF!</v>
      </c>
      <c r="I19" s="164" t="e">
        <f t="shared" si="35"/>
        <v>#REF!</v>
      </c>
      <c r="J19" s="164" t="e">
        <f t="shared" ref="J19:K19" si="36">(D19-G19)+(E19-G19)</f>
        <v>#REF!</v>
      </c>
      <c r="K19" s="164" t="e">
        <f t="shared" si="36"/>
        <v>#REF!</v>
      </c>
      <c r="L19" s="164" t="e">
        <f t="shared" si="2"/>
        <v>#REF!</v>
      </c>
      <c r="M19" s="164" t="e">
        <f t="shared" ref="M19:O19" si="37">SUM(#REF!,#REF!)</f>
        <v>#REF!</v>
      </c>
      <c r="N19" s="164" t="e">
        <f t="shared" si="37"/>
        <v>#REF!</v>
      </c>
      <c r="O19" s="164" t="e">
        <f t="shared" si="37"/>
        <v>#REF!</v>
      </c>
      <c r="P19" s="164" t="e">
        <f t="shared" si="4"/>
        <v>#REF!</v>
      </c>
      <c r="Q19" s="162" t="e">
        <f t="shared" si="5"/>
        <v>#REF!</v>
      </c>
      <c r="R19" s="162" t="e">
        <f t="shared" si="6"/>
        <v>#REF!</v>
      </c>
      <c r="S19" s="141"/>
      <c r="T19" s="141"/>
      <c r="U19" s="141"/>
      <c r="V19" s="141"/>
      <c r="W19" s="141"/>
      <c r="X19" s="141"/>
      <c r="Y19" s="141"/>
      <c r="Z19" s="141"/>
    </row>
    <row r="20" spans="1:26" ht="13.5" customHeight="1" x14ac:dyDescent="0.3">
      <c r="A20" s="161">
        <v>12</v>
      </c>
      <c r="B20" s="161" t="s">
        <v>161</v>
      </c>
      <c r="C20" s="163" t="e">
        <f t="shared" si="34"/>
        <v>#REF!</v>
      </c>
      <c r="D20" s="164" t="e">
        <f t="shared" ref="D20:I20" si="38">SUM(#REF!)</f>
        <v>#REF!</v>
      </c>
      <c r="E20" s="164" t="e">
        <f t="shared" si="38"/>
        <v>#REF!</v>
      </c>
      <c r="F20" s="164" t="e">
        <f t="shared" si="38"/>
        <v>#REF!</v>
      </c>
      <c r="G20" s="164" t="e">
        <f t="shared" si="38"/>
        <v>#REF!</v>
      </c>
      <c r="H20" s="164" t="e">
        <f t="shared" si="38"/>
        <v>#REF!</v>
      </c>
      <c r="I20" s="164" t="e">
        <f t="shared" si="38"/>
        <v>#REF!</v>
      </c>
      <c r="J20" s="164" t="e">
        <f t="shared" ref="J20:K20" si="39">(D20-G20)+(E20-G20)</f>
        <v>#REF!</v>
      </c>
      <c r="K20" s="164" t="e">
        <f t="shared" si="39"/>
        <v>#REF!</v>
      </c>
      <c r="L20" s="164" t="e">
        <f t="shared" si="2"/>
        <v>#REF!</v>
      </c>
      <c r="M20" s="164" t="e">
        <f t="shared" ref="M20:O20" si="40">SUM(#REF!)</f>
        <v>#REF!</v>
      </c>
      <c r="N20" s="164" t="e">
        <f t="shared" si="40"/>
        <v>#REF!</v>
      </c>
      <c r="O20" s="164" t="e">
        <f t="shared" si="40"/>
        <v>#REF!</v>
      </c>
      <c r="P20" s="164" t="e">
        <f t="shared" si="4"/>
        <v>#REF!</v>
      </c>
      <c r="Q20" s="162" t="e">
        <f t="shared" si="5"/>
        <v>#REF!</v>
      </c>
      <c r="R20" s="162" t="e">
        <f t="shared" si="6"/>
        <v>#REF!</v>
      </c>
      <c r="S20" s="141"/>
      <c r="T20" s="141"/>
      <c r="U20" s="141"/>
      <c r="V20" s="141"/>
      <c r="W20" s="141"/>
      <c r="X20" s="141"/>
      <c r="Y20" s="141"/>
      <c r="Z20" s="141"/>
    </row>
    <row r="21" spans="1:26" ht="13.5" customHeight="1" x14ac:dyDescent="0.3">
      <c r="A21" s="161">
        <v>13</v>
      </c>
      <c r="B21" s="161" t="s">
        <v>162</v>
      </c>
      <c r="C21" s="163" t="e">
        <f t="shared" si="34"/>
        <v>#REF!</v>
      </c>
      <c r="D21" s="164" t="e">
        <f t="shared" ref="D21:I21" si="41">SUM(#REF!)</f>
        <v>#REF!</v>
      </c>
      <c r="E21" s="164" t="e">
        <f t="shared" si="41"/>
        <v>#REF!</v>
      </c>
      <c r="F21" s="164" t="e">
        <f t="shared" si="41"/>
        <v>#REF!</v>
      </c>
      <c r="G21" s="164" t="e">
        <f t="shared" si="41"/>
        <v>#REF!</v>
      </c>
      <c r="H21" s="164" t="e">
        <f t="shared" si="41"/>
        <v>#REF!</v>
      </c>
      <c r="I21" s="164" t="e">
        <f t="shared" si="41"/>
        <v>#REF!</v>
      </c>
      <c r="J21" s="164"/>
      <c r="K21" s="164" t="e">
        <f>(E21-H21)+(F21-H21)</f>
        <v>#REF!</v>
      </c>
      <c r="L21" s="164" t="e">
        <f t="shared" si="2"/>
        <v>#REF!</v>
      </c>
      <c r="M21" s="164" t="e">
        <f t="shared" ref="M21:O21" si="42">SUM(#REF!)</f>
        <v>#REF!</v>
      </c>
      <c r="N21" s="164" t="e">
        <f t="shared" si="42"/>
        <v>#REF!</v>
      </c>
      <c r="O21" s="164" t="e">
        <f t="shared" si="42"/>
        <v>#REF!</v>
      </c>
      <c r="P21" s="164"/>
      <c r="Q21" s="162" t="e">
        <f t="shared" si="5"/>
        <v>#REF!</v>
      </c>
      <c r="R21" s="162" t="e">
        <f t="shared" si="6"/>
        <v>#REF!</v>
      </c>
      <c r="S21" s="141"/>
      <c r="T21" s="141"/>
      <c r="U21" s="141"/>
      <c r="V21" s="141"/>
      <c r="W21" s="141"/>
      <c r="X21" s="141"/>
      <c r="Y21" s="141"/>
      <c r="Z21" s="141"/>
    </row>
    <row r="22" spans="1:26" ht="13.5" customHeight="1" x14ac:dyDescent="0.3">
      <c r="A22" s="161">
        <v>14</v>
      </c>
      <c r="B22" s="161" t="s">
        <v>163</v>
      </c>
      <c r="C22" s="163" t="e">
        <f t="shared" si="34"/>
        <v>#REF!</v>
      </c>
      <c r="D22" s="164" t="e">
        <f t="shared" ref="D22:I22" si="43">SUM(#REF!)</f>
        <v>#REF!</v>
      </c>
      <c r="E22" s="164" t="e">
        <f t="shared" si="43"/>
        <v>#REF!</v>
      </c>
      <c r="F22" s="164" t="e">
        <f t="shared" si="43"/>
        <v>#REF!</v>
      </c>
      <c r="G22" s="164" t="e">
        <f t="shared" si="43"/>
        <v>#REF!</v>
      </c>
      <c r="H22" s="164" t="e">
        <f t="shared" si="43"/>
        <v>#REF!</v>
      </c>
      <c r="I22" s="164" t="e">
        <f t="shared" si="43"/>
        <v>#REF!</v>
      </c>
      <c r="J22" s="164" t="e">
        <f t="shared" ref="J22:K22" si="44">(D22-G22)+(E22-G22)</f>
        <v>#REF!</v>
      </c>
      <c r="K22" s="164" t="e">
        <f t="shared" si="44"/>
        <v>#REF!</v>
      </c>
      <c r="L22" s="164" t="e">
        <f t="shared" si="2"/>
        <v>#REF!</v>
      </c>
      <c r="M22" s="164" t="e">
        <f t="shared" ref="M22:O22" si="45">SUM(#REF!)</f>
        <v>#REF!</v>
      </c>
      <c r="N22" s="164" t="e">
        <f t="shared" si="45"/>
        <v>#REF!</v>
      </c>
      <c r="O22" s="164" t="e">
        <f t="shared" si="45"/>
        <v>#REF!</v>
      </c>
      <c r="P22" s="164" t="e">
        <f t="shared" ref="P22:P34" si="46">(M22-O22)+(N22-O22)</f>
        <v>#REF!</v>
      </c>
      <c r="Q22" s="162" t="e">
        <f t="shared" si="5"/>
        <v>#REF!</v>
      </c>
      <c r="R22" s="162" t="e">
        <f t="shared" si="6"/>
        <v>#REF!</v>
      </c>
      <c r="S22" s="141"/>
      <c r="T22" s="141"/>
      <c r="U22" s="141"/>
      <c r="V22" s="141"/>
      <c r="W22" s="141"/>
      <c r="X22" s="141"/>
      <c r="Y22" s="141"/>
      <c r="Z22" s="141"/>
    </row>
    <row r="23" spans="1:26" ht="13.5" customHeight="1" x14ac:dyDescent="0.3">
      <c r="A23" s="161">
        <v>15</v>
      </c>
      <c r="B23" s="161" t="s">
        <v>164</v>
      </c>
      <c r="C23" s="163" t="e">
        <f t="shared" si="34"/>
        <v>#REF!</v>
      </c>
      <c r="D23" s="164" t="e">
        <f t="shared" ref="D23:I23" si="47">SUM(#REF!)</f>
        <v>#REF!</v>
      </c>
      <c r="E23" s="164" t="e">
        <f t="shared" si="47"/>
        <v>#REF!</v>
      </c>
      <c r="F23" s="164" t="e">
        <f t="shared" si="47"/>
        <v>#REF!</v>
      </c>
      <c r="G23" s="164" t="e">
        <f t="shared" si="47"/>
        <v>#REF!</v>
      </c>
      <c r="H23" s="164" t="e">
        <f t="shared" si="47"/>
        <v>#REF!</v>
      </c>
      <c r="I23" s="164" t="e">
        <f t="shared" si="47"/>
        <v>#REF!</v>
      </c>
      <c r="J23" s="164" t="e">
        <f t="shared" ref="J23:K23" si="48">(D23-G23)+(E23-G23)</f>
        <v>#REF!</v>
      </c>
      <c r="K23" s="164" t="e">
        <f t="shared" si="48"/>
        <v>#REF!</v>
      </c>
      <c r="L23" s="164" t="e">
        <f t="shared" si="2"/>
        <v>#REF!</v>
      </c>
      <c r="M23" s="164" t="e">
        <f t="shared" ref="M23:O23" si="49">SUM(#REF!)</f>
        <v>#REF!</v>
      </c>
      <c r="N23" s="164" t="e">
        <f t="shared" si="49"/>
        <v>#REF!</v>
      </c>
      <c r="O23" s="164" t="e">
        <f t="shared" si="49"/>
        <v>#REF!</v>
      </c>
      <c r="P23" s="164" t="e">
        <f t="shared" si="46"/>
        <v>#REF!</v>
      </c>
      <c r="Q23" s="162" t="e">
        <f t="shared" si="5"/>
        <v>#REF!</v>
      </c>
      <c r="R23" s="162" t="e">
        <f t="shared" si="6"/>
        <v>#REF!</v>
      </c>
      <c r="S23" s="141"/>
      <c r="T23" s="141"/>
      <c r="U23" s="141"/>
      <c r="V23" s="141"/>
      <c r="W23" s="141"/>
      <c r="X23" s="141"/>
      <c r="Y23" s="141"/>
      <c r="Z23" s="141"/>
    </row>
    <row r="24" spans="1:26" ht="13.5" customHeight="1" x14ac:dyDescent="0.3">
      <c r="A24" s="161">
        <v>16</v>
      </c>
      <c r="B24" s="161" t="s">
        <v>165</v>
      </c>
      <c r="C24" s="163" t="e">
        <f t="shared" si="34"/>
        <v>#REF!</v>
      </c>
      <c r="D24" s="164" t="e">
        <f t="shared" ref="D24:I24" si="50">SUM(#REF!)</f>
        <v>#REF!</v>
      </c>
      <c r="E24" s="164" t="e">
        <f t="shared" si="50"/>
        <v>#REF!</v>
      </c>
      <c r="F24" s="164" t="e">
        <f t="shared" si="50"/>
        <v>#REF!</v>
      </c>
      <c r="G24" s="164" t="e">
        <f t="shared" si="50"/>
        <v>#REF!</v>
      </c>
      <c r="H24" s="164" t="e">
        <f t="shared" si="50"/>
        <v>#REF!</v>
      </c>
      <c r="I24" s="164" t="e">
        <f t="shared" si="50"/>
        <v>#REF!</v>
      </c>
      <c r="J24" s="164" t="e">
        <f t="shared" ref="J24:K24" si="51">(D24-G24)+(E24-G24)</f>
        <v>#REF!</v>
      </c>
      <c r="K24" s="164" t="e">
        <f t="shared" si="51"/>
        <v>#REF!</v>
      </c>
      <c r="L24" s="164" t="e">
        <f t="shared" si="2"/>
        <v>#REF!</v>
      </c>
      <c r="M24" s="164" t="e">
        <f t="shared" ref="M24:O24" si="52">SUM(#REF!)</f>
        <v>#REF!</v>
      </c>
      <c r="N24" s="164" t="e">
        <f t="shared" si="52"/>
        <v>#REF!</v>
      </c>
      <c r="O24" s="164" t="e">
        <f t="shared" si="52"/>
        <v>#REF!</v>
      </c>
      <c r="P24" s="164" t="e">
        <f t="shared" si="46"/>
        <v>#REF!</v>
      </c>
      <c r="Q24" s="162" t="e">
        <f t="shared" si="5"/>
        <v>#REF!</v>
      </c>
      <c r="R24" s="162" t="e">
        <f t="shared" si="6"/>
        <v>#REF!</v>
      </c>
      <c r="S24" s="141"/>
      <c r="T24" s="141"/>
      <c r="U24" s="141"/>
      <c r="V24" s="141"/>
      <c r="W24" s="141"/>
      <c r="X24" s="141"/>
      <c r="Y24" s="141"/>
      <c r="Z24" s="141"/>
    </row>
    <row r="25" spans="1:26" ht="13.5" customHeight="1" x14ac:dyDescent="0.3">
      <c r="A25" s="161">
        <v>17</v>
      </c>
      <c r="B25" s="161" t="s">
        <v>166</v>
      </c>
      <c r="C25" s="163" t="e">
        <f t="shared" si="34"/>
        <v>#REF!</v>
      </c>
      <c r="D25" s="164" t="e">
        <f t="shared" ref="D25:I25" si="53">SUM(#REF!)</f>
        <v>#REF!</v>
      </c>
      <c r="E25" s="164" t="e">
        <f t="shared" si="53"/>
        <v>#REF!</v>
      </c>
      <c r="F25" s="164" t="e">
        <f t="shared" si="53"/>
        <v>#REF!</v>
      </c>
      <c r="G25" s="164" t="e">
        <f t="shared" si="53"/>
        <v>#REF!</v>
      </c>
      <c r="H25" s="164" t="e">
        <f t="shared" si="53"/>
        <v>#REF!</v>
      </c>
      <c r="I25" s="164" t="e">
        <f t="shared" si="53"/>
        <v>#REF!</v>
      </c>
      <c r="J25" s="164" t="e">
        <f t="shared" ref="J25:K25" si="54">(D25-G25)+(E25-G25)</f>
        <v>#REF!</v>
      </c>
      <c r="K25" s="164" t="e">
        <f t="shared" si="54"/>
        <v>#REF!</v>
      </c>
      <c r="L25" s="164" t="e">
        <f t="shared" si="2"/>
        <v>#REF!</v>
      </c>
      <c r="M25" s="164" t="e">
        <f t="shared" ref="M25:O25" si="55">SUM(#REF!)</f>
        <v>#REF!</v>
      </c>
      <c r="N25" s="164" t="e">
        <f t="shared" si="55"/>
        <v>#REF!</v>
      </c>
      <c r="O25" s="164" t="e">
        <f t="shared" si="55"/>
        <v>#REF!</v>
      </c>
      <c r="P25" s="164" t="e">
        <f t="shared" si="46"/>
        <v>#REF!</v>
      </c>
      <c r="Q25" s="162" t="e">
        <f t="shared" si="5"/>
        <v>#REF!</v>
      </c>
      <c r="R25" s="162" t="e">
        <f t="shared" si="6"/>
        <v>#REF!</v>
      </c>
      <c r="S25" s="141"/>
      <c r="T25" s="141"/>
      <c r="U25" s="141"/>
      <c r="V25" s="141"/>
      <c r="W25" s="141"/>
      <c r="X25" s="141"/>
      <c r="Y25" s="141"/>
      <c r="Z25" s="141"/>
    </row>
    <row r="26" spans="1:26" ht="13.5" customHeight="1" x14ac:dyDescent="0.3">
      <c r="A26" s="161">
        <v>18</v>
      </c>
      <c r="B26" s="161" t="s">
        <v>167</v>
      </c>
      <c r="C26" s="163" t="e">
        <f t="shared" si="34"/>
        <v>#REF!</v>
      </c>
      <c r="D26" s="164" t="e">
        <f t="shared" ref="D26:I26" si="56">SUM(#REF!)</f>
        <v>#REF!</v>
      </c>
      <c r="E26" s="164" t="e">
        <f t="shared" si="56"/>
        <v>#REF!</v>
      </c>
      <c r="F26" s="164" t="e">
        <f t="shared" si="56"/>
        <v>#REF!</v>
      </c>
      <c r="G26" s="164" t="e">
        <f t="shared" si="56"/>
        <v>#REF!</v>
      </c>
      <c r="H26" s="164" t="e">
        <f t="shared" si="56"/>
        <v>#REF!</v>
      </c>
      <c r="I26" s="164" t="e">
        <f t="shared" si="56"/>
        <v>#REF!</v>
      </c>
      <c r="J26" s="164" t="e">
        <f t="shared" ref="J26:K26" si="57">(D26-G26)+(E26-G26)</f>
        <v>#REF!</v>
      </c>
      <c r="K26" s="164" t="e">
        <f t="shared" si="57"/>
        <v>#REF!</v>
      </c>
      <c r="L26" s="164" t="e">
        <f t="shared" si="2"/>
        <v>#REF!</v>
      </c>
      <c r="M26" s="164" t="e">
        <f t="shared" ref="M26:O26" si="58">SUM(#REF!)</f>
        <v>#REF!</v>
      </c>
      <c r="N26" s="164" t="e">
        <f t="shared" si="58"/>
        <v>#REF!</v>
      </c>
      <c r="O26" s="164" t="e">
        <f t="shared" si="58"/>
        <v>#REF!</v>
      </c>
      <c r="P26" s="164" t="e">
        <f t="shared" si="46"/>
        <v>#REF!</v>
      </c>
      <c r="Q26" s="162" t="e">
        <f t="shared" si="5"/>
        <v>#REF!</v>
      </c>
      <c r="R26" s="162" t="e">
        <f t="shared" si="6"/>
        <v>#REF!</v>
      </c>
      <c r="S26" s="141"/>
      <c r="T26" s="141"/>
      <c r="U26" s="141"/>
      <c r="V26" s="141"/>
      <c r="W26" s="141"/>
      <c r="X26" s="141"/>
      <c r="Y26" s="141"/>
      <c r="Z26" s="141"/>
    </row>
    <row r="27" spans="1:26" ht="13.5" customHeight="1" x14ac:dyDescent="0.3">
      <c r="A27" s="161">
        <v>19</v>
      </c>
      <c r="B27" s="161" t="s">
        <v>168</v>
      </c>
      <c r="C27" s="163" t="s">
        <v>169</v>
      </c>
      <c r="D27" s="164" t="e">
        <f t="shared" ref="D27:I27" si="59">SUM(#REF!,#REF!)</f>
        <v>#REF!</v>
      </c>
      <c r="E27" s="164" t="e">
        <f t="shared" si="59"/>
        <v>#REF!</v>
      </c>
      <c r="F27" s="164" t="e">
        <f t="shared" si="59"/>
        <v>#REF!</v>
      </c>
      <c r="G27" s="164" t="e">
        <f t="shared" si="59"/>
        <v>#REF!</v>
      </c>
      <c r="H27" s="164" t="e">
        <f t="shared" si="59"/>
        <v>#REF!</v>
      </c>
      <c r="I27" s="164" t="e">
        <f t="shared" si="59"/>
        <v>#REF!</v>
      </c>
      <c r="J27" s="164" t="e">
        <f t="shared" ref="J27:K27" si="60">(D27-G27)+(E27-G27)</f>
        <v>#REF!</v>
      </c>
      <c r="K27" s="164" t="e">
        <f t="shared" si="60"/>
        <v>#REF!</v>
      </c>
      <c r="L27" s="164" t="e">
        <f t="shared" si="2"/>
        <v>#REF!</v>
      </c>
      <c r="M27" s="164" t="e">
        <f t="shared" ref="M27:O27" si="61">SUM(#REF!,#REF!)</f>
        <v>#REF!</v>
      </c>
      <c r="N27" s="164" t="e">
        <f t="shared" si="61"/>
        <v>#REF!</v>
      </c>
      <c r="O27" s="164" t="e">
        <f t="shared" si="61"/>
        <v>#REF!</v>
      </c>
      <c r="P27" s="164" t="e">
        <f t="shared" si="46"/>
        <v>#REF!</v>
      </c>
      <c r="Q27" s="162" t="e">
        <f t="shared" si="5"/>
        <v>#REF!</v>
      </c>
      <c r="R27" s="162" t="e">
        <f t="shared" si="6"/>
        <v>#REF!</v>
      </c>
      <c r="S27" s="141"/>
      <c r="T27" s="141"/>
      <c r="U27" s="141"/>
      <c r="V27" s="141"/>
      <c r="W27" s="141"/>
      <c r="X27" s="141"/>
      <c r="Y27" s="141"/>
      <c r="Z27" s="141"/>
    </row>
    <row r="28" spans="1:26" ht="13.5" customHeight="1" x14ac:dyDescent="0.3">
      <c r="A28" s="161">
        <v>20</v>
      </c>
      <c r="B28" s="161" t="s">
        <v>170</v>
      </c>
      <c r="C28" s="163" t="e">
        <f t="shared" ref="C28:C29" si="62">#REF!</f>
        <v>#REF!</v>
      </c>
      <c r="D28" s="164" t="e">
        <f t="shared" ref="D28:I28" si="63">SUM(#REF!)</f>
        <v>#REF!</v>
      </c>
      <c r="E28" s="164" t="e">
        <f t="shared" si="63"/>
        <v>#REF!</v>
      </c>
      <c r="F28" s="164" t="e">
        <f t="shared" si="63"/>
        <v>#REF!</v>
      </c>
      <c r="G28" s="164" t="e">
        <f t="shared" si="63"/>
        <v>#REF!</v>
      </c>
      <c r="H28" s="164" t="e">
        <f t="shared" si="63"/>
        <v>#REF!</v>
      </c>
      <c r="I28" s="164" t="e">
        <f t="shared" si="63"/>
        <v>#REF!</v>
      </c>
      <c r="J28" s="164" t="e">
        <f t="shared" ref="J28:K28" si="64">(D28-G28)+(E28-G28)</f>
        <v>#REF!</v>
      </c>
      <c r="K28" s="164" t="e">
        <f t="shared" si="64"/>
        <v>#REF!</v>
      </c>
      <c r="L28" s="164" t="e">
        <f t="shared" si="2"/>
        <v>#REF!</v>
      </c>
      <c r="M28" s="164" t="e">
        <f t="shared" ref="M28:O28" si="65">SUM(#REF!)</f>
        <v>#REF!</v>
      </c>
      <c r="N28" s="164" t="e">
        <f t="shared" si="65"/>
        <v>#REF!</v>
      </c>
      <c r="O28" s="164" t="e">
        <f t="shared" si="65"/>
        <v>#REF!</v>
      </c>
      <c r="P28" s="164" t="e">
        <f t="shared" si="46"/>
        <v>#REF!</v>
      </c>
      <c r="Q28" s="162" t="e">
        <f t="shared" si="5"/>
        <v>#REF!</v>
      </c>
      <c r="R28" s="162" t="e">
        <f t="shared" si="6"/>
        <v>#REF!</v>
      </c>
      <c r="S28" s="141"/>
      <c r="T28" s="141"/>
      <c r="U28" s="141"/>
      <c r="V28" s="141"/>
      <c r="W28" s="141"/>
      <c r="X28" s="141"/>
      <c r="Y28" s="141"/>
      <c r="Z28" s="141"/>
    </row>
    <row r="29" spans="1:26" ht="13.5" customHeight="1" x14ac:dyDescent="0.3">
      <c r="A29" s="161">
        <v>21</v>
      </c>
      <c r="B29" s="161" t="s">
        <v>171</v>
      </c>
      <c r="C29" s="163" t="e">
        <f t="shared" si="62"/>
        <v>#REF!</v>
      </c>
      <c r="D29" s="164" t="e">
        <f t="shared" ref="D29:I29" si="66">SUM(#REF!)</f>
        <v>#REF!</v>
      </c>
      <c r="E29" s="164" t="e">
        <f t="shared" si="66"/>
        <v>#REF!</v>
      </c>
      <c r="F29" s="164" t="e">
        <f t="shared" si="66"/>
        <v>#REF!</v>
      </c>
      <c r="G29" s="164" t="e">
        <f t="shared" si="66"/>
        <v>#REF!</v>
      </c>
      <c r="H29" s="164" t="e">
        <f t="shared" si="66"/>
        <v>#REF!</v>
      </c>
      <c r="I29" s="164" t="e">
        <f t="shared" si="66"/>
        <v>#REF!</v>
      </c>
      <c r="J29" s="164" t="e">
        <f t="shared" ref="J29:K29" si="67">(D29-G29)+(E29-G29)</f>
        <v>#REF!</v>
      </c>
      <c r="K29" s="164" t="e">
        <f t="shared" si="67"/>
        <v>#REF!</v>
      </c>
      <c r="L29" s="164" t="e">
        <f t="shared" si="2"/>
        <v>#REF!</v>
      </c>
      <c r="M29" s="164" t="e">
        <f t="shared" ref="M29:O29" si="68">SUM(#REF!)</f>
        <v>#REF!</v>
      </c>
      <c r="N29" s="164" t="e">
        <f t="shared" si="68"/>
        <v>#REF!</v>
      </c>
      <c r="O29" s="164" t="e">
        <f t="shared" si="68"/>
        <v>#REF!</v>
      </c>
      <c r="P29" s="164" t="e">
        <f t="shared" si="46"/>
        <v>#REF!</v>
      </c>
      <c r="Q29" s="162" t="e">
        <f t="shared" si="5"/>
        <v>#REF!</v>
      </c>
      <c r="R29" s="162" t="e">
        <f t="shared" si="6"/>
        <v>#REF!</v>
      </c>
      <c r="S29" s="141"/>
      <c r="T29" s="141"/>
      <c r="U29" s="141"/>
      <c r="V29" s="141"/>
      <c r="W29" s="141"/>
      <c r="X29" s="141"/>
      <c r="Y29" s="141"/>
      <c r="Z29" s="141"/>
    </row>
    <row r="30" spans="1:26" ht="13.5" customHeight="1" x14ac:dyDescent="0.3">
      <c r="A30" s="161">
        <v>22</v>
      </c>
      <c r="B30" s="161" t="s">
        <v>172</v>
      </c>
      <c r="C30" s="163" t="s">
        <v>48</v>
      </c>
      <c r="D30" s="164" t="e">
        <f t="shared" ref="D30:I30" si="69">SUM(#REF!,#REF!)</f>
        <v>#REF!</v>
      </c>
      <c r="E30" s="164" t="e">
        <f t="shared" si="69"/>
        <v>#REF!</v>
      </c>
      <c r="F30" s="164" t="e">
        <f t="shared" si="69"/>
        <v>#REF!</v>
      </c>
      <c r="G30" s="164" t="e">
        <f t="shared" si="69"/>
        <v>#REF!</v>
      </c>
      <c r="H30" s="164" t="e">
        <f t="shared" si="69"/>
        <v>#REF!</v>
      </c>
      <c r="I30" s="164" t="e">
        <f t="shared" si="69"/>
        <v>#REF!</v>
      </c>
      <c r="J30" s="164" t="e">
        <f t="shared" ref="J30:K30" si="70">(D30-G30)+(E30-G30)</f>
        <v>#REF!</v>
      </c>
      <c r="K30" s="164" t="e">
        <f t="shared" si="70"/>
        <v>#REF!</v>
      </c>
      <c r="L30" s="164" t="e">
        <f t="shared" si="2"/>
        <v>#REF!</v>
      </c>
      <c r="M30" s="164" t="e">
        <f t="shared" ref="M30:O30" si="71">SUM(#REF!,#REF!)</f>
        <v>#REF!</v>
      </c>
      <c r="N30" s="164" t="e">
        <f t="shared" si="71"/>
        <v>#REF!</v>
      </c>
      <c r="O30" s="164" t="e">
        <f t="shared" si="71"/>
        <v>#REF!</v>
      </c>
      <c r="P30" s="164" t="e">
        <f t="shared" si="46"/>
        <v>#REF!</v>
      </c>
      <c r="Q30" s="162" t="e">
        <f t="shared" si="5"/>
        <v>#REF!</v>
      </c>
      <c r="R30" s="162" t="e">
        <f t="shared" si="6"/>
        <v>#REF!</v>
      </c>
      <c r="S30" s="141"/>
      <c r="T30" s="141"/>
      <c r="U30" s="141"/>
      <c r="V30" s="141"/>
      <c r="W30" s="141"/>
      <c r="X30" s="141"/>
      <c r="Y30" s="141"/>
      <c r="Z30" s="141"/>
    </row>
    <row r="31" spans="1:26" ht="13.5" customHeight="1" x14ac:dyDescent="0.3">
      <c r="A31" s="161">
        <v>23</v>
      </c>
      <c r="B31" s="161" t="s">
        <v>65</v>
      </c>
      <c r="C31" s="163" t="e">
        <f t="shared" ref="C31:C33" si="72">#REF!</f>
        <v>#REF!</v>
      </c>
      <c r="D31" s="164" t="e">
        <f t="shared" ref="D31:I31" si="73">SUM(#REF!)</f>
        <v>#REF!</v>
      </c>
      <c r="E31" s="164" t="e">
        <f t="shared" si="73"/>
        <v>#REF!</v>
      </c>
      <c r="F31" s="164" t="e">
        <f t="shared" si="73"/>
        <v>#REF!</v>
      </c>
      <c r="G31" s="164" t="e">
        <f t="shared" si="73"/>
        <v>#REF!</v>
      </c>
      <c r="H31" s="164" t="e">
        <f t="shared" si="73"/>
        <v>#REF!</v>
      </c>
      <c r="I31" s="164" t="e">
        <f t="shared" si="73"/>
        <v>#REF!</v>
      </c>
      <c r="J31" s="164" t="e">
        <f t="shared" ref="J31:K31" si="74">(D31-G31)+(E31-G31)</f>
        <v>#REF!</v>
      </c>
      <c r="K31" s="164" t="e">
        <f t="shared" si="74"/>
        <v>#REF!</v>
      </c>
      <c r="L31" s="164" t="e">
        <f t="shared" si="2"/>
        <v>#REF!</v>
      </c>
      <c r="M31" s="164" t="e">
        <f t="shared" ref="M31:O31" si="75">SUM(#REF!)</f>
        <v>#REF!</v>
      </c>
      <c r="N31" s="164" t="e">
        <f t="shared" si="75"/>
        <v>#REF!</v>
      </c>
      <c r="O31" s="164" t="e">
        <f t="shared" si="75"/>
        <v>#REF!</v>
      </c>
      <c r="P31" s="164" t="e">
        <f t="shared" si="46"/>
        <v>#REF!</v>
      </c>
      <c r="Q31" s="162" t="e">
        <f t="shared" si="5"/>
        <v>#REF!</v>
      </c>
      <c r="R31" s="162" t="e">
        <f t="shared" si="6"/>
        <v>#REF!</v>
      </c>
      <c r="S31" s="141"/>
      <c r="T31" s="141"/>
      <c r="U31" s="141"/>
      <c r="V31" s="141"/>
      <c r="W31" s="141"/>
      <c r="X31" s="141"/>
      <c r="Y31" s="141"/>
      <c r="Z31" s="141"/>
    </row>
    <row r="32" spans="1:26" ht="13.5" customHeight="1" x14ac:dyDescent="0.3">
      <c r="A32" s="161">
        <v>24</v>
      </c>
      <c r="B32" s="161" t="s">
        <v>173</v>
      </c>
      <c r="C32" s="163" t="e">
        <f t="shared" si="72"/>
        <v>#REF!</v>
      </c>
      <c r="D32" s="164" t="e">
        <f t="shared" ref="D32:I32" si="76">SUM(#REF!)</f>
        <v>#REF!</v>
      </c>
      <c r="E32" s="164" t="e">
        <f t="shared" si="76"/>
        <v>#REF!</v>
      </c>
      <c r="F32" s="164" t="e">
        <f t="shared" si="76"/>
        <v>#REF!</v>
      </c>
      <c r="G32" s="164" t="e">
        <f t="shared" si="76"/>
        <v>#REF!</v>
      </c>
      <c r="H32" s="164" t="e">
        <f t="shared" si="76"/>
        <v>#REF!</v>
      </c>
      <c r="I32" s="164" t="e">
        <f t="shared" si="76"/>
        <v>#REF!</v>
      </c>
      <c r="J32" s="164" t="e">
        <f t="shared" ref="J32:K32" si="77">(D32-G32)+(E32-G32)</f>
        <v>#REF!</v>
      </c>
      <c r="K32" s="164" t="e">
        <f t="shared" si="77"/>
        <v>#REF!</v>
      </c>
      <c r="L32" s="164" t="e">
        <f t="shared" si="2"/>
        <v>#REF!</v>
      </c>
      <c r="M32" s="164" t="e">
        <f t="shared" ref="M32:O32" si="78">SUM(#REF!)</f>
        <v>#REF!</v>
      </c>
      <c r="N32" s="164" t="e">
        <f t="shared" si="78"/>
        <v>#REF!</v>
      </c>
      <c r="O32" s="164" t="e">
        <f t="shared" si="78"/>
        <v>#REF!</v>
      </c>
      <c r="P32" s="164" t="e">
        <f t="shared" si="46"/>
        <v>#REF!</v>
      </c>
      <c r="Q32" s="162" t="e">
        <f t="shared" si="5"/>
        <v>#REF!</v>
      </c>
      <c r="R32" s="162" t="e">
        <f t="shared" si="6"/>
        <v>#REF!</v>
      </c>
      <c r="S32" s="141"/>
      <c r="T32" s="141"/>
      <c r="U32" s="141"/>
      <c r="V32" s="141"/>
      <c r="W32" s="141"/>
      <c r="X32" s="141"/>
      <c r="Y32" s="141"/>
      <c r="Z32" s="141"/>
    </row>
    <row r="33" spans="1:26" ht="13.5" customHeight="1" x14ac:dyDescent="0.3">
      <c r="A33" s="161">
        <v>25</v>
      </c>
      <c r="B33" s="161" t="s">
        <v>174</v>
      </c>
      <c r="C33" s="163" t="e">
        <f t="shared" si="72"/>
        <v>#REF!</v>
      </c>
      <c r="D33" s="164" t="e">
        <f t="shared" ref="D33:I33" si="79">SUM(#REF!)</f>
        <v>#REF!</v>
      </c>
      <c r="E33" s="164" t="e">
        <f t="shared" si="79"/>
        <v>#REF!</v>
      </c>
      <c r="F33" s="164" t="e">
        <f t="shared" si="79"/>
        <v>#REF!</v>
      </c>
      <c r="G33" s="164" t="e">
        <f t="shared" si="79"/>
        <v>#REF!</v>
      </c>
      <c r="H33" s="164" t="e">
        <f t="shared" si="79"/>
        <v>#REF!</v>
      </c>
      <c r="I33" s="164" t="e">
        <f t="shared" si="79"/>
        <v>#REF!</v>
      </c>
      <c r="J33" s="164" t="e">
        <f t="shared" ref="J33:K33" si="80">(D33-G33)+(E33-G33)</f>
        <v>#REF!</v>
      </c>
      <c r="K33" s="164" t="e">
        <f t="shared" si="80"/>
        <v>#REF!</v>
      </c>
      <c r="L33" s="164" t="e">
        <f t="shared" si="2"/>
        <v>#REF!</v>
      </c>
      <c r="M33" s="164" t="e">
        <f t="shared" ref="M33:O33" si="81">SUM(#REF!)</f>
        <v>#REF!</v>
      </c>
      <c r="N33" s="164" t="e">
        <f t="shared" si="81"/>
        <v>#REF!</v>
      </c>
      <c r="O33" s="164" t="e">
        <f t="shared" si="81"/>
        <v>#REF!</v>
      </c>
      <c r="P33" s="164" t="e">
        <f t="shared" si="46"/>
        <v>#REF!</v>
      </c>
      <c r="Q33" s="162" t="e">
        <f t="shared" si="5"/>
        <v>#REF!</v>
      </c>
      <c r="R33" s="162" t="e">
        <f t="shared" si="6"/>
        <v>#REF!</v>
      </c>
      <c r="S33" s="141"/>
      <c r="T33" s="141"/>
      <c r="U33" s="141"/>
      <c r="V33" s="141"/>
      <c r="W33" s="141"/>
      <c r="X33" s="141"/>
      <c r="Y33" s="141"/>
      <c r="Z33" s="141"/>
    </row>
    <row r="34" spans="1:26" ht="13.5" customHeight="1" x14ac:dyDescent="0.3">
      <c r="A34" s="161">
        <v>26</v>
      </c>
      <c r="B34" s="161" t="s">
        <v>175</v>
      </c>
      <c r="C34" s="163" t="s">
        <v>176</v>
      </c>
      <c r="D34" s="164" t="e">
        <f t="shared" ref="D34:I34" si="82">SUM(#REF!)</f>
        <v>#REF!</v>
      </c>
      <c r="E34" s="164" t="e">
        <f t="shared" si="82"/>
        <v>#REF!</v>
      </c>
      <c r="F34" s="164" t="e">
        <f t="shared" si="82"/>
        <v>#REF!</v>
      </c>
      <c r="G34" s="164" t="e">
        <f t="shared" si="82"/>
        <v>#REF!</v>
      </c>
      <c r="H34" s="164" t="e">
        <f t="shared" si="82"/>
        <v>#REF!</v>
      </c>
      <c r="I34" s="164" t="e">
        <f t="shared" si="82"/>
        <v>#REF!</v>
      </c>
      <c r="J34" s="164" t="e">
        <f t="shared" ref="J34:K34" si="83">(D34-G34)+(E34-G34)</f>
        <v>#REF!</v>
      </c>
      <c r="K34" s="164" t="e">
        <f t="shared" si="83"/>
        <v>#REF!</v>
      </c>
      <c r="L34" s="164" t="e">
        <f t="shared" si="2"/>
        <v>#REF!</v>
      </c>
      <c r="M34" s="164" t="e">
        <f t="shared" ref="M34:O34" si="84">SUM(#REF!)</f>
        <v>#REF!</v>
      </c>
      <c r="N34" s="164" t="e">
        <f t="shared" si="84"/>
        <v>#REF!</v>
      </c>
      <c r="O34" s="164" t="e">
        <f t="shared" si="84"/>
        <v>#REF!</v>
      </c>
      <c r="P34" s="164" t="e">
        <f t="shared" si="46"/>
        <v>#REF!</v>
      </c>
      <c r="Q34" s="162" t="e">
        <f t="shared" si="5"/>
        <v>#REF!</v>
      </c>
      <c r="R34" s="162" t="e">
        <f t="shared" si="6"/>
        <v>#REF!</v>
      </c>
      <c r="S34" s="141"/>
      <c r="T34" s="141"/>
      <c r="U34" s="141"/>
      <c r="V34" s="141"/>
      <c r="W34" s="141"/>
      <c r="X34" s="141"/>
      <c r="Y34" s="141"/>
      <c r="Z34" s="141"/>
    </row>
    <row r="35" spans="1:26" ht="13.5" customHeight="1" x14ac:dyDescent="0.3">
      <c r="A35" s="161">
        <v>27</v>
      </c>
      <c r="B35" s="161" t="s">
        <v>177</v>
      </c>
      <c r="C35" s="163" t="s">
        <v>106</v>
      </c>
      <c r="D35" s="164" t="e">
        <f t="shared" ref="D35:I35" si="85">SUM(#REF!,#REF!,#REF!,#REF!)</f>
        <v>#REF!</v>
      </c>
      <c r="E35" s="164" t="e">
        <f t="shared" si="85"/>
        <v>#REF!</v>
      </c>
      <c r="F35" s="164" t="e">
        <f t="shared" si="85"/>
        <v>#REF!</v>
      </c>
      <c r="G35" s="164" t="e">
        <f t="shared" si="85"/>
        <v>#REF!</v>
      </c>
      <c r="H35" s="164" t="e">
        <f t="shared" si="85"/>
        <v>#REF!</v>
      </c>
      <c r="I35" s="164" t="e">
        <f t="shared" si="85"/>
        <v>#REF!</v>
      </c>
      <c r="J35" s="164" t="e">
        <f t="shared" ref="J35:K35" si="86">(D35-G35)+(E35-G35)</f>
        <v>#REF!</v>
      </c>
      <c r="K35" s="164" t="e">
        <f t="shared" si="86"/>
        <v>#REF!</v>
      </c>
      <c r="L35" s="164" t="e">
        <f t="shared" si="2"/>
        <v>#REF!</v>
      </c>
      <c r="M35" s="164" t="e">
        <f t="shared" ref="M35:O35" si="87">SUM(#REF!,#REF!,#REF!,#REF!)</f>
        <v>#REF!</v>
      </c>
      <c r="N35" s="164" t="e">
        <f t="shared" si="87"/>
        <v>#REF!</v>
      </c>
      <c r="O35" s="164" t="e">
        <f t="shared" si="87"/>
        <v>#REF!</v>
      </c>
      <c r="P35" s="164"/>
      <c r="Q35" s="162" t="e">
        <f t="shared" si="5"/>
        <v>#REF!</v>
      </c>
      <c r="R35" s="162" t="e">
        <f t="shared" si="6"/>
        <v>#REF!</v>
      </c>
      <c r="S35" s="141"/>
      <c r="T35" s="141"/>
      <c r="U35" s="141"/>
      <c r="V35" s="141"/>
      <c r="W35" s="141"/>
      <c r="X35" s="141"/>
      <c r="Y35" s="141"/>
      <c r="Z35" s="141"/>
    </row>
    <row r="36" spans="1:26" ht="13.5" customHeight="1" x14ac:dyDescent="0.3">
      <c r="A36" s="161">
        <v>28</v>
      </c>
      <c r="B36" s="161" t="s">
        <v>178</v>
      </c>
      <c r="C36" s="163" t="s">
        <v>179</v>
      </c>
      <c r="D36" s="164" t="e">
        <f t="shared" ref="D36:I36" si="88">SUM(#REF!)</f>
        <v>#REF!</v>
      </c>
      <c r="E36" s="164" t="e">
        <f t="shared" si="88"/>
        <v>#REF!</v>
      </c>
      <c r="F36" s="164" t="e">
        <f t="shared" si="88"/>
        <v>#REF!</v>
      </c>
      <c r="G36" s="164" t="e">
        <f t="shared" si="88"/>
        <v>#REF!</v>
      </c>
      <c r="H36" s="164" t="e">
        <f t="shared" si="88"/>
        <v>#REF!</v>
      </c>
      <c r="I36" s="164" t="e">
        <f t="shared" si="88"/>
        <v>#REF!</v>
      </c>
      <c r="J36" s="164" t="e">
        <f t="shared" ref="J36:K36" si="89">(D36-G36)+(E36-G36)</f>
        <v>#REF!</v>
      </c>
      <c r="K36" s="164" t="e">
        <f t="shared" si="89"/>
        <v>#REF!</v>
      </c>
      <c r="L36" s="164" t="e">
        <f t="shared" si="2"/>
        <v>#REF!</v>
      </c>
      <c r="M36" s="164" t="e">
        <f t="shared" ref="M36:O36" si="90">SUM(#REF!)</f>
        <v>#REF!</v>
      </c>
      <c r="N36" s="164" t="e">
        <f t="shared" si="90"/>
        <v>#REF!</v>
      </c>
      <c r="O36" s="164" t="e">
        <f t="shared" si="90"/>
        <v>#REF!</v>
      </c>
      <c r="P36" s="164" t="e">
        <f t="shared" ref="P36:P55" si="91">(M36-O36)+(N36-O36)</f>
        <v>#REF!</v>
      </c>
      <c r="Q36" s="162" t="e">
        <f t="shared" si="5"/>
        <v>#REF!</v>
      </c>
      <c r="R36" s="162" t="e">
        <f t="shared" si="6"/>
        <v>#REF!</v>
      </c>
      <c r="S36" s="141"/>
      <c r="T36" s="141"/>
      <c r="U36" s="141"/>
      <c r="V36" s="141"/>
      <c r="W36" s="141"/>
      <c r="X36" s="141"/>
      <c r="Y36" s="141"/>
      <c r="Z36" s="141"/>
    </row>
    <row r="37" spans="1:26" ht="13.5" customHeight="1" x14ac:dyDescent="0.3">
      <c r="A37" s="161">
        <v>29</v>
      </c>
      <c r="B37" s="161" t="s">
        <v>180</v>
      </c>
      <c r="C37" s="163" t="s">
        <v>181</v>
      </c>
      <c r="D37" s="164" t="e">
        <f t="shared" ref="D37:I37" si="92">SUM(#REF!)</f>
        <v>#REF!</v>
      </c>
      <c r="E37" s="164" t="e">
        <f t="shared" si="92"/>
        <v>#REF!</v>
      </c>
      <c r="F37" s="164" t="e">
        <f t="shared" si="92"/>
        <v>#REF!</v>
      </c>
      <c r="G37" s="164" t="e">
        <f t="shared" si="92"/>
        <v>#REF!</v>
      </c>
      <c r="H37" s="164" t="e">
        <f t="shared" si="92"/>
        <v>#REF!</v>
      </c>
      <c r="I37" s="164" t="e">
        <f t="shared" si="92"/>
        <v>#REF!</v>
      </c>
      <c r="J37" s="164" t="e">
        <f t="shared" ref="J37:K37" si="93">(D37-G37)+(E37-G37)</f>
        <v>#REF!</v>
      </c>
      <c r="K37" s="164" t="e">
        <f t="shared" si="93"/>
        <v>#REF!</v>
      </c>
      <c r="L37" s="164" t="e">
        <f t="shared" si="2"/>
        <v>#REF!</v>
      </c>
      <c r="M37" s="164" t="e">
        <f t="shared" ref="M37:O37" si="94">SUM(#REF!)</f>
        <v>#REF!</v>
      </c>
      <c r="N37" s="164" t="e">
        <f t="shared" si="94"/>
        <v>#REF!</v>
      </c>
      <c r="O37" s="164" t="e">
        <f t="shared" si="94"/>
        <v>#REF!</v>
      </c>
      <c r="P37" s="164" t="e">
        <f t="shared" si="91"/>
        <v>#REF!</v>
      </c>
      <c r="Q37" s="162" t="e">
        <f t="shared" si="5"/>
        <v>#REF!</v>
      </c>
      <c r="R37" s="162" t="e">
        <f t="shared" si="6"/>
        <v>#REF!</v>
      </c>
      <c r="S37" s="141"/>
      <c r="T37" s="141"/>
      <c r="U37" s="141"/>
      <c r="V37" s="141"/>
      <c r="W37" s="141"/>
      <c r="X37" s="141"/>
      <c r="Y37" s="141"/>
      <c r="Z37" s="141"/>
    </row>
    <row r="38" spans="1:26" ht="13.5" customHeight="1" x14ac:dyDescent="0.3">
      <c r="A38" s="161">
        <v>30</v>
      </c>
      <c r="B38" s="161" t="s">
        <v>180</v>
      </c>
      <c r="C38" s="163" t="s">
        <v>182</v>
      </c>
      <c r="D38" s="164" t="e">
        <f t="shared" ref="D38:I38" si="95">SUM(#REF!)</f>
        <v>#REF!</v>
      </c>
      <c r="E38" s="164" t="e">
        <f t="shared" si="95"/>
        <v>#REF!</v>
      </c>
      <c r="F38" s="164" t="e">
        <f t="shared" si="95"/>
        <v>#REF!</v>
      </c>
      <c r="G38" s="164" t="e">
        <f t="shared" si="95"/>
        <v>#REF!</v>
      </c>
      <c r="H38" s="164" t="e">
        <f t="shared" si="95"/>
        <v>#REF!</v>
      </c>
      <c r="I38" s="164" t="e">
        <f t="shared" si="95"/>
        <v>#REF!</v>
      </c>
      <c r="J38" s="164" t="e">
        <f t="shared" ref="J38:K38" si="96">(D38-G38)+(E38-G38)</f>
        <v>#REF!</v>
      </c>
      <c r="K38" s="164" t="e">
        <f t="shared" si="96"/>
        <v>#REF!</v>
      </c>
      <c r="L38" s="164" t="e">
        <f t="shared" si="2"/>
        <v>#REF!</v>
      </c>
      <c r="M38" s="164" t="e">
        <f t="shared" ref="M38:O38" si="97">SUM(#REF!)</f>
        <v>#REF!</v>
      </c>
      <c r="N38" s="164" t="e">
        <f t="shared" si="97"/>
        <v>#REF!</v>
      </c>
      <c r="O38" s="164" t="e">
        <f t="shared" si="97"/>
        <v>#REF!</v>
      </c>
      <c r="P38" s="164" t="e">
        <f t="shared" si="91"/>
        <v>#REF!</v>
      </c>
      <c r="Q38" s="162" t="e">
        <f t="shared" si="5"/>
        <v>#REF!</v>
      </c>
      <c r="R38" s="162" t="e">
        <f t="shared" si="6"/>
        <v>#REF!</v>
      </c>
      <c r="S38" s="141"/>
      <c r="T38" s="141"/>
      <c r="U38" s="141"/>
      <c r="V38" s="141"/>
      <c r="W38" s="141"/>
      <c r="X38" s="141"/>
      <c r="Y38" s="141"/>
      <c r="Z38" s="141"/>
    </row>
    <row r="39" spans="1:26" ht="13.5" customHeight="1" x14ac:dyDescent="0.3">
      <c r="A39" s="161">
        <v>31</v>
      </c>
      <c r="B39" s="161" t="s">
        <v>180</v>
      </c>
      <c r="C39" s="163" t="s">
        <v>183</v>
      </c>
      <c r="D39" s="164" t="e">
        <f t="shared" ref="D39:I39" si="98">SUM(#REF!)</f>
        <v>#REF!</v>
      </c>
      <c r="E39" s="164" t="e">
        <f t="shared" si="98"/>
        <v>#REF!</v>
      </c>
      <c r="F39" s="164" t="e">
        <f t="shared" si="98"/>
        <v>#REF!</v>
      </c>
      <c r="G39" s="164" t="e">
        <f t="shared" si="98"/>
        <v>#REF!</v>
      </c>
      <c r="H39" s="164" t="e">
        <f t="shared" si="98"/>
        <v>#REF!</v>
      </c>
      <c r="I39" s="164" t="e">
        <f t="shared" si="98"/>
        <v>#REF!</v>
      </c>
      <c r="J39" s="164" t="e">
        <f t="shared" ref="J39:K39" si="99">(D39-G39)+(E39-G39)</f>
        <v>#REF!</v>
      </c>
      <c r="K39" s="164" t="e">
        <f t="shared" si="99"/>
        <v>#REF!</v>
      </c>
      <c r="L39" s="164" t="e">
        <f t="shared" si="2"/>
        <v>#REF!</v>
      </c>
      <c r="M39" s="164" t="e">
        <f t="shared" ref="M39:O39" si="100">SUM(#REF!)</f>
        <v>#REF!</v>
      </c>
      <c r="N39" s="164" t="e">
        <f t="shared" si="100"/>
        <v>#REF!</v>
      </c>
      <c r="O39" s="164" t="e">
        <f t="shared" si="100"/>
        <v>#REF!</v>
      </c>
      <c r="P39" s="164" t="e">
        <f t="shared" si="91"/>
        <v>#REF!</v>
      </c>
      <c r="Q39" s="162" t="e">
        <f t="shared" si="5"/>
        <v>#REF!</v>
      </c>
      <c r="R39" s="162" t="e">
        <f t="shared" si="6"/>
        <v>#REF!</v>
      </c>
      <c r="S39" s="141"/>
      <c r="T39" s="141"/>
      <c r="U39" s="141"/>
      <c r="V39" s="141"/>
      <c r="W39" s="141"/>
      <c r="X39" s="141"/>
      <c r="Y39" s="141"/>
      <c r="Z39" s="141"/>
    </row>
    <row r="40" spans="1:26" ht="13.5" customHeight="1" x14ac:dyDescent="0.3">
      <c r="A40" s="161">
        <v>32</v>
      </c>
      <c r="B40" s="161" t="s">
        <v>180</v>
      </c>
      <c r="C40" s="163" t="s">
        <v>184</v>
      </c>
      <c r="D40" s="164" t="e">
        <f t="shared" ref="D40:I40" si="101">SUM(#REF!)</f>
        <v>#REF!</v>
      </c>
      <c r="E40" s="164" t="e">
        <f t="shared" si="101"/>
        <v>#REF!</v>
      </c>
      <c r="F40" s="164" t="e">
        <f t="shared" si="101"/>
        <v>#REF!</v>
      </c>
      <c r="G40" s="164" t="e">
        <f t="shared" si="101"/>
        <v>#REF!</v>
      </c>
      <c r="H40" s="164" t="e">
        <f t="shared" si="101"/>
        <v>#REF!</v>
      </c>
      <c r="I40" s="164" t="e">
        <f t="shared" si="101"/>
        <v>#REF!</v>
      </c>
      <c r="J40" s="164" t="e">
        <f t="shared" ref="J40:K40" si="102">(D40-G40)+(E40-G40)</f>
        <v>#REF!</v>
      </c>
      <c r="K40" s="164" t="e">
        <f t="shared" si="102"/>
        <v>#REF!</v>
      </c>
      <c r="L40" s="164" t="e">
        <f t="shared" si="2"/>
        <v>#REF!</v>
      </c>
      <c r="M40" s="164" t="e">
        <f t="shared" ref="M40:O40" si="103">SUM(#REF!)</f>
        <v>#REF!</v>
      </c>
      <c r="N40" s="164" t="e">
        <f t="shared" si="103"/>
        <v>#REF!</v>
      </c>
      <c r="O40" s="164" t="e">
        <f t="shared" si="103"/>
        <v>#REF!</v>
      </c>
      <c r="P40" s="164" t="e">
        <f t="shared" si="91"/>
        <v>#REF!</v>
      </c>
      <c r="Q40" s="162" t="e">
        <f t="shared" si="5"/>
        <v>#REF!</v>
      </c>
      <c r="R40" s="162" t="e">
        <f t="shared" si="6"/>
        <v>#REF!</v>
      </c>
      <c r="S40" s="141"/>
      <c r="T40" s="141"/>
      <c r="U40" s="141"/>
      <c r="V40" s="141"/>
      <c r="W40" s="141"/>
      <c r="X40" s="141"/>
      <c r="Y40" s="141"/>
      <c r="Z40" s="141"/>
    </row>
    <row r="41" spans="1:26" ht="13.5" customHeight="1" x14ac:dyDescent="0.3">
      <c r="A41" s="161">
        <v>33</v>
      </c>
      <c r="B41" s="161" t="s">
        <v>180</v>
      </c>
      <c r="C41" s="163" t="s">
        <v>105</v>
      </c>
      <c r="D41" s="164" t="e">
        <f t="shared" ref="D41:I41" si="104">SUM(#REF!)</f>
        <v>#REF!</v>
      </c>
      <c r="E41" s="164" t="e">
        <f t="shared" si="104"/>
        <v>#REF!</v>
      </c>
      <c r="F41" s="164" t="e">
        <f t="shared" si="104"/>
        <v>#REF!</v>
      </c>
      <c r="G41" s="164" t="e">
        <f t="shared" si="104"/>
        <v>#REF!</v>
      </c>
      <c r="H41" s="164" t="e">
        <f t="shared" si="104"/>
        <v>#REF!</v>
      </c>
      <c r="I41" s="164" t="e">
        <f t="shared" si="104"/>
        <v>#REF!</v>
      </c>
      <c r="J41" s="164" t="e">
        <f t="shared" ref="J41:K41" si="105">(D41-G41)+(E41-G41)</f>
        <v>#REF!</v>
      </c>
      <c r="K41" s="164" t="e">
        <f t="shared" si="105"/>
        <v>#REF!</v>
      </c>
      <c r="L41" s="164" t="e">
        <f t="shared" si="2"/>
        <v>#REF!</v>
      </c>
      <c r="M41" s="164" t="e">
        <f t="shared" ref="M41:O41" si="106">SUM(#REF!)</f>
        <v>#REF!</v>
      </c>
      <c r="N41" s="164" t="e">
        <f t="shared" si="106"/>
        <v>#REF!</v>
      </c>
      <c r="O41" s="164" t="e">
        <f t="shared" si="106"/>
        <v>#REF!</v>
      </c>
      <c r="P41" s="164" t="e">
        <f t="shared" si="91"/>
        <v>#REF!</v>
      </c>
      <c r="Q41" s="162" t="e">
        <f t="shared" si="5"/>
        <v>#REF!</v>
      </c>
      <c r="R41" s="162" t="e">
        <f t="shared" si="6"/>
        <v>#REF!</v>
      </c>
      <c r="S41" s="141"/>
      <c r="T41" s="141"/>
      <c r="U41" s="141"/>
      <c r="V41" s="141"/>
      <c r="W41" s="141"/>
      <c r="X41" s="141"/>
      <c r="Y41" s="141"/>
      <c r="Z41" s="141"/>
    </row>
    <row r="42" spans="1:26" ht="13.5" customHeight="1" x14ac:dyDescent="0.3">
      <c r="A42" s="161">
        <v>34</v>
      </c>
      <c r="B42" s="161" t="s">
        <v>180</v>
      </c>
      <c r="C42" s="163" t="s">
        <v>185</v>
      </c>
      <c r="D42" s="164" t="e">
        <f t="shared" ref="D42:I42" si="107">SUM(#REF!)</f>
        <v>#REF!</v>
      </c>
      <c r="E42" s="164" t="e">
        <f t="shared" si="107"/>
        <v>#REF!</v>
      </c>
      <c r="F42" s="164" t="e">
        <f t="shared" si="107"/>
        <v>#REF!</v>
      </c>
      <c r="G42" s="164" t="e">
        <f t="shared" si="107"/>
        <v>#REF!</v>
      </c>
      <c r="H42" s="164" t="e">
        <f t="shared" si="107"/>
        <v>#REF!</v>
      </c>
      <c r="I42" s="164" t="e">
        <f t="shared" si="107"/>
        <v>#REF!</v>
      </c>
      <c r="J42" s="164" t="e">
        <f t="shared" ref="J42:K42" si="108">(D42-G42)+(E42-G42)</f>
        <v>#REF!</v>
      </c>
      <c r="K42" s="164" t="e">
        <f t="shared" si="108"/>
        <v>#REF!</v>
      </c>
      <c r="L42" s="164" t="e">
        <f t="shared" si="2"/>
        <v>#REF!</v>
      </c>
      <c r="M42" s="164" t="e">
        <f t="shared" ref="M42:O42" si="109">SUM(#REF!)</f>
        <v>#REF!</v>
      </c>
      <c r="N42" s="164" t="e">
        <f t="shared" si="109"/>
        <v>#REF!</v>
      </c>
      <c r="O42" s="164" t="e">
        <f t="shared" si="109"/>
        <v>#REF!</v>
      </c>
      <c r="P42" s="164" t="e">
        <f t="shared" si="91"/>
        <v>#REF!</v>
      </c>
      <c r="Q42" s="162" t="e">
        <f t="shared" si="5"/>
        <v>#REF!</v>
      </c>
      <c r="R42" s="162" t="e">
        <f t="shared" si="6"/>
        <v>#REF!</v>
      </c>
      <c r="S42" s="141"/>
      <c r="T42" s="141"/>
      <c r="U42" s="141"/>
      <c r="V42" s="141"/>
      <c r="W42" s="141"/>
      <c r="X42" s="141"/>
      <c r="Y42" s="141"/>
      <c r="Z42" s="141"/>
    </row>
    <row r="43" spans="1:26" ht="13.5" customHeight="1" x14ac:dyDescent="0.3">
      <c r="A43" s="161">
        <v>35</v>
      </c>
      <c r="B43" s="161" t="s">
        <v>180</v>
      </c>
      <c r="C43" s="163" t="s">
        <v>186</v>
      </c>
      <c r="D43" s="164" t="e">
        <f t="shared" ref="D43:I43" si="110">SUM(#REF!)</f>
        <v>#REF!</v>
      </c>
      <c r="E43" s="164" t="e">
        <f t="shared" si="110"/>
        <v>#REF!</v>
      </c>
      <c r="F43" s="164" t="e">
        <f t="shared" si="110"/>
        <v>#REF!</v>
      </c>
      <c r="G43" s="164" t="e">
        <f t="shared" si="110"/>
        <v>#REF!</v>
      </c>
      <c r="H43" s="164" t="e">
        <f t="shared" si="110"/>
        <v>#REF!</v>
      </c>
      <c r="I43" s="164" t="e">
        <f t="shared" si="110"/>
        <v>#REF!</v>
      </c>
      <c r="J43" s="164" t="e">
        <f t="shared" ref="J43:K43" si="111">(D43-G43)+(E43-G43)</f>
        <v>#REF!</v>
      </c>
      <c r="K43" s="164" t="e">
        <f t="shared" si="111"/>
        <v>#REF!</v>
      </c>
      <c r="L43" s="164" t="e">
        <f t="shared" si="2"/>
        <v>#REF!</v>
      </c>
      <c r="M43" s="164" t="e">
        <f t="shared" ref="M43:O43" si="112">SUM(#REF!)</f>
        <v>#REF!</v>
      </c>
      <c r="N43" s="164" t="e">
        <f t="shared" si="112"/>
        <v>#REF!</v>
      </c>
      <c r="O43" s="164" t="e">
        <f t="shared" si="112"/>
        <v>#REF!</v>
      </c>
      <c r="P43" s="164" t="e">
        <f t="shared" si="91"/>
        <v>#REF!</v>
      </c>
      <c r="Q43" s="162" t="e">
        <f t="shared" si="5"/>
        <v>#REF!</v>
      </c>
      <c r="R43" s="162" t="e">
        <f t="shared" si="6"/>
        <v>#REF!</v>
      </c>
      <c r="S43" s="141"/>
      <c r="T43" s="141"/>
      <c r="U43" s="141"/>
      <c r="V43" s="141"/>
      <c r="W43" s="141"/>
      <c r="X43" s="141"/>
      <c r="Y43" s="141"/>
      <c r="Z43" s="141"/>
    </row>
    <row r="44" spans="1:26" ht="13.5" customHeight="1" x14ac:dyDescent="0.3">
      <c r="A44" s="161">
        <v>36</v>
      </c>
      <c r="B44" s="161" t="s">
        <v>180</v>
      </c>
      <c r="C44" s="163" t="s">
        <v>187</v>
      </c>
      <c r="D44" s="164" t="e">
        <f t="shared" ref="D44:I44" si="113">SUM(#REF!)</f>
        <v>#REF!</v>
      </c>
      <c r="E44" s="164" t="e">
        <f t="shared" si="113"/>
        <v>#REF!</v>
      </c>
      <c r="F44" s="164" t="e">
        <f t="shared" si="113"/>
        <v>#REF!</v>
      </c>
      <c r="G44" s="164" t="e">
        <f t="shared" si="113"/>
        <v>#REF!</v>
      </c>
      <c r="H44" s="164" t="e">
        <f t="shared" si="113"/>
        <v>#REF!</v>
      </c>
      <c r="I44" s="164" t="e">
        <f t="shared" si="113"/>
        <v>#REF!</v>
      </c>
      <c r="J44" s="164" t="e">
        <f t="shared" ref="J44:K44" si="114">(D44-G44)+(E44-G44)</f>
        <v>#REF!</v>
      </c>
      <c r="K44" s="164" t="e">
        <f t="shared" si="114"/>
        <v>#REF!</v>
      </c>
      <c r="L44" s="164" t="e">
        <f t="shared" si="2"/>
        <v>#REF!</v>
      </c>
      <c r="M44" s="164" t="e">
        <f t="shared" ref="M44:O44" si="115">SUM(#REF!)</f>
        <v>#REF!</v>
      </c>
      <c r="N44" s="164" t="e">
        <f t="shared" si="115"/>
        <v>#REF!</v>
      </c>
      <c r="O44" s="164" t="e">
        <f t="shared" si="115"/>
        <v>#REF!</v>
      </c>
      <c r="P44" s="164" t="e">
        <f t="shared" si="91"/>
        <v>#REF!</v>
      </c>
      <c r="Q44" s="162" t="e">
        <f t="shared" si="5"/>
        <v>#REF!</v>
      </c>
      <c r="R44" s="162" t="e">
        <f t="shared" si="6"/>
        <v>#REF!</v>
      </c>
      <c r="S44" s="141"/>
      <c r="T44" s="141"/>
      <c r="U44" s="141"/>
      <c r="V44" s="141"/>
      <c r="W44" s="141"/>
      <c r="X44" s="141"/>
      <c r="Y44" s="141"/>
      <c r="Z44" s="141"/>
    </row>
    <row r="45" spans="1:26" ht="13.5" customHeight="1" x14ac:dyDescent="0.3">
      <c r="A45" s="161">
        <v>37</v>
      </c>
      <c r="B45" s="161" t="s">
        <v>180</v>
      </c>
      <c r="C45" s="163" t="s">
        <v>188</v>
      </c>
      <c r="D45" s="164" t="e">
        <f t="shared" ref="D45:I45" si="116">SUM(#REF!)</f>
        <v>#REF!</v>
      </c>
      <c r="E45" s="164" t="e">
        <f t="shared" si="116"/>
        <v>#REF!</v>
      </c>
      <c r="F45" s="164" t="e">
        <f t="shared" si="116"/>
        <v>#REF!</v>
      </c>
      <c r="G45" s="164" t="e">
        <f t="shared" si="116"/>
        <v>#REF!</v>
      </c>
      <c r="H45" s="164" t="e">
        <f t="shared" si="116"/>
        <v>#REF!</v>
      </c>
      <c r="I45" s="164" t="e">
        <f t="shared" si="116"/>
        <v>#REF!</v>
      </c>
      <c r="J45" s="164" t="e">
        <f t="shared" ref="J45:K45" si="117">(D45-G45)+(E45-G45)</f>
        <v>#REF!</v>
      </c>
      <c r="K45" s="164" t="e">
        <f t="shared" si="117"/>
        <v>#REF!</v>
      </c>
      <c r="L45" s="164" t="e">
        <f t="shared" si="2"/>
        <v>#REF!</v>
      </c>
      <c r="M45" s="164" t="e">
        <f t="shared" ref="M45:O45" si="118">SUM(#REF!)</f>
        <v>#REF!</v>
      </c>
      <c r="N45" s="164" t="e">
        <f t="shared" si="118"/>
        <v>#REF!</v>
      </c>
      <c r="O45" s="164" t="e">
        <f t="shared" si="118"/>
        <v>#REF!</v>
      </c>
      <c r="P45" s="164" t="e">
        <f t="shared" si="91"/>
        <v>#REF!</v>
      </c>
      <c r="Q45" s="162" t="e">
        <f t="shared" si="5"/>
        <v>#REF!</v>
      </c>
      <c r="R45" s="162" t="e">
        <f t="shared" si="6"/>
        <v>#REF!</v>
      </c>
      <c r="S45" s="141"/>
      <c r="T45" s="141"/>
      <c r="U45" s="141"/>
      <c r="V45" s="141"/>
      <c r="W45" s="141"/>
      <c r="X45" s="141"/>
      <c r="Y45" s="141"/>
      <c r="Z45" s="141"/>
    </row>
    <row r="46" spans="1:26" ht="13.5" customHeight="1" x14ac:dyDescent="0.3">
      <c r="A46" s="161">
        <v>38</v>
      </c>
      <c r="B46" s="161" t="s">
        <v>180</v>
      </c>
      <c r="C46" s="163" t="s">
        <v>189</v>
      </c>
      <c r="D46" s="164" t="e">
        <f t="shared" ref="D46:I46" si="119">SUM(#REF!)</f>
        <v>#REF!</v>
      </c>
      <c r="E46" s="164" t="e">
        <f t="shared" si="119"/>
        <v>#REF!</v>
      </c>
      <c r="F46" s="164" t="e">
        <f t="shared" si="119"/>
        <v>#REF!</v>
      </c>
      <c r="G46" s="164" t="e">
        <f t="shared" si="119"/>
        <v>#REF!</v>
      </c>
      <c r="H46" s="164" t="e">
        <f t="shared" si="119"/>
        <v>#REF!</v>
      </c>
      <c r="I46" s="164" t="e">
        <f t="shared" si="119"/>
        <v>#REF!</v>
      </c>
      <c r="J46" s="164" t="e">
        <f t="shared" ref="J46:K46" si="120">(D46-G46)+(E46-G46)</f>
        <v>#REF!</v>
      </c>
      <c r="K46" s="164" t="e">
        <f t="shared" si="120"/>
        <v>#REF!</v>
      </c>
      <c r="L46" s="164" t="e">
        <f t="shared" si="2"/>
        <v>#REF!</v>
      </c>
      <c r="M46" s="164" t="e">
        <f t="shared" ref="M46:O46" si="121">SUM(#REF!)</f>
        <v>#REF!</v>
      </c>
      <c r="N46" s="164" t="e">
        <f t="shared" si="121"/>
        <v>#REF!</v>
      </c>
      <c r="O46" s="164" t="e">
        <f t="shared" si="121"/>
        <v>#REF!</v>
      </c>
      <c r="P46" s="164" t="e">
        <f t="shared" si="91"/>
        <v>#REF!</v>
      </c>
      <c r="Q46" s="162" t="e">
        <f t="shared" si="5"/>
        <v>#REF!</v>
      </c>
      <c r="R46" s="162" t="e">
        <f t="shared" si="6"/>
        <v>#REF!</v>
      </c>
      <c r="S46" s="141"/>
      <c r="T46" s="141"/>
      <c r="U46" s="141"/>
      <c r="V46" s="141"/>
      <c r="W46" s="141"/>
      <c r="X46" s="141"/>
      <c r="Y46" s="141"/>
      <c r="Z46" s="141"/>
    </row>
    <row r="47" spans="1:26" ht="13.5" customHeight="1" x14ac:dyDescent="0.3">
      <c r="A47" s="161">
        <v>39</v>
      </c>
      <c r="B47" s="161" t="s">
        <v>180</v>
      </c>
      <c r="C47" s="163" t="s">
        <v>190</v>
      </c>
      <c r="D47" s="164" t="e">
        <f t="shared" ref="D47:I47" si="122">SUM(#REF!)</f>
        <v>#REF!</v>
      </c>
      <c r="E47" s="164" t="e">
        <f t="shared" si="122"/>
        <v>#REF!</v>
      </c>
      <c r="F47" s="164" t="e">
        <f t="shared" si="122"/>
        <v>#REF!</v>
      </c>
      <c r="G47" s="164" t="e">
        <f t="shared" si="122"/>
        <v>#REF!</v>
      </c>
      <c r="H47" s="164" t="e">
        <f t="shared" si="122"/>
        <v>#REF!</v>
      </c>
      <c r="I47" s="164" t="e">
        <f t="shared" si="122"/>
        <v>#REF!</v>
      </c>
      <c r="J47" s="164" t="e">
        <f t="shared" ref="J47:K47" si="123">(D47-G47)+(E47-G47)</f>
        <v>#REF!</v>
      </c>
      <c r="K47" s="164" t="e">
        <f t="shared" si="123"/>
        <v>#REF!</v>
      </c>
      <c r="L47" s="164" t="e">
        <f t="shared" si="2"/>
        <v>#REF!</v>
      </c>
      <c r="M47" s="164" t="e">
        <f t="shared" ref="M47:O47" si="124">SUM(#REF!)</f>
        <v>#REF!</v>
      </c>
      <c r="N47" s="164" t="e">
        <f t="shared" si="124"/>
        <v>#REF!</v>
      </c>
      <c r="O47" s="164" t="e">
        <f t="shared" si="124"/>
        <v>#REF!</v>
      </c>
      <c r="P47" s="164" t="e">
        <f t="shared" si="91"/>
        <v>#REF!</v>
      </c>
      <c r="Q47" s="162" t="e">
        <f t="shared" si="5"/>
        <v>#REF!</v>
      </c>
      <c r="R47" s="162" t="e">
        <f t="shared" si="6"/>
        <v>#REF!</v>
      </c>
      <c r="S47" s="141"/>
      <c r="T47" s="141"/>
      <c r="U47" s="141"/>
      <c r="V47" s="141"/>
      <c r="W47" s="141"/>
      <c r="X47" s="141"/>
      <c r="Y47" s="141"/>
      <c r="Z47" s="141"/>
    </row>
    <row r="48" spans="1:26" ht="13.5" customHeight="1" x14ac:dyDescent="0.3">
      <c r="A48" s="161">
        <v>40</v>
      </c>
      <c r="B48" s="161" t="s">
        <v>180</v>
      </c>
      <c r="C48" s="163" t="s">
        <v>191</v>
      </c>
      <c r="D48" s="164" t="e">
        <f t="shared" ref="D48:I48" si="125">SUM(#REF!)</f>
        <v>#REF!</v>
      </c>
      <c r="E48" s="164" t="e">
        <f t="shared" si="125"/>
        <v>#REF!</v>
      </c>
      <c r="F48" s="164" t="e">
        <f t="shared" si="125"/>
        <v>#REF!</v>
      </c>
      <c r="G48" s="164" t="e">
        <f t="shared" si="125"/>
        <v>#REF!</v>
      </c>
      <c r="H48" s="164" t="e">
        <f t="shared" si="125"/>
        <v>#REF!</v>
      </c>
      <c r="I48" s="164" t="e">
        <f t="shared" si="125"/>
        <v>#REF!</v>
      </c>
      <c r="J48" s="164" t="e">
        <f t="shared" ref="J48:K48" si="126">(D48-G48)+(E48-G48)</f>
        <v>#REF!</v>
      </c>
      <c r="K48" s="164" t="e">
        <f t="shared" si="126"/>
        <v>#REF!</v>
      </c>
      <c r="L48" s="164" t="e">
        <f t="shared" si="2"/>
        <v>#REF!</v>
      </c>
      <c r="M48" s="164" t="e">
        <f t="shared" ref="M48:O48" si="127">SUM(#REF!)</f>
        <v>#REF!</v>
      </c>
      <c r="N48" s="164" t="e">
        <f t="shared" si="127"/>
        <v>#REF!</v>
      </c>
      <c r="O48" s="164" t="e">
        <f t="shared" si="127"/>
        <v>#REF!</v>
      </c>
      <c r="P48" s="164" t="e">
        <f t="shared" si="91"/>
        <v>#REF!</v>
      </c>
      <c r="Q48" s="162" t="e">
        <f t="shared" si="5"/>
        <v>#REF!</v>
      </c>
      <c r="R48" s="162" t="e">
        <f t="shared" si="6"/>
        <v>#REF!</v>
      </c>
      <c r="S48" s="141"/>
      <c r="T48" s="141"/>
      <c r="U48" s="141"/>
      <c r="V48" s="141"/>
      <c r="W48" s="141"/>
      <c r="X48" s="141"/>
      <c r="Y48" s="141"/>
      <c r="Z48" s="141"/>
    </row>
    <row r="49" spans="1:26" ht="13.5" customHeight="1" x14ac:dyDescent="0.3">
      <c r="A49" s="161">
        <v>41</v>
      </c>
      <c r="B49" s="161" t="s">
        <v>180</v>
      </c>
      <c r="C49" s="163" t="s">
        <v>192</v>
      </c>
      <c r="D49" s="164" t="e">
        <f t="shared" ref="D49:I49" si="128">SUM(#REF!)</f>
        <v>#REF!</v>
      </c>
      <c r="E49" s="164" t="e">
        <f t="shared" si="128"/>
        <v>#REF!</v>
      </c>
      <c r="F49" s="164" t="e">
        <f t="shared" si="128"/>
        <v>#REF!</v>
      </c>
      <c r="G49" s="164" t="e">
        <f t="shared" si="128"/>
        <v>#REF!</v>
      </c>
      <c r="H49" s="164" t="e">
        <f t="shared" si="128"/>
        <v>#REF!</v>
      </c>
      <c r="I49" s="164" t="e">
        <f t="shared" si="128"/>
        <v>#REF!</v>
      </c>
      <c r="J49" s="164" t="e">
        <f t="shared" ref="J49:K49" si="129">(D49-G49)+(E49-G49)</f>
        <v>#REF!</v>
      </c>
      <c r="K49" s="164" t="e">
        <f t="shared" si="129"/>
        <v>#REF!</v>
      </c>
      <c r="L49" s="164" t="e">
        <f t="shared" si="2"/>
        <v>#REF!</v>
      </c>
      <c r="M49" s="164" t="e">
        <f t="shared" ref="M49:O49" si="130">SUM(#REF!)</f>
        <v>#REF!</v>
      </c>
      <c r="N49" s="164" t="e">
        <f t="shared" si="130"/>
        <v>#REF!</v>
      </c>
      <c r="O49" s="164" t="e">
        <f t="shared" si="130"/>
        <v>#REF!</v>
      </c>
      <c r="P49" s="164" t="e">
        <f t="shared" si="91"/>
        <v>#REF!</v>
      </c>
      <c r="Q49" s="162" t="e">
        <f t="shared" si="5"/>
        <v>#REF!</v>
      </c>
      <c r="R49" s="162" t="e">
        <f t="shared" si="6"/>
        <v>#REF!</v>
      </c>
      <c r="S49" s="141"/>
      <c r="T49" s="141"/>
      <c r="U49" s="141"/>
      <c r="V49" s="141"/>
      <c r="W49" s="141"/>
      <c r="X49" s="141"/>
      <c r="Y49" s="141"/>
      <c r="Z49" s="141"/>
    </row>
    <row r="50" spans="1:26" ht="13.5" customHeight="1" x14ac:dyDescent="0.3">
      <c r="A50" s="161">
        <v>42</v>
      </c>
      <c r="B50" s="161" t="s">
        <v>193</v>
      </c>
      <c r="C50" s="163" t="s">
        <v>194</v>
      </c>
      <c r="D50" s="164" t="e">
        <f t="shared" ref="D50:I50" si="131">SUM(#REF!,#REF!)</f>
        <v>#REF!</v>
      </c>
      <c r="E50" s="164" t="e">
        <f t="shared" si="131"/>
        <v>#REF!</v>
      </c>
      <c r="F50" s="164" t="e">
        <f t="shared" si="131"/>
        <v>#REF!</v>
      </c>
      <c r="G50" s="164" t="e">
        <f t="shared" si="131"/>
        <v>#REF!</v>
      </c>
      <c r="H50" s="164" t="e">
        <f t="shared" si="131"/>
        <v>#REF!</v>
      </c>
      <c r="I50" s="164" t="e">
        <f t="shared" si="131"/>
        <v>#REF!</v>
      </c>
      <c r="J50" s="164" t="e">
        <f t="shared" ref="J50:K50" si="132">(D50-G50)+(E50-G50)</f>
        <v>#REF!</v>
      </c>
      <c r="K50" s="164" t="e">
        <f t="shared" si="132"/>
        <v>#REF!</v>
      </c>
      <c r="L50" s="164" t="e">
        <f t="shared" si="2"/>
        <v>#REF!</v>
      </c>
      <c r="M50" s="164" t="e">
        <f t="shared" ref="M50:O50" si="133">SUM(#REF!,#REF!)</f>
        <v>#REF!</v>
      </c>
      <c r="N50" s="164" t="e">
        <f t="shared" si="133"/>
        <v>#REF!</v>
      </c>
      <c r="O50" s="164" t="e">
        <f t="shared" si="133"/>
        <v>#REF!</v>
      </c>
      <c r="P50" s="164" t="e">
        <f t="shared" si="91"/>
        <v>#REF!</v>
      </c>
      <c r="Q50" s="162" t="e">
        <f t="shared" si="5"/>
        <v>#REF!</v>
      </c>
      <c r="R50" s="162" t="e">
        <f t="shared" si="6"/>
        <v>#REF!</v>
      </c>
      <c r="S50" s="141"/>
      <c r="T50" s="141"/>
      <c r="U50" s="141"/>
      <c r="V50" s="141"/>
      <c r="W50" s="141"/>
      <c r="X50" s="141"/>
      <c r="Y50" s="141"/>
      <c r="Z50" s="141"/>
    </row>
    <row r="51" spans="1:26" ht="13.5" customHeight="1" x14ac:dyDescent="0.3">
      <c r="A51" s="161">
        <v>43</v>
      </c>
      <c r="B51" s="161" t="s">
        <v>195</v>
      </c>
      <c r="C51" s="163" t="s">
        <v>196</v>
      </c>
      <c r="D51" s="164" t="e">
        <f t="shared" ref="D51:I51" si="134">SUM(#REF!)</f>
        <v>#REF!</v>
      </c>
      <c r="E51" s="164" t="e">
        <f t="shared" si="134"/>
        <v>#REF!</v>
      </c>
      <c r="F51" s="164" t="e">
        <f t="shared" si="134"/>
        <v>#REF!</v>
      </c>
      <c r="G51" s="164" t="e">
        <f t="shared" si="134"/>
        <v>#REF!</v>
      </c>
      <c r="H51" s="164" t="e">
        <f t="shared" si="134"/>
        <v>#REF!</v>
      </c>
      <c r="I51" s="164" t="e">
        <f t="shared" si="134"/>
        <v>#REF!</v>
      </c>
      <c r="J51" s="164" t="e">
        <f t="shared" ref="J51:K51" si="135">(D51-G51)+(E51-G51)</f>
        <v>#REF!</v>
      </c>
      <c r="K51" s="164" t="e">
        <f t="shared" si="135"/>
        <v>#REF!</v>
      </c>
      <c r="L51" s="164" t="e">
        <f t="shared" si="2"/>
        <v>#REF!</v>
      </c>
      <c r="M51" s="164" t="e">
        <f t="shared" ref="M51:O51" si="136">SUM(#REF!)</f>
        <v>#REF!</v>
      </c>
      <c r="N51" s="164" t="e">
        <f t="shared" si="136"/>
        <v>#REF!</v>
      </c>
      <c r="O51" s="164" t="e">
        <f t="shared" si="136"/>
        <v>#REF!</v>
      </c>
      <c r="P51" s="164" t="e">
        <f t="shared" si="91"/>
        <v>#REF!</v>
      </c>
      <c r="Q51" s="162" t="e">
        <f t="shared" si="5"/>
        <v>#REF!</v>
      </c>
      <c r="R51" s="162" t="e">
        <f t="shared" si="6"/>
        <v>#REF!</v>
      </c>
      <c r="S51" s="141"/>
      <c r="T51" s="141"/>
      <c r="U51" s="141"/>
      <c r="V51" s="141"/>
      <c r="W51" s="141"/>
      <c r="X51" s="141"/>
      <c r="Y51" s="141"/>
      <c r="Z51" s="141"/>
    </row>
    <row r="52" spans="1:26" ht="13.5" customHeight="1" x14ac:dyDescent="0.3">
      <c r="A52" s="161">
        <v>44</v>
      </c>
      <c r="B52" s="161" t="s">
        <v>197</v>
      </c>
      <c r="C52" s="163" t="e">
        <f>#REF!</f>
        <v>#REF!</v>
      </c>
      <c r="D52" s="164" t="e">
        <f t="shared" ref="D52:I52" si="137">SUM(#REF!,#REF!)</f>
        <v>#REF!</v>
      </c>
      <c r="E52" s="164" t="e">
        <f t="shared" si="137"/>
        <v>#REF!</v>
      </c>
      <c r="F52" s="164" t="e">
        <f t="shared" si="137"/>
        <v>#REF!</v>
      </c>
      <c r="G52" s="164" t="e">
        <f t="shared" si="137"/>
        <v>#REF!</v>
      </c>
      <c r="H52" s="164" t="e">
        <f t="shared" si="137"/>
        <v>#REF!</v>
      </c>
      <c r="I52" s="164" t="e">
        <f t="shared" si="137"/>
        <v>#REF!</v>
      </c>
      <c r="J52" s="164" t="e">
        <f t="shared" ref="J52:K52" si="138">(D52-G52)+(E52-G52)</f>
        <v>#REF!</v>
      </c>
      <c r="K52" s="164" t="e">
        <f t="shared" si="138"/>
        <v>#REF!</v>
      </c>
      <c r="L52" s="164" t="e">
        <f t="shared" si="2"/>
        <v>#REF!</v>
      </c>
      <c r="M52" s="164" t="e">
        <f t="shared" ref="M52:O52" si="139">SUM(#REF!,#REF!)</f>
        <v>#REF!</v>
      </c>
      <c r="N52" s="164" t="e">
        <f t="shared" si="139"/>
        <v>#REF!</v>
      </c>
      <c r="O52" s="164" t="e">
        <f t="shared" si="139"/>
        <v>#REF!</v>
      </c>
      <c r="P52" s="164" t="e">
        <f t="shared" si="91"/>
        <v>#REF!</v>
      </c>
      <c r="Q52" s="162" t="e">
        <f t="shared" si="5"/>
        <v>#REF!</v>
      </c>
      <c r="R52" s="162" t="e">
        <f t="shared" si="6"/>
        <v>#REF!</v>
      </c>
      <c r="S52" s="141"/>
      <c r="T52" s="141"/>
      <c r="U52" s="141"/>
      <c r="V52" s="141"/>
      <c r="W52" s="141"/>
      <c r="X52" s="141"/>
      <c r="Y52" s="141"/>
      <c r="Z52" s="141"/>
    </row>
    <row r="53" spans="1:26" ht="13.5" customHeight="1" x14ac:dyDescent="0.3">
      <c r="A53" s="161">
        <v>45</v>
      </c>
      <c r="B53" s="161" t="s">
        <v>198</v>
      </c>
      <c r="C53" s="163" t="s">
        <v>199</v>
      </c>
      <c r="D53" s="164" t="e">
        <f t="shared" ref="D53:I53" si="140">SUM(#REF!)</f>
        <v>#REF!</v>
      </c>
      <c r="E53" s="164" t="e">
        <f t="shared" si="140"/>
        <v>#REF!</v>
      </c>
      <c r="F53" s="164" t="e">
        <f t="shared" si="140"/>
        <v>#REF!</v>
      </c>
      <c r="G53" s="164" t="e">
        <f t="shared" si="140"/>
        <v>#REF!</v>
      </c>
      <c r="H53" s="164" t="e">
        <f t="shared" si="140"/>
        <v>#REF!</v>
      </c>
      <c r="I53" s="164" t="e">
        <f t="shared" si="140"/>
        <v>#REF!</v>
      </c>
      <c r="J53" s="164" t="e">
        <f t="shared" ref="J53:K53" si="141">(D53-G53)+(E53-G53)</f>
        <v>#REF!</v>
      </c>
      <c r="K53" s="164" t="e">
        <f t="shared" si="141"/>
        <v>#REF!</v>
      </c>
      <c r="L53" s="164" t="e">
        <f t="shared" si="2"/>
        <v>#REF!</v>
      </c>
      <c r="M53" s="164" t="e">
        <f t="shared" ref="M53:O53" si="142">SUM(#REF!)</f>
        <v>#REF!</v>
      </c>
      <c r="N53" s="164" t="e">
        <f t="shared" si="142"/>
        <v>#REF!</v>
      </c>
      <c r="O53" s="164" t="e">
        <f t="shared" si="142"/>
        <v>#REF!</v>
      </c>
      <c r="P53" s="164" t="e">
        <f t="shared" si="91"/>
        <v>#REF!</v>
      </c>
      <c r="Q53" s="162" t="e">
        <f t="shared" si="5"/>
        <v>#REF!</v>
      </c>
      <c r="R53" s="162" t="e">
        <f t="shared" si="6"/>
        <v>#REF!</v>
      </c>
      <c r="S53" s="141"/>
      <c r="T53" s="141"/>
      <c r="U53" s="141"/>
      <c r="V53" s="141"/>
      <c r="W53" s="141"/>
      <c r="X53" s="141"/>
      <c r="Y53" s="141"/>
      <c r="Z53" s="141"/>
    </row>
    <row r="54" spans="1:26" ht="13.5" customHeight="1" x14ac:dyDescent="0.3">
      <c r="A54" s="161">
        <v>46</v>
      </c>
      <c r="B54" s="161" t="s">
        <v>200</v>
      </c>
      <c r="C54" s="163" t="e">
        <f>#REF!</f>
        <v>#REF!</v>
      </c>
      <c r="D54" s="164" t="e">
        <f t="shared" ref="D54:I54" si="143">SUM(#REF!)</f>
        <v>#REF!</v>
      </c>
      <c r="E54" s="164" t="e">
        <f t="shared" si="143"/>
        <v>#REF!</v>
      </c>
      <c r="F54" s="164" t="e">
        <f t="shared" si="143"/>
        <v>#REF!</v>
      </c>
      <c r="G54" s="164" t="e">
        <f t="shared" si="143"/>
        <v>#REF!</v>
      </c>
      <c r="H54" s="164" t="e">
        <f t="shared" si="143"/>
        <v>#REF!</v>
      </c>
      <c r="I54" s="164" t="e">
        <f t="shared" si="143"/>
        <v>#REF!</v>
      </c>
      <c r="J54" s="164" t="e">
        <f t="shared" ref="J54:K54" si="144">(D54-G54)+(E54-G54)</f>
        <v>#REF!</v>
      </c>
      <c r="K54" s="164" t="e">
        <f t="shared" si="144"/>
        <v>#REF!</v>
      </c>
      <c r="L54" s="164" t="e">
        <f t="shared" si="2"/>
        <v>#REF!</v>
      </c>
      <c r="M54" s="164" t="e">
        <f t="shared" ref="M54:O54" si="145">SUM(#REF!)</f>
        <v>#REF!</v>
      </c>
      <c r="N54" s="164" t="e">
        <f t="shared" si="145"/>
        <v>#REF!</v>
      </c>
      <c r="O54" s="164" t="e">
        <f t="shared" si="145"/>
        <v>#REF!</v>
      </c>
      <c r="P54" s="164" t="e">
        <f t="shared" si="91"/>
        <v>#REF!</v>
      </c>
      <c r="Q54" s="162" t="e">
        <f t="shared" si="5"/>
        <v>#REF!</v>
      </c>
      <c r="R54" s="162" t="e">
        <f t="shared" si="6"/>
        <v>#REF!</v>
      </c>
      <c r="S54" s="141"/>
      <c r="T54" s="141"/>
      <c r="U54" s="141"/>
      <c r="V54" s="141"/>
      <c r="W54" s="141"/>
      <c r="X54" s="141"/>
      <c r="Y54" s="141"/>
      <c r="Z54" s="141"/>
    </row>
    <row r="55" spans="1:26" ht="13.5" customHeight="1" x14ac:dyDescent="0.3">
      <c r="A55" s="161">
        <v>47</v>
      </c>
      <c r="B55" s="161" t="s">
        <v>201</v>
      </c>
      <c r="C55" s="163" t="s">
        <v>202</v>
      </c>
      <c r="D55" s="164" t="e">
        <f t="shared" ref="D55:I55" si="146">SUM(#REF!)</f>
        <v>#REF!</v>
      </c>
      <c r="E55" s="164" t="e">
        <f t="shared" si="146"/>
        <v>#REF!</v>
      </c>
      <c r="F55" s="164" t="e">
        <f t="shared" si="146"/>
        <v>#REF!</v>
      </c>
      <c r="G55" s="164" t="e">
        <f t="shared" si="146"/>
        <v>#REF!</v>
      </c>
      <c r="H55" s="164" t="e">
        <f t="shared" si="146"/>
        <v>#REF!</v>
      </c>
      <c r="I55" s="164" t="e">
        <f t="shared" si="146"/>
        <v>#REF!</v>
      </c>
      <c r="J55" s="164" t="e">
        <f t="shared" ref="J55:K55" si="147">(D55-G55)+(E55-G55)</f>
        <v>#REF!</v>
      </c>
      <c r="K55" s="164" t="e">
        <f t="shared" si="147"/>
        <v>#REF!</v>
      </c>
      <c r="L55" s="164" t="e">
        <f t="shared" si="2"/>
        <v>#REF!</v>
      </c>
      <c r="M55" s="164" t="e">
        <f t="shared" ref="M55:O55" si="148">SUM(#REF!)</f>
        <v>#REF!</v>
      </c>
      <c r="N55" s="164" t="e">
        <f t="shared" si="148"/>
        <v>#REF!</v>
      </c>
      <c r="O55" s="164" t="e">
        <f t="shared" si="148"/>
        <v>#REF!</v>
      </c>
      <c r="P55" s="164" t="e">
        <f t="shared" si="91"/>
        <v>#REF!</v>
      </c>
      <c r="Q55" s="162" t="e">
        <f t="shared" si="5"/>
        <v>#REF!</v>
      </c>
      <c r="R55" s="162" t="e">
        <f t="shared" si="6"/>
        <v>#REF!</v>
      </c>
      <c r="S55" s="141"/>
      <c r="T55" s="141"/>
      <c r="U55" s="141"/>
      <c r="V55" s="141"/>
      <c r="W55" s="141"/>
      <c r="X55" s="141"/>
      <c r="Y55" s="141"/>
      <c r="Z55" s="141"/>
    </row>
    <row r="56" spans="1:26" ht="13.5" customHeight="1" x14ac:dyDescent="0.3">
      <c r="A56" s="161"/>
      <c r="B56" s="161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41"/>
      <c r="R56" s="141"/>
      <c r="S56" s="141"/>
      <c r="T56" s="141"/>
      <c r="U56" s="141"/>
      <c r="V56" s="141"/>
      <c r="W56" s="141"/>
      <c r="X56" s="141"/>
      <c r="Y56" s="141"/>
      <c r="Z56" s="141"/>
    </row>
    <row r="57" spans="1:26" ht="13.5" customHeight="1" x14ac:dyDescent="0.3">
      <c r="A57" s="439" t="s">
        <v>203</v>
      </c>
      <c r="B57" s="358"/>
      <c r="C57" s="359"/>
      <c r="D57" s="165" t="e">
        <f t="shared" ref="D57:Q57" si="149">SUM(D9:D56)</f>
        <v>#REF!</v>
      </c>
      <c r="E57" s="165" t="e">
        <f t="shared" si="149"/>
        <v>#REF!</v>
      </c>
      <c r="F57" s="165" t="e">
        <f t="shared" si="149"/>
        <v>#REF!</v>
      </c>
      <c r="G57" s="165" t="e">
        <f t="shared" si="149"/>
        <v>#REF!</v>
      </c>
      <c r="H57" s="165" t="e">
        <f t="shared" si="149"/>
        <v>#REF!</v>
      </c>
      <c r="I57" s="165" t="e">
        <f t="shared" si="149"/>
        <v>#REF!</v>
      </c>
      <c r="J57" s="165" t="e">
        <f t="shared" si="149"/>
        <v>#REF!</v>
      </c>
      <c r="K57" s="165" t="e">
        <f t="shared" si="149"/>
        <v>#REF!</v>
      </c>
      <c r="L57" s="165" t="e">
        <f t="shared" si="149"/>
        <v>#REF!</v>
      </c>
      <c r="M57" s="165" t="e">
        <f t="shared" si="149"/>
        <v>#REF!</v>
      </c>
      <c r="N57" s="165" t="e">
        <f t="shared" si="149"/>
        <v>#REF!</v>
      </c>
      <c r="O57" s="165" t="e">
        <f t="shared" si="149"/>
        <v>#REF!</v>
      </c>
      <c r="P57" s="165" t="e">
        <f t="shared" si="149"/>
        <v>#REF!</v>
      </c>
      <c r="Q57" s="165" t="e">
        <f t="shared" si="149"/>
        <v>#REF!</v>
      </c>
      <c r="R57" s="165" t="e">
        <f>L57-Q57</f>
        <v>#REF!</v>
      </c>
      <c r="S57" s="141"/>
      <c r="T57" s="141"/>
      <c r="U57" s="141"/>
      <c r="V57" s="141"/>
      <c r="W57" s="141"/>
      <c r="X57" s="141"/>
      <c r="Y57" s="141"/>
      <c r="Z57" s="141"/>
    </row>
    <row r="58" spans="1:26" ht="13.5" customHeight="1" x14ac:dyDescent="0.3">
      <c r="A58" s="166"/>
      <c r="B58" s="166"/>
      <c r="C58" s="166"/>
      <c r="D58" s="167"/>
      <c r="E58" s="167"/>
      <c r="F58" s="167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41"/>
      <c r="R58" s="141"/>
      <c r="S58" s="141"/>
      <c r="T58" s="141"/>
      <c r="U58" s="141"/>
      <c r="V58" s="141"/>
      <c r="W58" s="141"/>
      <c r="X58" s="141"/>
      <c r="Y58" s="141"/>
      <c r="Z58" s="141"/>
    </row>
    <row r="59" spans="1:26" ht="13.5" customHeight="1" x14ac:dyDescent="0.3">
      <c r="A59" s="168" t="s">
        <v>641</v>
      </c>
      <c r="B59" s="168"/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  <c r="Z59" s="141"/>
    </row>
    <row r="60" spans="1:26" ht="13.5" customHeight="1" x14ac:dyDescent="0.3">
      <c r="A60" s="169" t="s">
        <v>10</v>
      </c>
      <c r="B60" s="141" t="s">
        <v>205</v>
      </c>
      <c r="C60" s="141"/>
      <c r="D60" s="141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70"/>
      <c r="Q60" s="170"/>
      <c r="R60" s="141"/>
      <c r="S60" s="141"/>
      <c r="T60" s="141"/>
      <c r="U60" s="141"/>
      <c r="V60" s="141"/>
      <c r="W60" s="141"/>
      <c r="X60" s="141"/>
      <c r="Y60" s="141"/>
      <c r="Z60" s="141"/>
    </row>
    <row r="61" spans="1:26" ht="13.5" customHeight="1" x14ac:dyDescent="0.3">
      <c r="A61" s="169" t="s">
        <v>34</v>
      </c>
      <c r="B61" s="141" t="s">
        <v>206</v>
      </c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70"/>
      <c r="Q61" s="170"/>
      <c r="R61" s="141"/>
      <c r="S61" s="141"/>
      <c r="T61" s="141"/>
      <c r="U61" s="141"/>
      <c r="V61" s="141"/>
      <c r="W61" s="141"/>
      <c r="X61" s="141"/>
      <c r="Y61" s="141"/>
      <c r="Z61" s="141"/>
    </row>
    <row r="62" spans="1:26" ht="13.5" customHeight="1" x14ac:dyDescent="0.3">
      <c r="A62" s="169" t="s">
        <v>36</v>
      </c>
      <c r="B62" s="141" t="s">
        <v>207</v>
      </c>
      <c r="C62" s="141"/>
      <c r="D62" s="141"/>
      <c r="E62" s="17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  <c r="Z62" s="141"/>
    </row>
    <row r="63" spans="1:26" ht="13.5" customHeight="1" x14ac:dyDescent="0.3">
      <c r="A63" s="169" t="s">
        <v>38</v>
      </c>
      <c r="B63" s="141" t="s">
        <v>208</v>
      </c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1"/>
      <c r="T63" s="141"/>
      <c r="U63" s="141"/>
      <c r="V63" s="141"/>
      <c r="W63" s="141"/>
      <c r="X63" s="141"/>
      <c r="Y63" s="141"/>
      <c r="Z63" s="141"/>
    </row>
    <row r="64" spans="1:26" ht="13.5" customHeight="1" x14ac:dyDescent="0.3">
      <c r="A64" s="169" t="s">
        <v>49</v>
      </c>
      <c r="B64" s="141" t="s">
        <v>209</v>
      </c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</row>
    <row r="65" spans="1:26" ht="13.5" customHeight="1" x14ac:dyDescent="0.3">
      <c r="A65" s="169" t="s">
        <v>54</v>
      </c>
      <c r="B65" s="141" t="s">
        <v>210</v>
      </c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</row>
    <row r="66" spans="1:26" ht="13.5" customHeight="1" x14ac:dyDescent="0.3">
      <c r="A66" s="169" t="s">
        <v>73</v>
      </c>
      <c r="B66" s="141" t="s">
        <v>211</v>
      </c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</row>
    <row r="67" spans="1:26" ht="13.5" customHeight="1" x14ac:dyDescent="0.3">
      <c r="A67" s="169" t="s">
        <v>212</v>
      </c>
      <c r="B67" s="141" t="s">
        <v>213</v>
      </c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</row>
    <row r="68" spans="1:26" ht="13.5" customHeight="1" x14ac:dyDescent="0.3">
      <c r="A68" s="169" t="s">
        <v>214</v>
      </c>
      <c r="B68" s="141" t="s">
        <v>215</v>
      </c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</row>
    <row r="69" spans="1:26" ht="13.5" customHeight="1" x14ac:dyDescent="0.3">
      <c r="A69" s="169" t="s">
        <v>216</v>
      </c>
      <c r="B69" s="141" t="s">
        <v>217</v>
      </c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</row>
    <row r="70" spans="1:26" ht="13.5" customHeight="1" x14ac:dyDescent="0.3">
      <c r="A70" s="169" t="s">
        <v>218</v>
      </c>
      <c r="B70" s="141" t="s">
        <v>219</v>
      </c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1"/>
      <c r="S70" s="141"/>
      <c r="T70" s="141"/>
      <c r="U70" s="141"/>
      <c r="V70" s="141"/>
      <c r="W70" s="141"/>
      <c r="X70" s="141"/>
      <c r="Y70" s="141"/>
      <c r="Z70" s="141"/>
    </row>
    <row r="71" spans="1:26" ht="13.5" customHeight="1" x14ac:dyDescent="0.3">
      <c r="A71" s="169" t="s">
        <v>220</v>
      </c>
      <c r="B71" s="141" t="s">
        <v>221</v>
      </c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</row>
    <row r="72" spans="1:26" ht="13.5" customHeight="1" x14ac:dyDescent="0.3">
      <c r="A72" s="169" t="s">
        <v>222</v>
      </c>
      <c r="B72" s="141" t="s">
        <v>223</v>
      </c>
      <c r="C72" s="141"/>
      <c r="D72" s="141"/>
      <c r="E72" s="141"/>
      <c r="F72" s="141"/>
      <c r="G72" s="141"/>
      <c r="H72" s="141"/>
      <c r="I72" s="141"/>
      <c r="J72" s="141"/>
      <c r="K72" s="141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</row>
    <row r="73" spans="1:26" ht="13.5" customHeight="1" x14ac:dyDescent="0.3">
      <c r="A73" s="169" t="s">
        <v>224</v>
      </c>
      <c r="B73" s="141" t="s">
        <v>225</v>
      </c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</row>
    <row r="74" spans="1:26" ht="13.5" customHeight="1" x14ac:dyDescent="0.3">
      <c r="A74" s="169" t="s">
        <v>226</v>
      </c>
      <c r="B74" s="141" t="s">
        <v>227</v>
      </c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</row>
    <row r="75" spans="1:26" ht="13.5" customHeight="1" x14ac:dyDescent="0.3">
      <c r="A75" s="169" t="s">
        <v>228</v>
      </c>
      <c r="B75" s="141" t="s">
        <v>229</v>
      </c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</row>
    <row r="76" spans="1:26" ht="13.5" customHeight="1" x14ac:dyDescent="0.3">
      <c r="A76" s="141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</row>
    <row r="77" spans="1:26" ht="13.5" customHeight="1" x14ac:dyDescent="0.3">
      <c r="A77" s="141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41"/>
      <c r="X77" s="141"/>
      <c r="Y77" s="141"/>
      <c r="Z77" s="141"/>
    </row>
    <row r="78" spans="1:26" ht="13.5" customHeight="1" x14ac:dyDescent="0.3">
      <c r="A78" s="141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</row>
    <row r="79" spans="1:26" ht="13.5" customHeight="1" x14ac:dyDescent="0.3">
      <c r="A79" s="141"/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</row>
    <row r="80" spans="1:26" ht="13.5" customHeight="1" x14ac:dyDescent="0.3">
      <c r="A80" s="141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V80" s="141"/>
      <c r="W80" s="141"/>
      <c r="X80" s="141"/>
      <c r="Y80" s="141"/>
      <c r="Z80" s="141"/>
    </row>
    <row r="81" spans="1:26" ht="13.5" customHeight="1" x14ac:dyDescent="0.3">
      <c r="A81" s="141"/>
      <c r="B81" s="141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</row>
    <row r="82" spans="1:26" ht="13.5" customHeight="1" x14ac:dyDescent="0.3">
      <c r="A82" s="141"/>
      <c r="B82" s="141"/>
      <c r="C82" s="141"/>
      <c r="D82" s="141"/>
      <c r="E82" s="141"/>
      <c r="F82" s="141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</row>
    <row r="83" spans="1:26" ht="13.5" customHeight="1" x14ac:dyDescent="0.3">
      <c r="A83" s="141"/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</row>
    <row r="84" spans="1:26" ht="13.5" customHeight="1" x14ac:dyDescent="0.3">
      <c r="A84" s="141"/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</row>
    <row r="85" spans="1:26" ht="13.5" customHeight="1" x14ac:dyDescent="0.3">
      <c r="A85" s="141"/>
      <c r="B85" s="141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</row>
    <row r="86" spans="1:26" ht="13.5" customHeight="1" x14ac:dyDescent="0.3">
      <c r="A86" s="141"/>
      <c r="B86" s="141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</row>
    <row r="87" spans="1:26" ht="13.5" customHeight="1" x14ac:dyDescent="0.3">
      <c r="A87" s="141"/>
      <c r="B87" s="141"/>
      <c r="C87" s="141"/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</row>
    <row r="88" spans="1:26" ht="13.5" customHeight="1" x14ac:dyDescent="0.3">
      <c r="A88" s="141"/>
      <c r="B88" s="141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</row>
    <row r="89" spans="1:26" ht="13.5" customHeight="1" x14ac:dyDescent="0.3">
      <c r="A89" s="141"/>
      <c r="B89" s="141"/>
      <c r="C89" s="141"/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</row>
    <row r="90" spans="1:26" ht="13.5" customHeight="1" x14ac:dyDescent="0.3">
      <c r="A90" s="141"/>
      <c r="B90" s="141"/>
      <c r="C90" s="141"/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</row>
    <row r="91" spans="1:26" ht="13.5" customHeight="1" x14ac:dyDescent="0.3">
      <c r="A91" s="141"/>
      <c r="B91" s="141"/>
      <c r="C91" s="141"/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</row>
    <row r="92" spans="1:26" ht="13.5" customHeight="1" x14ac:dyDescent="0.3">
      <c r="A92" s="141"/>
      <c r="B92" s="141"/>
      <c r="C92" s="141"/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</row>
    <row r="93" spans="1:26" ht="13.5" customHeight="1" x14ac:dyDescent="0.3">
      <c r="A93" s="141"/>
      <c r="B93" s="141"/>
      <c r="C93" s="141"/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</row>
    <row r="94" spans="1:26" ht="13.5" customHeight="1" x14ac:dyDescent="0.3">
      <c r="A94" s="141"/>
      <c r="B94" s="141"/>
      <c r="C94" s="141"/>
      <c r="D94" s="141"/>
      <c r="E94" s="141"/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</row>
    <row r="95" spans="1:26" ht="13.5" customHeight="1" x14ac:dyDescent="0.3">
      <c r="A95" s="141"/>
      <c r="B95" s="141"/>
      <c r="C95" s="141"/>
      <c r="D95" s="141"/>
      <c r="E95" s="141"/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</row>
    <row r="96" spans="1:26" ht="13.5" customHeight="1" x14ac:dyDescent="0.3">
      <c r="A96" s="141"/>
      <c r="B96" s="141"/>
      <c r="C96" s="141"/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</row>
    <row r="97" spans="1:26" ht="13.5" customHeight="1" x14ac:dyDescent="0.3">
      <c r="A97" s="141"/>
      <c r="B97" s="141"/>
      <c r="C97" s="141"/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</row>
    <row r="98" spans="1:26" ht="13.5" customHeight="1" x14ac:dyDescent="0.3">
      <c r="A98" s="141"/>
      <c r="B98" s="141"/>
      <c r="C98" s="141"/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</row>
    <row r="99" spans="1:26" ht="13.5" customHeight="1" x14ac:dyDescent="0.3">
      <c r="A99" s="141"/>
      <c r="B99" s="141"/>
      <c r="C99" s="141"/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</row>
    <row r="100" spans="1:26" ht="13.5" customHeight="1" x14ac:dyDescent="0.3">
      <c r="A100" s="141"/>
      <c r="B100" s="141"/>
      <c r="C100" s="141"/>
      <c r="D100" s="141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</row>
    <row r="101" spans="1:26" ht="13.5" customHeight="1" x14ac:dyDescent="0.3">
      <c r="A101" s="141"/>
      <c r="B101" s="141"/>
      <c r="C101" s="141"/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</row>
    <row r="102" spans="1:26" ht="13.5" customHeight="1" x14ac:dyDescent="0.3">
      <c r="A102" s="141"/>
      <c r="B102" s="141"/>
      <c r="C102" s="141"/>
      <c r="D102" s="141"/>
      <c r="E102" s="141"/>
      <c r="F102" s="141"/>
      <c r="G102" s="141"/>
      <c r="H102" s="141"/>
      <c r="I102" s="141"/>
      <c r="J102" s="141"/>
      <c r="K102" s="141"/>
      <c r="L102" s="141"/>
      <c r="M102" s="141"/>
      <c r="N102" s="141"/>
      <c r="O102" s="141"/>
      <c r="P102" s="141"/>
      <c r="Q102" s="141"/>
      <c r="R102" s="141"/>
      <c r="S102" s="141"/>
      <c r="T102" s="141"/>
      <c r="U102" s="141"/>
      <c r="V102" s="141"/>
      <c r="W102" s="141"/>
      <c r="X102" s="141"/>
      <c r="Y102" s="141"/>
      <c r="Z102" s="141"/>
    </row>
    <row r="103" spans="1:26" ht="13.5" customHeight="1" x14ac:dyDescent="0.3">
      <c r="A103" s="141"/>
      <c r="B103" s="141"/>
      <c r="C103" s="141"/>
      <c r="D103" s="141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</row>
    <row r="104" spans="1:26" ht="13.5" customHeight="1" x14ac:dyDescent="0.3">
      <c r="A104" s="141"/>
      <c r="B104" s="141"/>
      <c r="C104" s="141"/>
      <c r="D104" s="141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</row>
    <row r="105" spans="1:26" ht="13.5" customHeight="1" x14ac:dyDescent="0.3">
      <c r="A105" s="141"/>
      <c r="B105" s="141"/>
      <c r="C105" s="141"/>
      <c r="D105" s="141"/>
      <c r="E105" s="141"/>
      <c r="F105" s="141"/>
      <c r="G105" s="141"/>
      <c r="H105" s="141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</row>
    <row r="106" spans="1:26" ht="13.5" customHeight="1" x14ac:dyDescent="0.3">
      <c r="A106" s="141"/>
      <c r="B106" s="141"/>
      <c r="C106" s="141"/>
      <c r="D106" s="141"/>
      <c r="E106" s="141"/>
      <c r="F106" s="141"/>
      <c r="G106" s="141"/>
      <c r="H106" s="141"/>
      <c r="I106" s="141"/>
      <c r="J106" s="141"/>
      <c r="K106" s="141"/>
      <c r="L106" s="141"/>
      <c r="M106" s="141"/>
      <c r="N106" s="141"/>
      <c r="O106" s="141"/>
      <c r="P106" s="141"/>
      <c r="Q106" s="141"/>
      <c r="R106" s="141"/>
      <c r="S106" s="141"/>
      <c r="T106" s="141"/>
      <c r="U106" s="141"/>
      <c r="V106" s="141"/>
      <c r="W106" s="141"/>
      <c r="X106" s="141"/>
      <c r="Y106" s="141"/>
      <c r="Z106" s="141"/>
    </row>
    <row r="107" spans="1:26" ht="13.5" customHeight="1" x14ac:dyDescent="0.3">
      <c r="A107" s="141"/>
      <c r="B107" s="141"/>
      <c r="C107" s="141"/>
      <c r="D107" s="141"/>
      <c r="E107" s="141"/>
      <c r="F107" s="141"/>
      <c r="G107" s="141"/>
      <c r="H107" s="141"/>
      <c r="I107" s="141"/>
      <c r="J107" s="141"/>
      <c r="K107" s="141"/>
      <c r="L107" s="141"/>
      <c r="M107" s="141"/>
      <c r="N107" s="141"/>
      <c r="O107" s="141"/>
      <c r="P107" s="141"/>
      <c r="Q107" s="141"/>
      <c r="R107" s="141"/>
      <c r="S107" s="141"/>
      <c r="T107" s="141"/>
      <c r="U107" s="141"/>
      <c r="V107" s="141"/>
      <c r="W107" s="141"/>
      <c r="X107" s="141"/>
      <c r="Y107" s="141"/>
      <c r="Z107" s="141"/>
    </row>
    <row r="108" spans="1:26" ht="13.5" customHeight="1" x14ac:dyDescent="0.3">
      <c r="A108" s="141"/>
      <c r="B108" s="141"/>
      <c r="C108" s="141"/>
      <c r="D108" s="141"/>
      <c r="E108" s="141"/>
      <c r="F108" s="141"/>
      <c r="G108" s="141"/>
      <c r="H108" s="141"/>
      <c r="I108" s="141"/>
      <c r="J108" s="141"/>
      <c r="K108" s="14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</row>
    <row r="109" spans="1:26" ht="13.5" customHeight="1" x14ac:dyDescent="0.3">
      <c r="A109" s="141"/>
      <c r="B109" s="141"/>
      <c r="C109" s="141"/>
      <c r="D109" s="141"/>
      <c r="E109" s="141"/>
      <c r="F109" s="141"/>
      <c r="G109" s="141"/>
      <c r="H109" s="141"/>
      <c r="I109" s="141"/>
      <c r="J109" s="141"/>
      <c r="K109" s="141"/>
      <c r="L109" s="141"/>
      <c r="M109" s="141"/>
      <c r="N109" s="141"/>
      <c r="O109" s="141"/>
      <c r="P109" s="141"/>
      <c r="Q109" s="141"/>
      <c r="R109" s="141"/>
      <c r="S109" s="141"/>
      <c r="T109" s="141"/>
      <c r="U109" s="141"/>
      <c r="V109" s="141"/>
      <c r="W109" s="141"/>
      <c r="X109" s="141"/>
      <c r="Y109" s="141"/>
      <c r="Z109" s="141"/>
    </row>
    <row r="110" spans="1:26" ht="13.5" customHeight="1" x14ac:dyDescent="0.3">
      <c r="A110" s="141"/>
      <c r="B110" s="141"/>
      <c r="C110" s="141"/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</row>
    <row r="111" spans="1:26" ht="13.5" customHeight="1" x14ac:dyDescent="0.3">
      <c r="A111" s="141"/>
      <c r="B111" s="141"/>
      <c r="C111" s="141"/>
      <c r="D111" s="141"/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</row>
    <row r="112" spans="1:26" ht="13.5" customHeight="1" x14ac:dyDescent="0.3">
      <c r="A112" s="141"/>
      <c r="B112" s="141"/>
      <c r="C112" s="141"/>
      <c r="D112" s="141"/>
      <c r="E112" s="141"/>
      <c r="F112" s="141"/>
      <c r="G112" s="141"/>
      <c r="H112" s="141"/>
      <c r="I112" s="141"/>
      <c r="J112" s="141"/>
      <c r="K112" s="141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</row>
    <row r="113" spans="1:26" ht="13.5" customHeight="1" x14ac:dyDescent="0.3">
      <c r="A113" s="141"/>
      <c r="B113" s="141"/>
      <c r="C113" s="141"/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</row>
    <row r="114" spans="1:26" ht="13.5" customHeight="1" x14ac:dyDescent="0.3">
      <c r="A114" s="141"/>
      <c r="B114" s="141"/>
      <c r="C114" s="141"/>
      <c r="D114" s="141"/>
      <c r="E114" s="141"/>
      <c r="F114" s="141"/>
      <c r="G114" s="141"/>
      <c r="H114" s="141"/>
      <c r="I114" s="141"/>
      <c r="J114" s="141"/>
      <c r="K114" s="14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</row>
    <row r="115" spans="1:26" ht="13.5" customHeight="1" x14ac:dyDescent="0.3">
      <c r="A115" s="141"/>
      <c r="B115" s="141"/>
      <c r="C115" s="141"/>
      <c r="D115" s="141"/>
      <c r="E115" s="141"/>
      <c r="F115" s="141"/>
      <c r="G115" s="141"/>
      <c r="H115" s="141"/>
      <c r="I115" s="141"/>
      <c r="J115" s="141"/>
      <c r="K115" s="141"/>
      <c r="L115" s="141"/>
      <c r="M115" s="141"/>
      <c r="N115" s="141"/>
      <c r="O115" s="141"/>
      <c r="P115" s="141"/>
      <c r="Q115" s="141"/>
      <c r="R115" s="141"/>
      <c r="S115" s="141"/>
      <c r="T115" s="141"/>
      <c r="U115" s="141"/>
      <c r="V115" s="141"/>
      <c r="W115" s="141"/>
      <c r="X115" s="141"/>
      <c r="Y115" s="141"/>
      <c r="Z115" s="141"/>
    </row>
    <row r="116" spans="1:26" ht="13.5" customHeight="1" x14ac:dyDescent="0.3">
      <c r="A116" s="141"/>
      <c r="B116" s="141"/>
      <c r="C116" s="141"/>
      <c r="D116" s="141"/>
      <c r="E116" s="141"/>
      <c r="F116" s="141"/>
      <c r="G116" s="141"/>
      <c r="H116" s="141"/>
      <c r="I116" s="141"/>
      <c r="J116" s="141"/>
      <c r="K116" s="141"/>
      <c r="L116" s="141"/>
      <c r="M116" s="141"/>
      <c r="N116" s="141"/>
      <c r="O116" s="141"/>
      <c r="P116" s="141"/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</row>
    <row r="117" spans="1:26" ht="13.5" customHeight="1" x14ac:dyDescent="0.3">
      <c r="A117" s="141"/>
      <c r="B117" s="141"/>
      <c r="C117" s="141"/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</row>
    <row r="118" spans="1:26" ht="13.5" customHeight="1" x14ac:dyDescent="0.3">
      <c r="A118" s="141"/>
      <c r="B118" s="141"/>
      <c r="C118" s="141"/>
      <c r="D118" s="141"/>
      <c r="E118" s="141"/>
      <c r="F118" s="141"/>
      <c r="G118" s="141"/>
      <c r="H118" s="141"/>
      <c r="I118" s="141"/>
      <c r="J118" s="141"/>
      <c r="K118" s="141"/>
      <c r="L118" s="141"/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</row>
    <row r="119" spans="1:26" ht="13.5" customHeight="1" x14ac:dyDescent="0.3">
      <c r="A119" s="141"/>
      <c r="B119" s="141"/>
      <c r="C119" s="141"/>
      <c r="D119" s="141"/>
      <c r="E119" s="141"/>
      <c r="F119" s="141"/>
      <c r="G119" s="141"/>
      <c r="H119" s="141"/>
      <c r="I119" s="141"/>
      <c r="J119" s="141"/>
      <c r="K119" s="141"/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</row>
    <row r="120" spans="1:26" ht="13.5" customHeight="1" x14ac:dyDescent="0.3">
      <c r="A120" s="141"/>
      <c r="B120" s="141"/>
      <c r="C120" s="141"/>
      <c r="D120" s="141"/>
      <c r="E120" s="141"/>
      <c r="F120" s="141"/>
      <c r="G120" s="141"/>
      <c r="H120" s="141"/>
      <c r="I120" s="141"/>
      <c r="J120" s="141"/>
      <c r="K120" s="141"/>
      <c r="L120" s="141"/>
      <c r="M120" s="141"/>
      <c r="N120" s="141"/>
      <c r="O120" s="141"/>
      <c r="P120" s="141"/>
      <c r="Q120" s="141"/>
      <c r="R120" s="141"/>
      <c r="S120" s="141"/>
      <c r="T120" s="141"/>
      <c r="U120" s="141"/>
      <c r="V120" s="141"/>
      <c r="W120" s="141"/>
      <c r="X120" s="141"/>
      <c r="Y120" s="141"/>
      <c r="Z120" s="141"/>
    </row>
    <row r="121" spans="1:26" ht="13.5" customHeight="1" x14ac:dyDescent="0.3">
      <c r="A121" s="141"/>
      <c r="B121" s="141"/>
      <c r="C121" s="141"/>
      <c r="D121" s="141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</row>
    <row r="122" spans="1:26" ht="13.5" customHeight="1" x14ac:dyDescent="0.3">
      <c r="A122" s="141"/>
      <c r="B122" s="141"/>
      <c r="C122" s="141"/>
      <c r="D122" s="141"/>
      <c r="E122" s="141"/>
      <c r="F122" s="141"/>
      <c r="G122" s="141"/>
      <c r="H122" s="141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</row>
    <row r="123" spans="1:26" ht="13.5" customHeight="1" x14ac:dyDescent="0.3">
      <c r="A123" s="141"/>
      <c r="B123" s="141"/>
      <c r="C123" s="141"/>
      <c r="D123" s="141"/>
      <c r="E123" s="141"/>
      <c r="F123" s="141"/>
      <c r="G123" s="141"/>
      <c r="H123" s="141"/>
      <c r="I123" s="141"/>
      <c r="J123" s="141"/>
      <c r="K123" s="141"/>
      <c r="L123" s="141"/>
      <c r="M123" s="141"/>
      <c r="N123" s="141"/>
      <c r="O123" s="141"/>
      <c r="P123" s="141"/>
      <c r="Q123" s="141"/>
      <c r="R123" s="141"/>
      <c r="S123" s="141"/>
      <c r="T123" s="141"/>
      <c r="U123" s="141"/>
      <c r="V123" s="141"/>
      <c r="W123" s="141"/>
      <c r="X123" s="141"/>
      <c r="Y123" s="141"/>
      <c r="Z123" s="141"/>
    </row>
    <row r="124" spans="1:26" ht="13.5" customHeight="1" x14ac:dyDescent="0.3">
      <c r="A124" s="141"/>
      <c r="B124" s="141"/>
      <c r="C124" s="141"/>
      <c r="D124" s="141"/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  <c r="Z124" s="141"/>
    </row>
    <row r="125" spans="1:26" ht="13.5" customHeight="1" x14ac:dyDescent="0.3">
      <c r="A125" s="141"/>
      <c r="B125" s="141"/>
      <c r="C125" s="141"/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</row>
    <row r="126" spans="1:26" ht="13.5" customHeight="1" x14ac:dyDescent="0.3">
      <c r="A126" s="141"/>
      <c r="B126" s="141"/>
      <c r="C126" s="141"/>
      <c r="D126" s="141"/>
      <c r="E126" s="141"/>
      <c r="F126" s="141"/>
      <c r="G126" s="141"/>
      <c r="H126" s="141"/>
      <c r="I126" s="141"/>
      <c r="J126" s="141"/>
      <c r="K126" s="141"/>
      <c r="L126" s="141"/>
      <c r="M126" s="141"/>
      <c r="N126" s="141"/>
      <c r="O126" s="141"/>
      <c r="P126" s="141"/>
      <c r="Q126" s="141"/>
      <c r="R126" s="141"/>
      <c r="S126" s="141"/>
      <c r="T126" s="141"/>
      <c r="U126" s="141"/>
      <c r="V126" s="141"/>
      <c r="W126" s="141"/>
      <c r="X126" s="141"/>
      <c r="Y126" s="141"/>
      <c r="Z126" s="141"/>
    </row>
    <row r="127" spans="1:26" ht="13.5" customHeight="1" x14ac:dyDescent="0.3">
      <c r="A127" s="141"/>
      <c r="B127" s="141"/>
      <c r="C127" s="141"/>
      <c r="D127" s="141"/>
      <c r="E127" s="141"/>
      <c r="F127" s="141"/>
      <c r="G127" s="141"/>
      <c r="H127" s="141"/>
      <c r="I127" s="141"/>
      <c r="J127" s="141"/>
      <c r="K127" s="141"/>
      <c r="L127" s="141"/>
      <c r="M127" s="141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</row>
    <row r="128" spans="1:26" ht="13.5" customHeight="1" x14ac:dyDescent="0.3">
      <c r="A128" s="141"/>
      <c r="B128" s="141"/>
      <c r="C128" s="141"/>
      <c r="D128" s="141"/>
      <c r="E128" s="141"/>
      <c r="F128" s="141"/>
      <c r="G128" s="141"/>
      <c r="H128" s="141"/>
      <c r="I128" s="141"/>
      <c r="J128" s="141"/>
      <c r="K128" s="141"/>
      <c r="L128" s="141"/>
      <c r="M128" s="141"/>
      <c r="N128" s="141"/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</row>
    <row r="129" spans="1:26" ht="13.5" customHeight="1" x14ac:dyDescent="0.3">
      <c r="A129" s="141"/>
      <c r="B129" s="141"/>
      <c r="C129" s="141"/>
      <c r="D129" s="141"/>
      <c r="E129" s="141"/>
      <c r="F129" s="141"/>
      <c r="G129" s="141"/>
      <c r="H129" s="141"/>
      <c r="I129" s="141"/>
      <c r="J129" s="141"/>
      <c r="K129" s="141"/>
      <c r="L129" s="141"/>
      <c r="M129" s="141"/>
      <c r="N129" s="141"/>
      <c r="O129" s="141"/>
      <c r="P129" s="141"/>
      <c r="Q129" s="141"/>
      <c r="R129" s="141"/>
      <c r="S129" s="141"/>
      <c r="T129" s="141"/>
      <c r="U129" s="141"/>
      <c r="V129" s="141"/>
      <c r="W129" s="141"/>
      <c r="X129" s="141"/>
      <c r="Y129" s="141"/>
      <c r="Z129" s="141"/>
    </row>
    <row r="130" spans="1:26" ht="13.5" customHeight="1" x14ac:dyDescent="0.3">
      <c r="A130" s="141"/>
      <c r="B130" s="141"/>
      <c r="C130" s="141"/>
      <c r="D130" s="141"/>
      <c r="E130" s="141"/>
      <c r="F130" s="141"/>
      <c r="G130" s="141"/>
      <c r="H130" s="141"/>
      <c r="I130" s="141"/>
      <c r="J130" s="141"/>
      <c r="K130" s="141"/>
      <c r="L130" s="141"/>
      <c r="M130" s="141"/>
      <c r="N130" s="141"/>
      <c r="O130" s="141"/>
      <c r="P130" s="141"/>
      <c r="Q130" s="141"/>
      <c r="R130" s="141"/>
      <c r="S130" s="141"/>
      <c r="T130" s="141"/>
      <c r="U130" s="141"/>
      <c r="V130" s="141"/>
      <c r="W130" s="141"/>
      <c r="X130" s="141"/>
      <c r="Y130" s="141"/>
      <c r="Z130" s="141"/>
    </row>
    <row r="131" spans="1:26" ht="13.5" customHeight="1" x14ac:dyDescent="0.3">
      <c r="A131" s="141"/>
      <c r="B131" s="141"/>
      <c r="C131" s="141"/>
      <c r="D131" s="141"/>
      <c r="E131" s="141"/>
      <c r="F131" s="141"/>
      <c r="G131" s="141"/>
      <c r="H131" s="141"/>
      <c r="I131" s="141"/>
      <c r="J131" s="141"/>
      <c r="K131" s="141"/>
      <c r="L131" s="141"/>
      <c r="M131" s="141"/>
      <c r="N131" s="141"/>
      <c r="O131" s="141"/>
      <c r="P131" s="141"/>
      <c r="Q131" s="141"/>
      <c r="R131" s="141"/>
      <c r="S131" s="141"/>
      <c r="T131" s="141"/>
      <c r="U131" s="141"/>
      <c r="V131" s="141"/>
      <c r="W131" s="141"/>
      <c r="X131" s="141"/>
      <c r="Y131" s="141"/>
      <c r="Z131" s="141"/>
    </row>
    <row r="132" spans="1:26" ht="13.5" customHeight="1" x14ac:dyDescent="0.3">
      <c r="A132" s="141"/>
      <c r="B132" s="141"/>
      <c r="C132" s="141"/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  <c r="O132" s="141"/>
      <c r="P132" s="141"/>
      <c r="Q132" s="141"/>
      <c r="R132" s="141"/>
      <c r="S132" s="141"/>
      <c r="T132" s="141"/>
      <c r="U132" s="141"/>
      <c r="V132" s="141"/>
      <c r="W132" s="141"/>
      <c r="X132" s="141"/>
      <c r="Y132" s="141"/>
      <c r="Z132" s="141"/>
    </row>
    <row r="133" spans="1:26" ht="13.5" customHeight="1" x14ac:dyDescent="0.3">
      <c r="A133" s="141"/>
      <c r="B133" s="141"/>
      <c r="C133" s="141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</row>
    <row r="134" spans="1:26" ht="13.5" customHeight="1" x14ac:dyDescent="0.3">
      <c r="A134" s="141"/>
      <c r="B134" s="141"/>
      <c r="C134" s="141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</row>
    <row r="135" spans="1:26" ht="13.5" customHeight="1" x14ac:dyDescent="0.3">
      <c r="A135" s="141"/>
      <c r="B135" s="141"/>
      <c r="C135" s="141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</row>
    <row r="136" spans="1:26" ht="13.5" customHeight="1" x14ac:dyDescent="0.3">
      <c r="A136" s="141"/>
      <c r="B136" s="141"/>
      <c r="C136" s="141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</row>
    <row r="137" spans="1:26" ht="13.5" customHeight="1" x14ac:dyDescent="0.3">
      <c r="A137" s="141"/>
      <c r="B137" s="141"/>
      <c r="C137" s="141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</row>
    <row r="138" spans="1:26" ht="13.5" customHeight="1" x14ac:dyDescent="0.3">
      <c r="A138" s="141"/>
      <c r="B138" s="141"/>
      <c r="C138" s="141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</row>
    <row r="139" spans="1:26" ht="13.5" customHeight="1" x14ac:dyDescent="0.3">
      <c r="A139" s="141"/>
      <c r="B139" s="141"/>
      <c r="C139" s="141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</row>
    <row r="140" spans="1:26" ht="13.5" customHeight="1" x14ac:dyDescent="0.3">
      <c r="A140" s="141"/>
      <c r="B140" s="141"/>
      <c r="C140" s="141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</row>
    <row r="141" spans="1:26" ht="13.5" customHeight="1" x14ac:dyDescent="0.3">
      <c r="A141" s="141"/>
      <c r="B141" s="141"/>
      <c r="C141" s="141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</row>
    <row r="142" spans="1:26" ht="13.5" customHeight="1" x14ac:dyDescent="0.3">
      <c r="A142" s="141"/>
      <c r="B142" s="141"/>
      <c r="C142" s="141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</row>
    <row r="143" spans="1:26" ht="13.5" customHeight="1" x14ac:dyDescent="0.3">
      <c r="A143" s="141"/>
      <c r="B143" s="141"/>
      <c r="C143" s="141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</row>
    <row r="144" spans="1:26" ht="13.5" customHeight="1" x14ac:dyDescent="0.3">
      <c r="A144" s="141"/>
      <c r="B144" s="141"/>
      <c r="C144" s="141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</row>
    <row r="145" spans="1:26" ht="13.5" customHeight="1" x14ac:dyDescent="0.3">
      <c r="A145" s="141"/>
      <c r="B145" s="141"/>
      <c r="C145" s="141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</row>
    <row r="146" spans="1:26" ht="13.5" customHeight="1" x14ac:dyDescent="0.3">
      <c r="A146" s="141"/>
      <c r="B146" s="141"/>
      <c r="C146" s="141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</row>
    <row r="147" spans="1:26" ht="13.5" customHeight="1" x14ac:dyDescent="0.3">
      <c r="A147" s="141"/>
      <c r="B147" s="141"/>
      <c r="C147" s="141"/>
      <c r="D147" s="141"/>
      <c r="E147" s="141"/>
      <c r="F147" s="141"/>
      <c r="G147" s="141"/>
      <c r="H147" s="141"/>
      <c r="I147" s="141"/>
      <c r="J147" s="141"/>
      <c r="K147" s="141"/>
      <c r="L147" s="141"/>
      <c r="M147" s="141"/>
      <c r="N147" s="141"/>
      <c r="O147" s="141"/>
      <c r="P147" s="141"/>
      <c r="Q147" s="141"/>
      <c r="R147" s="141"/>
      <c r="S147" s="141"/>
      <c r="T147" s="141"/>
      <c r="U147" s="141"/>
      <c r="V147" s="141"/>
      <c r="W147" s="141"/>
      <c r="X147" s="141"/>
      <c r="Y147" s="141"/>
      <c r="Z147" s="141"/>
    </row>
    <row r="148" spans="1:26" ht="13.5" customHeight="1" x14ac:dyDescent="0.3">
      <c r="A148" s="141"/>
      <c r="B148" s="141"/>
      <c r="C148" s="141"/>
      <c r="D148" s="141"/>
      <c r="E148" s="141"/>
      <c r="F148" s="141"/>
      <c r="G148" s="141"/>
      <c r="H148" s="141"/>
      <c r="I148" s="141"/>
      <c r="J148" s="141"/>
      <c r="K148" s="141"/>
      <c r="L148" s="141"/>
      <c r="M148" s="141"/>
      <c r="N148" s="141"/>
      <c r="O148" s="141"/>
      <c r="P148" s="141"/>
      <c r="Q148" s="141"/>
      <c r="R148" s="141"/>
      <c r="S148" s="141"/>
      <c r="T148" s="141"/>
      <c r="U148" s="141"/>
      <c r="V148" s="141"/>
      <c r="W148" s="141"/>
      <c r="X148" s="141"/>
      <c r="Y148" s="141"/>
      <c r="Z148" s="141"/>
    </row>
    <row r="149" spans="1:26" ht="13.5" customHeight="1" x14ac:dyDescent="0.3">
      <c r="A149" s="141"/>
      <c r="B149" s="141"/>
      <c r="C149" s="141"/>
      <c r="D149" s="141"/>
      <c r="E149" s="141"/>
      <c r="F149" s="141"/>
      <c r="G149" s="141"/>
      <c r="H149" s="141"/>
      <c r="I149" s="141"/>
      <c r="J149" s="141"/>
      <c r="K149" s="141"/>
      <c r="L149" s="141"/>
      <c r="M149" s="141"/>
      <c r="N149" s="141"/>
      <c r="O149" s="141"/>
      <c r="P149" s="141"/>
      <c r="Q149" s="141"/>
      <c r="R149" s="141"/>
      <c r="S149" s="141"/>
      <c r="T149" s="141"/>
      <c r="U149" s="141"/>
      <c r="V149" s="141"/>
      <c r="W149" s="141"/>
      <c r="X149" s="141"/>
      <c r="Y149" s="141"/>
      <c r="Z149" s="141"/>
    </row>
    <row r="150" spans="1:26" ht="13.5" customHeight="1" x14ac:dyDescent="0.3">
      <c r="A150" s="141"/>
      <c r="B150" s="141"/>
      <c r="C150" s="141"/>
      <c r="D150" s="141"/>
      <c r="E150" s="141"/>
      <c r="F150" s="141"/>
      <c r="G150" s="141"/>
      <c r="H150" s="141"/>
      <c r="I150" s="141"/>
      <c r="J150" s="141"/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</row>
    <row r="151" spans="1:26" ht="13.5" customHeight="1" x14ac:dyDescent="0.3">
      <c r="A151" s="141"/>
      <c r="B151" s="141"/>
      <c r="C151" s="141"/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</row>
    <row r="152" spans="1:26" ht="13.5" customHeight="1" x14ac:dyDescent="0.3">
      <c r="A152" s="141"/>
      <c r="B152" s="141"/>
      <c r="C152" s="141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</row>
    <row r="153" spans="1:26" ht="13.5" customHeight="1" x14ac:dyDescent="0.3">
      <c r="A153" s="141"/>
      <c r="B153" s="141"/>
      <c r="C153" s="141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</row>
    <row r="154" spans="1:26" ht="13.5" customHeight="1" x14ac:dyDescent="0.3">
      <c r="A154" s="141"/>
      <c r="B154" s="141"/>
      <c r="C154" s="141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</row>
    <row r="155" spans="1:26" ht="13.5" customHeight="1" x14ac:dyDescent="0.3">
      <c r="A155" s="141"/>
      <c r="B155" s="141"/>
      <c r="C155" s="141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</row>
    <row r="156" spans="1:26" ht="13.5" customHeight="1" x14ac:dyDescent="0.3">
      <c r="A156" s="141"/>
      <c r="B156" s="141"/>
      <c r="C156" s="141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</row>
    <row r="157" spans="1:26" ht="13.5" customHeight="1" x14ac:dyDescent="0.3">
      <c r="A157" s="141"/>
      <c r="B157" s="141"/>
      <c r="C157" s="141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</row>
    <row r="158" spans="1:26" ht="13.5" customHeight="1" x14ac:dyDescent="0.3">
      <c r="A158" s="141"/>
      <c r="B158" s="141"/>
      <c r="C158" s="141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</row>
    <row r="159" spans="1:26" ht="13.5" customHeight="1" x14ac:dyDescent="0.3">
      <c r="A159" s="141"/>
      <c r="B159" s="141"/>
      <c r="C159" s="141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</row>
    <row r="160" spans="1:26" ht="13.5" customHeight="1" x14ac:dyDescent="0.3">
      <c r="A160" s="141"/>
      <c r="B160" s="141"/>
      <c r="C160" s="141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</row>
    <row r="161" spans="1:26" ht="13.5" customHeight="1" x14ac:dyDescent="0.3">
      <c r="A161" s="141"/>
      <c r="B161" s="141"/>
      <c r="C161" s="141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</row>
    <row r="162" spans="1:26" ht="13.5" customHeight="1" x14ac:dyDescent="0.3">
      <c r="A162" s="141"/>
      <c r="B162" s="141"/>
      <c r="C162" s="141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</row>
    <row r="163" spans="1:26" ht="13.5" customHeight="1" x14ac:dyDescent="0.3">
      <c r="A163" s="141"/>
      <c r="B163" s="141"/>
      <c r="C163" s="141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</row>
    <row r="164" spans="1:26" ht="13.5" customHeight="1" x14ac:dyDescent="0.3">
      <c r="A164" s="141"/>
      <c r="B164" s="141"/>
      <c r="C164" s="141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</row>
    <row r="165" spans="1:26" ht="13.5" customHeight="1" x14ac:dyDescent="0.3">
      <c r="A165" s="141"/>
      <c r="B165" s="141"/>
      <c r="C165" s="141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</row>
    <row r="166" spans="1:26" ht="13.5" customHeight="1" x14ac:dyDescent="0.3">
      <c r="A166" s="141"/>
      <c r="B166" s="141"/>
      <c r="C166" s="141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</row>
    <row r="167" spans="1:26" ht="13.5" customHeight="1" x14ac:dyDescent="0.3">
      <c r="A167" s="141"/>
      <c r="B167" s="141"/>
      <c r="C167" s="141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</row>
    <row r="168" spans="1:26" ht="13.5" customHeight="1" x14ac:dyDescent="0.3">
      <c r="A168" s="141"/>
      <c r="B168" s="141"/>
      <c r="C168" s="141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</row>
    <row r="169" spans="1:26" ht="13.5" customHeight="1" x14ac:dyDescent="0.3">
      <c r="A169" s="141"/>
      <c r="B169" s="141"/>
      <c r="C169" s="141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</row>
    <row r="170" spans="1:26" ht="13.5" customHeight="1" x14ac:dyDescent="0.3">
      <c r="A170" s="141"/>
      <c r="B170" s="141"/>
      <c r="C170" s="141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</row>
    <row r="171" spans="1:26" ht="13.5" customHeight="1" x14ac:dyDescent="0.3">
      <c r="A171" s="141"/>
      <c r="B171" s="141"/>
      <c r="C171" s="141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</row>
    <row r="172" spans="1:26" ht="13.5" customHeight="1" x14ac:dyDescent="0.3">
      <c r="A172" s="141"/>
      <c r="B172" s="141"/>
      <c r="C172" s="141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</row>
    <row r="173" spans="1:26" ht="13.5" customHeight="1" x14ac:dyDescent="0.3">
      <c r="A173" s="141"/>
      <c r="B173" s="141"/>
      <c r="C173" s="141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</row>
    <row r="174" spans="1:26" ht="13.5" customHeight="1" x14ac:dyDescent="0.3">
      <c r="A174" s="141"/>
      <c r="B174" s="141"/>
      <c r="C174" s="141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</row>
    <row r="175" spans="1:26" ht="13.5" customHeight="1" x14ac:dyDescent="0.3">
      <c r="A175" s="141"/>
      <c r="B175" s="141"/>
      <c r="C175" s="141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</row>
    <row r="176" spans="1:26" ht="13.5" customHeight="1" x14ac:dyDescent="0.3">
      <c r="A176" s="141"/>
      <c r="B176" s="141"/>
      <c r="C176" s="141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</row>
    <row r="177" spans="1:26" ht="13.5" customHeight="1" x14ac:dyDescent="0.3">
      <c r="A177" s="141"/>
      <c r="B177" s="141"/>
      <c r="C177" s="141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</row>
    <row r="178" spans="1:26" ht="13.5" customHeight="1" x14ac:dyDescent="0.3">
      <c r="A178" s="141"/>
      <c r="B178" s="141"/>
      <c r="C178" s="141"/>
      <c r="D178" s="141"/>
      <c r="E178" s="141"/>
      <c r="F178" s="141"/>
      <c r="G178" s="141"/>
      <c r="H178" s="141"/>
      <c r="I178" s="141"/>
      <c r="J178" s="141"/>
      <c r="K178" s="141"/>
      <c r="L178" s="141"/>
      <c r="M178" s="141"/>
      <c r="N178" s="141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1"/>
      <c r="Z178" s="141"/>
    </row>
    <row r="179" spans="1:26" ht="13.5" customHeight="1" x14ac:dyDescent="0.3">
      <c r="A179" s="141"/>
      <c r="B179" s="141"/>
      <c r="C179" s="141"/>
      <c r="D179" s="141"/>
      <c r="E179" s="141"/>
      <c r="F179" s="141"/>
      <c r="G179" s="141"/>
      <c r="H179" s="141"/>
      <c r="I179" s="141"/>
      <c r="J179" s="141"/>
      <c r="K179" s="141"/>
      <c r="L179" s="141"/>
      <c r="M179" s="141"/>
      <c r="N179" s="141"/>
      <c r="O179" s="141"/>
      <c r="P179" s="141"/>
      <c r="Q179" s="141"/>
      <c r="R179" s="141"/>
      <c r="S179" s="141"/>
      <c r="T179" s="141"/>
      <c r="U179" s="141"/>
      <c r="V179" s="141"/>
      <c r="W179" s="141"/>
      <c r="X179" s="141"/>
      <c r="Y179" s="141"/>
      <c r="Z179" s="141"/>
    </row>
    <row r="180" spans="1:26" ht="13.5" customHeight="1" x14ac:dyDescent="0.3">
      <c r="A180" s="141"/>
      <c r="B180" s="141"/>
      <c r="C180" s="141"/>
      <c r="D180" s="141"/>
      <c r="E180" s="141"/>
      <c r="F180" s="141"/>
      <c r="G180" s="141"/>
      <c r="H180" s="141"/>
      <c r="I180" s="141"/>
      <c r="J180" s="141"/>
      <c r="K180" s="141"/>
      <c r="L180" s="141"/>
      <c r="M180" s="141"/>
      <c r="N180" s="141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1"/>
      <c r="Z180" s="141"/>
    </row>
    <row r="181" spans="1:26" ht="13.5" customHeight="1" x14ac:dyDescent="0.3">
      <c r="A181" s="141"/>
      <c r="B181" s="141"/>
      <c r="C181" s="141"/>
      <c r="D181" s="141"/>
      <c r="E181" s="141"/>
      <c r="F181" s="141"/>
      <c r="G181" s="141"/>
      <c r="H181" s="141"/>
      <c r="I181" s="141"/>
      <c r="J181" s="141"/>
      <c r="K181" s="141"/>
      <c r="L181" s="141"/>
      <c r="M181" s="141"/>
      <c r="N181" s="141"/>
      <c r="O181" s="141"/>
      <c r="P181" s="141"/>
      <c r="Q181" s="141"/>
      <c r="R181" s="141"/>
      <c r="S181" s="141"/>
      <c r="T181" s="141"/>
      <c r="U181" s="141"/>
      <c r="V181" s="141"/>
      <c r="W181" s="141"/>
      <c r="X181" s="141"/>
      <c r="Y181" s="141"/>
      <c r="Z181" s="141"/>
    </row>
    <row r="182" spans="1:26" ht="13.5" customHeight="1" x14ac:dyDescent="0.3">
      <c r="A182" s="141"/>
      <c r="B182" s="141"/>
      <c r="C182" s="141"/>
      <c r="D182" s="141"/>
      <c r="E182" s="141"/>
      <c r="F182" s="141"/>
      <c r="G182" s="141"/>
      <c r="H182" s="141"/>
      <c r="I182" s="141"/>
      <c r="J182" s="141"/>
      <c r="K182" s="141"/>
      <c r="L182" s="141"/>
      <c r="M182" s="141"/>
      <c r="N182" s="141"/>
      <c r="O182" s="141"/>
      <c r="P182" s="141"/>
      <c r="Q182" s="141"/>
      <c r="R182" s="141"/>
      <c r="S182" s="141"/>
      <c r="T182" s="141"/>
      <c r="U182" s="141"/>
      <c r="V182" s="141"/>
      <c r="W182" s="141"/>
      <c r="X182" s="141"/>
      <c r="Y182" s="141"/>
      <c r="Z182" s="141"/>
    </row>
    <row r="183" spans="1:26" ht="13.5" customHeight="1" x14ac:dyDescent="0.3">
      <c r="A183" s="141"/>
      <c r="B183" s="141"/>
      <c r="C183" s="141"/>
      <c r="D183" s="141"/>
      <c r="E183" s="141"/>
      <c r="F183" s="141"/>
      <c r="G183" s="141"/>
      <c r="H183" s="141"/>
      <c r="I183" s="141"/>
      <c r="J183" s="141"/>
      <c r="K183" s="141"/>
      <c r="L183" s="141"/>
      <c r="M183" s="141"/>
      <c r="N183" s="141"/>
      <c r="O183" s="141"/>
      <c r="P183" s="141"/>
      <c r="Q183" s="141"/>
      <c r="R183" s="141"/>
      <c r="S183" s="141"/>
      <c r="T183" s="141"/>
      <c r="U183" s="141"/>
      <c r="V183" s="141"/>
      <c r="W183" s="141"/>
      <c r="X183" s="141"/>
      <c r="Y183" s="141"/>
      <c r="Z183" s="141"/>
    </row>
    <row r="184" spans="1:26" ht="13.5" customHeight="1" x14ac:dyDescent="0.3">
      <c r="A184" s="141"/>
      <c r="B184" s="141"/>
      <c r="C184" s="141"/>
      <c r="D184" s="141"/>
      <c r="E184" s="141"/>
      <c r="F184" s="141"/>
      <c r="G184" s="141"/>
      <c r="H184" s="141"/>
      <c r="I184" s="141"/>
      <c r="J184" s="141"/>
      <c r="K184" s="141"/>
      <c r="L184" s="141"/>
      <c r="M184" s="141"/>
      <c r="N184" s="141"/>
      <c r="O184" s="141"/>
      <c r="P184" s="141"/>
      <c r="Q184" s="141"/>
      <c r="R184" s="141"/>
      <c r="S184" s="141"/>
      <c r="T184" s="141"/>
      <c r="U184" s="141"/>
      <c r="V184" s="141"/>
      <c r="W184" s="141"/>
      <c r="X184" s="141"/>
      <c r="Y184" s="141"/>
      <c r="Z184" s="141"/>
    </row>
    <row r="185" spans="1:26" ht="13.5" customHeight="1" x14ac:dyDescent="0.3">
      <c r="A185" s="141"/>
      <c r="B185" s="141"/>
      <c r="C185" s="141"/>
      <c r="D185" s="141"/>
      <c r="E185" s="141"/>
      <c r="F185" s="141"/>
      <c r="G185" s="141"/>
      <c r="H185" s="141"/>
      <c r="I185" s="141"/>
      <c r="J185" s="141"/>
      <c r="K185" s="141"/>
      <c r="L185" s="141"/>
      <c r="M185" s="141"/>
      <c r="N185" s="141"/>
      <c r="O185" s="141"/>
      <c r="P185" s="141"/>
      <c r="Q185" s="141"/>
      <c r="R185" s="141"/>
      <c r="S185" s="141"/>
      <c r="T185" s="141"/>
      <c r="U185" s="141"/>
      <c r="V185" s="141"/>
      <c r="W185" s="141"/>
      <c r="X185" s="141"/>
      <c r="Y185" s="141"/>
      <c r="Z185" s="141"/>
    </row>
    <row r="186" spans="1:26" ht="13.5" customHeight="1" x14ac:dyDescent="0.3">
      <c r="A186" s="141"/>
      <c r="B186" s="141"/>
      <c r="C186" s="141"/>
      <c r="D186" s="141"/>
      <c r="E186" s="141"/>
      <c r="F186" s="141"/>
      <c r="G186" s="141"/>
      <c r="H186" s="141"/>
      <c r="I186" s="141"/>
      <c r="J186" s="141"/>
      <c r="K186" s="141"/>
      <c r="L186" s="141"/>
      <c r="M186" s="141"/>
      <c r="N186" s="141"/>
      <c r="O186" s="141"/>
      <c r="P186" s="141"/>
      <c r="Q186" s="141"/>
      <c r="R186" s="141"/>
      <c r="S186" s="141"/>
      <c r="T186" s="141"/>
      <c r="U186" s="141"/>
      <c r="V186" s="141"/>
      <c r="W186" s="141"/>
      <c r="X186" s="141"/>
      <c r="Y186" s="141"/>
      <c r="Z186" s="141"/>
    </row>
    <row r="187" spans="1:26" ht="13.5" customHeight="1" x14ac:dyDescent="0.3">
      <c r="A187" s="141"/>
      <c r="B187" s="141"/>
      <c r="C187" s="141"/>
      <c r="D187" s="141"/>
      <c r="E187" s="141"/>
      <c r="F187" s="141"/>
      <c r="G187" s="141"/>
      <c r="H187" s="141"/>
      <c r="I187" s="141"/>
      <c r="J187" s="141"/>
      <c r="K187" s="141"/>
      <c r="L187" s="141"/>
      <c r="M187" s="141"/>
      <c r="N187" s="141"/>
      <c r="O187" s="141"/>
      <c r="P187" s="141"/>
      <c r="Q187" s="141"/>
      <c r="R187" s="141"/>
      <c r="S187" s="141"/>
      <c r="T187" s="141"/>
      <c r="U187" s="141"/>
      <c r="V187" s="141"/>
      <c r="W187" s="141"/>
      <c r="X187" s="141"/>
      <c r="Y187" s="141"/>
      <c r="Z187" s="141"/>
    </row>
    <row r="188" spans="1:26" ht="13.5" customHeight="1" x14ac:dyDescent="0.3">
      <c r="A188" s="141"/>
      <c r="B188" s="141"/>
      <c r="C188" s="141"/>
      <c r="D188" s="141"/>
      <c r="E188" s="141"/>
      <c r="F188" s="141"/>
      <c r="G188" s="141"/>
      <c r="H188" s="141"/>
      <c r="I188" s="141"/>
      <c r="J188" s="141"/>
      <c r="K188" s="141"/>
      <c r="L188" s="141"/>
      <c r="M188" s="141"/>
      <c r="N188" s="141"/>
      <c r="O188" s="141"/>
      <c r="P188" s="141"/>
      <c r="Q188" s="141"/>
      <c r="R188" s="141"/>
      <c r="S188" s="141"/>
      <c r="T188" s="141"/>
      <c r="U188" s="141"/>
      <c r="V188" s="141"/>
      <c r="W188" s="141"/>
      <c r="X188" s="141"/>
      <c r="Y188" s="141"/>
      <c r="Z188" s="141"/>
    </row>
    <row r="189" spans="1:26" ht="13.5" customHeight="1" x14ac:dyDescent="0.3">
      <c r="A189" s="141"/>
      <c r="B189" s="141"/>
      <c r="C189" s="141"/>
      <c r="D189" s="141"/>
      <c r="E189" s="141"/>
      <c r="F189" s="141"/>
      <c r="G189" s="141"/>
      <c r="H189" s="141"/>
      <c r="I189" s="141"/>
      <c r="J189" s="141"/>
      <c r="K189" s="141"/>
      <c r="L189" s="141"/>
      <c r="M189" s="141"/>
      <c r="N189" s="141"/>
      <c r="O189" s="141"/>
      <c r="P189" s="141"/>
      <c r="Q189" s="141"/>
      <c r="R189" s="141"/>
      <c r="S189" s="141"/>
      <c r="T189" s="141"/>
      <c r="U189" s="141"/>
      <c r="V189" s="141"/>
      <c r="W189" s="141"/>
      <c r="X189" s="141"/>
      <c r="Y189" s="141"/>
      <c r="Z189" s="141"/>
    </row>
    <row r="190" spans="1:26" ht="13.5" customHeight="1" x14ac:dyDescent="0.3">
      <c r="A190" s="141"/>
      <c r="B190" s="141"/>
      <c r="C190" s="141"/>
      <c r="D190" s="141"/>
      <c r="E190" s="141"/>
      <c r="F190" s="141"/>
      <c r="G190" s="141"/>
      <c r="H190" s="141"/>
      <c r="I190" s="141"/>
      <c r="J190" s="141"/>
      <c r="K190" s="141"/>
      <c r="L190" s="141"/>
      <c r="M190" s="141"/>
      <c r="N190" s="141"/>
      <c r="O190" s="141"/>
      <c r="P190" s="141"/>
      <c r="Q190" s="141"/>
      <c r="R190" s="141"/>
      <c r="S190" s="141"/>
      <c r="T190" s="141"/>
      <c r="U190" s="141"/>
      <c r="V190" s="141"/>
      <c r="W190" s="141"/>
      <c r="X190" s="141"/>
      <c r="Y190" s="141"/>
      <c r="Z190" s="141"/>
    </row>
    <row r="191" spans="1:26" ht="13.5" customHeight="1" x14ac:dyDescent="0.3">
      <c r="A191" s="141"/>
      <c r="B191" s="141"/>
      <c r="C191" s="141"/>
      <c r="D191" s="141"/>
      <c r="E191" s="141"/>
      <c r="F191" s="141"/>
      <c r="G191" s="141"/>
      <c r="H191" s="141"/>
      <c r="I191" s="141"/>
      <c r="J191" s="141"/>
      <c r="K191" s="141"/>
      <c r="L191" s="141"/>
      <c r="M191" s="141"/>
      <c r="N191" s="141"/>
      <c r="O191" s="141"/>
      <c r="P191" s="141"/>
      <c r="Q191" s="141"/>
      <c r="R191" s="141"/>
      <c r="S191" s="141"/>
      <c r="T191" s="141"/>
      <c r="U191" s="141"/>
      <c r="V191" s="141"/>
      <c r="W191" s="141"/>
      <c r="X191" s="141"/>
      <c r="Y191" s="141"/>
      <c r="Z191" s="141"/>
    </row>
    <row r="192" spans="1:26" ht="13.5" customHeight="1" x14ac:dyDescent="0.3">
      <c r="A192" s="141"/>
      <c r="B192" s="141"/>
      <c r="C192" s="141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</row>
    <row r="193" spans="1:26" ht="13.5" customHeight="1" x14ac:dyDescent="0.3">
      <c r="A193" s="141"/>
      <c r="B193" s="141"/>
      <c r="C193" s="141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</row>
    <row r="194" spans="1:26" ht="13.5" customHeight="1" x14ac:dyDescent="0.3">
      <c r="A194" s="141"/>
      <c r="B194" s="141"/>
      <c r="C194" s="141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</row>
    <row r="195" spans="1:26" ht="13.5" customHeight="1" x14ac:dyDescent="0.3">
      <c r="A195" s="141"/>
      <c r="B195" s="141"/>
      <c r="C195" s="141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</row>
    <row r="196" spans="1:26" ht="13.5" customHeight="1" x14ac:dyDescent="0.3">
      <c r="A196" s="141"/>
      <c r="B196" s="141"/>
      <c r="C196" s="141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</row>
    <row r="197" spans="1:26" ht="13.5" customHeight="1" x14ac:dyDescent="0.3">
      <c r="A197" s="141"/>
      <c r="B197" s="141"/>
      <c r="C197" s="141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</row>
    <row r="198" spans="1:26" ht="13.5" customHeight="1" x14ac:dyDescent="0.3">
      <c r="A198" s="141"/>
      <c r="B198" s="141"/>
      <c r="C198" s="141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</row>
    <row r="199" spans="1:26" ht="13.5" customHeight="1" x14ac:dyDescent="0.3">
      <c r="A199" s="141"/>
      <c r="B199" s="141"/>
      <c r="C199" s="141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</row>
    <row r="200" spans="1:26" ht="13.5" customHeight="1" x14ac:dyDescent="0.3">
      <c r="A200" s="141"/>
      <c r="B200" s="141"/>
      <c r="C200" s="141"/>
      <c r="D200" s="141"/>
      <c r="E200" s="141"/>
      <c r="F200" s="141"/>
      <c r="G200" s="141"/>
      <c r="H200" s="141"/>
      <c r="I200" s="141"/>
      <c r="J200" s="141"/>
      <c r="K200" s="141"/>
      <c r="L200" s="141"/>
      <c r="M200" s="141"/>
      <c r="N200" s="141"/>
      <c r="O200" s="141"/>
      <c r="P200" s="141"/>
      <c r="Q200" s="141"/>
      <c r="R200" s="141"/>
      <c r="S200" s="141"/>
      <c r="T200" s="141"/>
      <c r="U200" s="141"/>
      <c r="V200" s="141"/>
      <c r="W200" s="141"/>
      <c r="X200" s="141"/>
      <c r="Y200" s="141"/>
      <c r="Z200" s="141"/>
    </row>
    <row r="201" spans="1:26" ht="13.5" customHeight="1" x14ac:dyDescent="0.3">
      <c r="A201" s="141"/>
      <c r="B201" s="141"/>
      <c r="C201" s="141"/>
      <c r="D201" s="141"/>
      <c r="E201" s="141"/>
      <c r="F201" s="141"/>
      <c r="G201" s="141"/>
      <c r="H201" s="141"/>
      <c r="I201" s="141"/>
      <c r="J201" s="141"/>
      <c r="K201" s="141"/>
      <c r="L201" s="141"/>
      <c r="M201" s="141"/>
      <c r="N201" s="141"/>
      <c r="O201" s="141"/>
      <c r="P201" s="141"/>
      <c r="Q201" s="141"/>
      <c r="R201" s="141"/>
      <c r="S201" s="141"/>
      <c r="T201" s="141"/>
      <c r="U201" s="141"/>
      <c r="V201" s="141"/>
      <c r="W201" s="141"/>
      <c r="X201" s="141"/>
      <c r="Y201" s="141"/>
      <c r="Z201" s="141"/>
    </row>
    <row r="202" spans="1:26" ht="13.5" customHeight="1" x14ac:dyDescent="0.3">
      <c r="A202" s="141"/>
      <c r="B202" s="141"/>
      <c r="C202" s="141"/>
      <c r="D202" s="141"/>
      <c r="E202" s="141"/>
      <c r="F202" s="141"/>
      <c r="G202" s="141"/>
      <c r="H202" s="141"/>
      <c r="I202" s="141"/>
      <c r="J202" s="141"/>
      <c r="K202" s="141"/>
      <c r="L202" s="141"/>
      <c r="M202" s="141"/>
      <c r="N202" s="141"/>
      <c r="O202" s="141"/>
      <c r="P202" s="141"/>
      <c r="Q202" s="141"/>
      <c r="R202" s="141"/>
      <c r="S202" s="141"/>
      <c r="T202" s="141"/>
      <c r="U202" s="141"/>
      <c r="V202" s="141"/>
      <c r="W202" s="141"/>
      <c r="X202" s="141"/>
      <c r="Y202" s="141"/>
      <c r="Z202" s="141"/>
    </row>
    <row r="203" spans="1:26" ht="13.5" customHeight="1" x14ac:dyDescent="0.3">
      <c r="A203" s="141"/>
      <c r="B203" s="141"/>
      <c r="C203" s="141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</row>
    <row r="204" spans="1:26" ht="13.5" customHeight="1" x14ac:dyDescent="0.3">
      <c r="A204" s="141"/>
      <c r="B204" s="141"/>
      <c r="C204" s="141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</row>
    <row r="205" spans="1:26" ht="13.5" customHeight="1" x14ac:dyDescent="0.3">
      <c r="A205" s="141"/>
      <c r="B205" s="141"/>
      <c r="C205" s="141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</row>
    <row r="206" spans="1:26" ht="13.5" customHeight="1" x14ac:dyDescent="0.3">
      <c r="A206" s="141"/>
      <c r="B206" s="141"/>
      <c r="C206" s="141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</row>
    <row r="207" spans="1:26" ht="13.5" customHeight="1" x14ac:dyDescent="0.3">
      <c r="A207" s="141"/>
      <c r="B207" s="141"/>
      <c r="C207" s="141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</row>
    <row r="208" spans="1:26" ht="13.5" customHeight="1" x14ac:dyDescent="0.3">
      <c r="A208" s="141"/>
      <c r="B208" s="141"/>
      <c r="C208" s="141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</row>
    <row r="209" spans="1:26" ht="13.5" customHeight="1" x14ac:dyDescent="0.3">
      <c r="A209" s="141"/>
      <c r="B209" s="141"/>
      <c r="C209" s="141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</row>
    <row r="210" spans="1:26" ht="13.5" customHeight="1" x14ac:dyDescent="0.3">
      <c r="A210" s="141"/>
      <c r="B210" s="141"/>
      <c r="C210" s="141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</row>
    <row r="211" spans="1:26" ht="13.5" customHeight="1" x14ac:dyDescent="0.3">
      <c r="A211" s="141"/>
      <c r="B211" s="141"/>
      <c r="C211" s="141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</row>
    <row r="212" spans="1:26" ht="13.5" customHeight="1" x14ac:dyDescent="0.3">
      <c r="A212" s="141"/>
      <c r="B212" s="141"/>
      <c r="C212" s="141"/>
      <c r="D212" s="141"/>
      <c r="E212" s="141"/>
      <c r="F212" s="141"/>
      <c r="G212" s="141"/>
      <c r="H212" s="141"/>
      <c r="I212" s="141"/>
      <c r="J212" s="141"/>
      <c r="K212" s="141"/>
      <c r="L212" s="141"/>
      <c r="M212" s="141"/>
      <c r="N212" s="141"/>
      <c r="O212" s="141"/>
      <c r="P212" s="141"/>
      <c r="Q212" s="141"/>
      <c r="R212" s="141"/>
      <c r="S212" s="141"/>
      <c r="T212" s="141"/>
      <c r="U212" s="141"/>
      <c r="V212" s="141"/>
      <c r="W212" s="141"/>
      <c r="X212" s="141"/>
      <c r="Y212" s="141"/>
      <c r="Z212" s="141"/>
    </row>
    <row r="213" spans="1:26" ht="13.5" customHeight="1" x14ac:dyDescent="0.3">
      <c r="A213" s="141"/>
      <c r="B213" s="141"/>
      <c r="C213" s="141"/>
      <c r="D213" s="141"/>
      <c r="E213" s="141"/>
      <c r="F213" s="141"/>
      <c r="G213" s="141"/>
      <c r="H213" s="141"/>
      <c r="I213" s="141"/>
      <c r="J213" s="141"/>
      <c r="K213" s="141"/>
      <c r="L213" s="141"/>
      <c r="M213" s="141"/>
      <c r="N213" s="141"/>
      <c r="O213" s="141"/>
      <c r="P213" s="141"/>
      <c r="Q213" s="141"/>
      <c r="R213" s="141"/>
      <c r="S213" s="141"/>
      <c r="T213" s="141"/>
      <c r="U213" s="141"/>
      <c r="V213" s="141"/>
      <c r="W213" s="141"/>
      <c r="X213" s="141"/>
      <c r="Y213" s="141"/>
      <c r="Z213" s="141"/>
    </row>
    <row r="214" spans="1:26" ht="13.5" customHeight="1" x14ac:dyDescent="0.3">
      <c r="A214" s="141"/>
      <c r="B214" s="141"/>
      <c r="C214" s="141"/>
      <c r="D214" s="141"/>
      <c r="E214" s="141"/>
      <c r="F214" s="141"/>
      <c r="G214" s="141"/>
      <c r="H214" s="141"/>
      <c r="I214" s="141"/>
      <c r="J214" s="141"/>
      <c r="K214" s="141"/>
      <c r="L214" s="141"/>
      <c r="M214" s="141"/>
      <c r="N214" s="141"/>
      <c r="O214" s="141"/>
      <c r="P214" s="141"/>
      <c r="Q214" s="141"/>
      <c r="R214" s="141"/>
      <c r="S214" s="141"/>
      <c r="T214" s="141"/>
      <c r="U214" s="141"/>
      <c r="V214" s="141"/>
      <c r="W214" s="141"/>
      <c r="X214" s="141"/>
      <c r="Y214" s="141"/>
      <c r="Z214" s="141"/>
    </row>
    <row r="215" spans="1:26" ht="13.5" customHeight="1" x14ac:dyDescent="0.3">
      <c r="A215" s="141"/>
      <c r="B215" s="141"/>
      <c r="C215" s="141"/>
      <c r="D215" s="141"/>
      <c r="E215" s="141"/>
      <c r="F215" s="141"/>
      <c r="G215" s="141"/>
      <c r="H215" s="141"/>
      <c r="I215" s="141"/>
      <c r="J215" s="141"/>
      <c r="K215" s="141"/>
      <c r="L215" s="141"/>
      <c r="M215" s="141"/>
      <c r="N215" s="141"/>
      <c r="O215" s="141"/>
      <c r="P215" s="141"/>
      <c r="Q215" s="141"/>
      <c r="R215" s="141"/>
      <c r="S215" s="141"/>
      <c r="T215" s="141"/>
      <c r="U215" s="141"/>
      <c r="V215" s="141"/>
      <c r="W215" s="141"/>
      <c r="X215" s="141"/>
      <c r="Y215" s="141"/>
      <c r="Z215" s="141"/>
    </row>
    <row r="216" spans="1:26" ht="13.5" customHeight="1" x14ac:dyDescent="0.3">
      <c r="A216" s="141"/>
      <c r="B216" s="141"/>
      <c r="C216" s="141"/>
      <c r="D216" s="141"/>
      <c r="E216" s="141"/>
      <c r="F216" s="141"/>
      <c r="G216" s="141"/>
      <c r="H216" s="141"/>
      <c r="I216" s="141"/>
      <c r="J216" s="141"/>
      <c r="K216" s="141"/>
      <c r="L216" s="141"/>
      <c r="M216" s="141"/>
      <c r="N216" s="141"/>
      <c r="O216" s="141"/>
      <c r="P216" s="141"/>
      <c r="Q216" s="141"/>
      <c r="R216" s="141"/>
      <c r="S216" s="141"/>
      <c r="T216" s="141"/>
      <c r="U216" s="141"/>
      <c r="V216" s="141"/>
      <c r="W216" s="141"/>
      <c r="X216" s="141"/>
      <c r="Y216" s="141"/>
      <c r="Z216" s="141"/>
    </row>
    <row r="217" spans="1:26" ht="13.5" customHeight="1" x14ac:dyDescent="0.3">
      <c r="A217" s="141"/>
      <c r="B217" s="141"/>
      <c r="C217" s="141"/>
      <c r="D217" s="141"/>
      <c r="E217" s="141"/>
      <c r="F217" s="141"/>
      <c r="G217" s="141"/>
      <c r="H217" s="141"/>
      <c r="I217" s="141"/>
      <c r="J217" s="141"/>
      <c r="K217" s="141"/>
      <c r="L217" s="141"/>
      <c r="M217" s="141"/>
      <c r="N217" s="141"/>
      <c r="O217" s="141"/>
      <c r="P217" s="141"/>
      <c r="Q217" s="141"/>
      <c r="R217" s="141"/>
      <c r="S217" s="141"/>
      <c r="T217" s="141"/>
      <c r="U217" s="141"/>
      <c r="V217" s="141"/>
      <c r="W217" s="141"/>
      <c r="X217" s="141"/>
      <c r="Y217" s="141"/>
      <c r="Z217" s="141"/>
    </row>
    <row r="218" spans="1:26" ht="13.5" customHeight="1" x14ac:dyDescent="0.3">
      <c r="A218" s="141"/>
      <c r="B218" s="141"/>
      <c r="C218" s="141"/>
      <c r="D218" s="141"/>
      <c r="E218" s="141"/>
      <c r="F218" s="141"/>
      <c r="G218" s="141"/>
      <c r="H218" s="141"/>
      <c r="I218" s="141"/>
      <c r="J218" s="141"/>
      <c r="K218" s="141"/>
      <c r="L218" s="141"/>
      <c r="M218" s="141"/>
      <c r="N218" s="141"/>
      <c r="O218" s="141"/>
      <c r="P218" s="141"/>
      <c r="Q218" s="141"/>
      <c r="R218" s="141"/>
      <c r="S218" s="141"/>
      <c r="T218" s="141"/>
      <c r="U218" s="141"/>
      <c r="V218" s="141"/>
      <c r="W218" s="141"/>
      <c r="X218" s="141"/>
      <c r="Y218" s="141"/>
      <c r="Z218" s="141"/>
    </row>
    <row r="219" spans="1:26" ht="13.5" customHeight="1" x14ac:dyDescent="0.3">
      <c r="A219" s="141"/>
      <c r="B219" s="141"/>
      <c r="C219" s="141"/>
      <c r="D219" s="141"/>
      <c r="E219" s="141"/>
      <c r="F219" s="141"/>
      <c r="G219" s="141"/>
      <c r="H219" s="141"/>
      <c r="I219" s="141"/>
      <c r="J219" s="141"/>
      <c r="K219" s="141"/>
      <c r="L219" s="141"/>
      <c r="M219" s="141"/>
      <c r="N219" s="141"/>
      <c r="O219" s="141"/>
      <c r="P219" s="141"/>
      <c r="Q219" s="141"/>
      <c r="R219" s="141"/>
      <c r="S219" s="141"/>
      <c r="T219" s="141"/>
      <c r="U219" s="141"/>
      <c r="V219" s="141"/>
      <c r="W219" s="141"/>
      <c r="X219" s="141"/>
      <c r="Y219" s="141"/>
      <c r="Z219" s="141"/>
    </row>
    <row r="220" spans="1:26" ht="13.5" customHeight="1" x14ac:dyDescent="0.3">
      <c r="A220" s="141"/>
      <c r="B220" s="141"/>
      <c r="C220" s="141"/>
      <c r="D220" s="141"/>
      <c r="E220" s="141"/>
      <c r="F220" s="141"/>
      <c r="G220" s="141"/>
      <c r="H220" s="141"/>
      <c r="I220" s="141"/>
      <c r="J220" s="141"/>
      <c r="K220" s="141"/>
      <c r="L220" s="141"/>
      <c r="M220" s="141"/>
      <c r="N220" s="141"/>
      <c r="O220" s="141"/>
      <c r="P220" s="141"/>
      <c r="Q220" s="141"/>
      <c r="R220" s="141"/>
      <c r="S220" s="141"/>
      <c r="T220" s="141"/>
      <c r="U220" s="141"/>
      <c r="V220" s="141"/>
      <c r="W220" s="141"/>
      <c r="X220" s="141"/>
      <c r="Y220" s="141"/>
      <c r="Z220" s="141"/>
    </row>
    <row r="221" spans="1:26" ht="13.5" customHeight="1" x14ac:dyDescent="0.3">
      <c r="A221" s="141"/>
      <c r="B221" s="141"/>
      <c r="C221" s="141"/>
      <c r="D221" s="141"/>
      <c r="E221" s="141"/>
      <c r="F221" s="141"/>
      <c r="G221" s="141"/>
      <c r="H221" s="141"/>
      <c r="I221" s="141"/>
      <c r="J221" s="141"/>
      <c r="K221" s="141"/>
      <c r="L221" s="141"/>
      <c r="M221" s="141"/>
      <c r="N221" s="141"/>
      <c r="O221" s="141"/>
      <c r="P221" s="141"/>
      <c r="Q221" s="141"/>
      <c r="R221" s="141"/>
      <c r="S221" s="141"/>
      <c r="T221" s="141"/>
      <c r="U221" s="141"/>
      <c r="V221" s="141"/>
      <c r="W221" s="141"/>
      <c r="X221" s="141"/>
      <c r="Y221" s="141"/>
      <c r="Z221" s="141"/>
    </row>
    <row r="222" spans="1:26" ht="13.5" customHeight="1" x14ac:dyDescent="0.3">
      <c r="A222" s="141"/>
      <c r="B222" s="141"/>
      <c r="C222" s="141"/>
      <c r="D222" s="141"/>
      <c r="E222" s="141"/>
      <c r="F222" s="141"/>
      <c r="G222" s="141"/>
      <c r="H222" s="141"/>
      <c r="I222" s="141"/>
      <c r="J222" s="141"/>
      <c r="K222" s="141"/>
      <c r="L222" s="141"/>
      <c r="M222" s="141"/>
      <c r="N222" s="141"/>
      <c r="O222" s="141"/>
      <c r="P222" s="141"/>
      <c r="Q222" s="141"/>
      <c r="R222" s="141"/>
      <c r="S222" s="141"/>
      <c r="T222" s="141"/>
      <c r="U222" s="141"/>
      <c r="V222" s="141"/>
      <c r="W222" s="141"/>
      <c r="X222" s="141"/>
      <c r="Y222" s="141"/>
      <c r="Z222" s="141"/>
    </row>
    <row r="223" spans="1:26" ht="13.5" customHeight="1" x14ac:dyDescent="0.3">
      <c r="A223" s="141"/>
      <c r="B223" s="141"/>
      <c r="C223" s="141"/>
      <c r="D223" s="141"/>
      <c r="E223" s="141"/>
      <c r="F223" s="141"/>
      <c r="G223" s="141"/>
      <c r="H223" s="141"/>
      <c r="I223" s="141"/>
      <c r="J223" s="141"/>
      <c r="K223" s="141"/>
      <c r="L223" s="141"/>
      <c r="M223" s="141"/>
      <c r="N223" s="141"/>
      <c r="O223" s="141"/>
      <c r="P223" s="141"/>
      <c r="Q223" s="141"/>
      <c r="R223" s="141"/>
      <c r="S223" s="141"/>
      <c r="T223" s="141"/>
      <c r="U223" s="141"/>
      <c r="V223" s="141"/>
      <c r="W223" s="141"/>
      <c r="X223" s="141"/>
      <c r="Y223" s="141"/>
      <c r="Z223" s="141"/>
    </row>
    <row r="224" spans="1:26" ht="13.5" customHeight="1" x14ac:dyDescent="0.3">
      <c r="A224" s="141"/>
      <c r="B224" s="141"/>
      <c r="C224" s="141"/>
      <c r="D224" s="141"/>
      <c r="E224" s="141"/>
      <c r="F224" s="141"/>
      <c r="G224" s="141"/>
      <c r="H224" s="141"/>
      <c r="I224" s="141"/>
      <c r="J224" s="141"/>
      <c r="K224" s="141"/>
      <c r="L224" s="141"/>
      <c r="M224" s="141"/>
      <c r="N224" s="141"/>
      <c r="O224" s="141"/>
      <c r="P224" s="141"/>
      <c r="Q224" s="141"/>
      <c r="R224" s="141"/>
      <c r="S224" s="141"/>
      <c r="T224" s="141"/>
      <c r="U224" s="141"/>
      <c r="V224" s="141"/>
      <c r="W224" s="141"/>
      <c r="X224" s="141"/>
      <c r="Y224" s="141"/>
      <c r="Z224" s="141"/>
    </row>
    <row r="225" spans="1:26" ht="13.5" customHeight="1" x14ac:dyDescent="0.3">
      <c r="A225" s="141"/>
      <c r="B225" s="141"/>
      <c r="C225" s="141"/>
      <c r="D225" s="141"/>
      <c r="E225" s="141"/>
      <c r="F225" s="141"/>
      <c r="G225" s="141"/>
      <c r="H225" s="141"/>
      <c r="I225" s="141"/>
      <c r="J225" s="141"/>
      <c r="K225" s="141"/>
      <c r="L225" s="141"/>
      <c r="M225" s="141"/>
      <c r="N225" s="141"/>
      <c r="O225" s="141"/>
      <c r="P225" s="141"/>
      <c r="Q225" s="141"/>
      <c r="R225" s="141"/>
      <c r="S225" s="141"/>
      <c r="T225" s="141"/>
      <c r="U225" s="141"/>
      <c r="V225" s="141"/>
      <c r="W225" s="141"/>
      <c r="X225" s="141"/>
      <c r="Y225" s="141"/>
      <c r="Z225" s="141"/>
    </row>
    <row r="226" spans="1:26" ht="13.5" customHeight="1" x14ac:dyDescent="0.3">
      <c r="A226" s="141"/>
      <c r="B226" s="141"/>
      <c r="C226" s="141"/>
      <c r="D226" s="141"/>
      <c r="E226" s="141"/>
      <c r="F226" s="141"/>
      <c r="G226" s="141"/>
      <c r="H226" s="141"/>
      <c r="I226" s="141"/>
      <c r="J226" s="141"/>
      <c r="K226" s="141"/>
      <c r="L226" s="141"/>
      <c r="M226" s="141"/>
      <c r="N226" s="141"/>
      <c r="O226" s="141"/>
      <c r="P226" s="141"/>
      <c r="Q226" s="141"/>
      <c r="R226" s="141"/>
      <c r="S226" s="141"/>
      <c r="T226" s="141"/>
      <c r="U226" s="141"/>
      <c r="V226" s="141"/>
      <c r="W226" s="141"/>
      <c r="X226" s="141"/>
      <c r="Y226" s="141"/>
      <c r="Z226" s="141"/>
    </row>
    <row r="227" spans="1:26" ht="13.5" customHeight="1" x14ac:dyDescent="0.3">
      <c r="A227" s="141"/>
      <c r="B227" s="141"/>
      <c r="C227" s="141"/>
      <c r="D227" s="141"/>
      <c r="E227" s="141"/>
      <c r="F227" s="141"/>
      <c r="G227" s="141"/>
      <c r="H227" s="141"/>
      <c r="I227" s="141"/>
      <c r="J227" s="141"/>
      <c r="K227" s="141"/>
      <c r="L227" s="141"/>
      <c r="M227" s="141"/>
      <c r="N227" s="141"/>
      <c r="O227" s="141"/>
      <c r="P227" s="141"/>
      <c r="Q227" s="141"/>
      <c r="R227" s="141"/>
      <c r="S227" s="141"/>
      <c r="T227" s="141"/>
      <c r="U227" s="141"/>
      <c r="V227" s="141"/>
      <c r="W227" s="141"/>
      <c r="X227" s="141"/>
      <c r="Y227" s="141"/>
      <c r="Z227" s="141"/>
    </row>
    <row r="228" spans="1:26" ht="13.5" customHeight="1" x14ac:dyDescent="0.3">
      <c r="A228" s="141"/>
      <c r="B228" s="141"/>
      <c r="C228" s="141"/>
      <c r="D228" s="141"/>
      <c r="E228" s="141"/>
      <c r="F228" s="141"/>
      <c r="G228" s="141"/>
      <c r="H228" s="141"/>
      <c r="I228" s="141"/>
      <c r="J228" s="141"/>
      <c r="K228" s="141"/>
      <c r="L228" s="141"/>
      <c r="M228" s="141"/>
      <c r="N228" s="141"/>
      <c r="O228" s="141"/>
      <c r="P228" s="141"/>
      <c r="Q228" s="141"/>
      <c r="R228" s="141"/>
      <c r="S228" s="141"/>
      <c r="T228" s="141"/>
      <c r="U228" s="141"/>
      <c r="V228" s="141"/>
      <c r="W228" s="141"/>
      <c r="X228" s="141"/>
      <c r="Y228" s="141"/>
      <c r="Z228" s="141"/>
    </row>
    <row r="229" spans="1:26" ht="13.5" customHeight="1" x14ac:dyDescent="0.3">
      <c r="A229" s="141"/>
      <c r="B229" s="141"/>
      <c r="C229" s="141"/>
      <c r="D229" s="141"/>
      <c r="E229" s="141"/>
      <c r="F229" s="141"/>
      <c r="G229" s="141"/>
      <c r="H229" s="141"/>
      <c r="I229" s="141"/>
      <c r="J229" s="141"/>
      <c r="K229" s="141"/>
      <c r="L229" s="141"/>
      <c r="M229" s="141"/>
      <c r="N229" s="141"/>
      <c r="O229" s="141"/>
      <c r="P229" s="141"/>
      <c r="Q229" s="141"/>
      <c r="R229" s="141"/>
      <c r="S229" s="141"/>
      <c r="T229" s="141"/>
      <c r="U229" s="141"/>
      <c r="V229" s="141"/>
      <c r="W229" s="141"/>
      <c r="X229" s="141"/>
      <c r="Y229" s="141"/>
      <c r="Z229" s="141"/>
    </row>
    <row r="230" spans="1:26" ht="13.5" customHeight="1" x14ac:dyDescent="0.3">
      <c r="A230" s="141"/>
      <c r="B230" s="141"/>
      <c r="C230" s="141"/>
      <c r="D230" s="141"/>
      <c r="E230" s="141"/>
      <c r="F230" s="141"/>
      <c r="G230" s="141"/>
      <c r="H230" s="141"/>
      <c r="I230" s="141"/>
      <c r="J230" s="141"/>
      <c r="K230" s="141"/>
      <c r="L230" s="141"/>
      <c r="M230" s="141"/>
      <c r="N230" s="141"/>
      <c r="O230" s="141"/>
      <c r="P230" s="141"/>
      <c r="Q230" s="141"/>
      <c r="R230" s="141"/>
      <c r="S230" s="141"/>
      <c r="T230" s="141"/>
      <c r="U230" s="141"/>
      <c r="V230" s="141"/>
      <c r="W230" s="141"/>
      <c r="X230" s="141"/>
      <c r="Y230" s="141"/>
      <c r="Z230" s="141"/>
    </row>
    <row r="231" spans="1:26" ht="13.5" customHeight="1" x14ac:dyDescent="0.3">
      <c r="A231" s="141"/>
      <c r="B231" s="141"/>
      <c r="C231" s="141"/>
      <c r="D231" s="141"/>
      <c r="E231" s="141"/>
      <c r="F231" s="141"/>
      <c r="G231" s="141"/>
      <c r="H231" s="141"/>
      <c r="I231" s="141"/>
      <c r="J231" s="141"/>
      <c r="K231" s="141"/>
      <c r="L231" s="141"/>
      <c r="M231" s="141"/>
      <c r="N231" s="141"/>
      <c r="O231" s="141"/>
      <c r="P231" s="141"/>
      <c r="Q231" s="141"/>
      <c r="R231" s="141"/>
      <c r="S231" s="141"/>
      <c r="T231" s="141"/>
      <c r="U231" s="141"/>
      <c r="V231" s="141"/>
      <c r="W231" s="141"/>
      <c r="X231" s="141"/>
      <c r="Y231" s="141"/>
      <c r="Z231" s="141"/>
    </row>
    <row r="232" spans="1:26" ht="13.5" customHeight="1" x14ac:dyDescent="0.3">
      <c r="A232" s="141"/>
      <c r="B232" s="141"/>
      <c r="C232" s="141"/>
      <c r="D232" s="141"/>
      <c r="E232" s="141"/>
      <c r="F232" s="141"/>
      <c r="G232" s="141"/>
      <c r="H232" s="141"/>
      <c r="I232" s="141"/>
      <c r="J232" s="141"/>
      <c r="K232" s="141"/>
      <c r="L232" s="141"/>
      <c r="M232" s="141"/>
      <c r="N232" s="141"/>
      <c r="O232" s="141"/>
      <c r="P232" s="141"/>
      <c r="Q232" s="141"/>
      <c r="R232" s="141"/>
      <c r="S232" s="141"/>
      <c r="T232" s="141"/>
      <c r="U232" s="141"/>
      <c r="V232" s="141"/>
      <c r="W232" s="141"/>
      <c r="X232" s="141"/>
      <c r="Y232" s="141"/>
      <c r="Z232" s="141"/>
    </row>
    <row r="233" spans="1:26" ht="13.5" customHeight="1" x14ac:dyDescent="0.3">
      <c r="A233" s="141"/>
      <c r="B233" s="141"/>
      <c r="C233" s="141"/>
      <c r="D233" s="141"/>
      <c r="E233" s="141"/>
      <c r="F233" s="141"/>
      <c r="G233" s="141"/>
      <c r="H233" s="141"/>
      <c r="I233" s="141"/>
      <c r="J233" s="141"/>
      <c r="K233" s="141"/>
      <c r="L233" s="141"/>
      <c r="M233" s="141"/>
      <c r="N233" s="141"/>
      <c r="O233" s="141"/>
      <c r="P233" s="141"/>
      <c r="Q233" s="141"/>
      <c r="R233" s="141"/>
      <c r="S233" s="141"/>
      <c r="T233" s="141"/>
      <c r="U233" s="141"/>
      <c r="V233" s="141"/>
      <c r="W233" s="141"/>
      <c r="X233" s="141"/>
      <c r="Y233" s="141"/>
      <c r="Z233" s="141"/>
    </row>
    <row r="234" spans="1:26" ht="13.5" customHeight="1" x14ac:dyDescent="0.3">
      <c r="A234" s="141"/>
      <c r="B234" s="141"/>
      <c r="C234" s="141"/>
      <c r="D234" s="141"/>
      <c r="E234" s="141"/>
      <c r="F234" s="141"/>
      <c r="G234" s="141"/>
      <c r="H234" s="141"/>
      <c r="I234" s="141"/>
      <c r="J234" s="141"/>
      <c r="K234" s="141"/>
      <c r="L234" s="141"/>
      <c r="M234" s="141"/>
      <c r="N234" s="141"/>
      <c r="O234" s="141"/>
      <c r="P234" s="141"/>
      <c r="Q234" s="141"/>
      <c r="R234" s="141"/>
      <c r="S234" s="141"/>
      <c r="T234" s="141"/>
      <c r="U234" s="141"/>
      <c r="V234" s="141"/>
      <c r="W234" s="141"/>
      <c r="X234" s="141"/>
      <c r="Y234" s="141"/>
      <c r="Z234" s="141"/>
    </row>
    <row r="235" spans="1:26" ht="13.5" customHeight="1" x14ac:dyDescent="0.3">
      <c r="A235" s="141"/>
      <c r="B235" s="141"/>
      <c r="C235" s="141"/>
      <c r="D235" s="141"/>
      <c r="E235" s="141"/>
      <c r="F235" s="141"/>
      <c r="G235" s="141"/>
      <c r="H235" s="141"/>
      <c r="I235" s="141"/>
      <c r="J235" s="141"/>
      <c r="K235" s="141"/>
      <c r="L235" s="141"/>
      <c r="M235" s="141"/>
      <c r="N235" s="141"/>
      <c r="O235" s="141"/>
      <c r="P235" s="141"/>
      <c r="Q235" s="141"/>
      <c r="R235" s="141"/>
      <c r="S235" s="141"/>
      <c r="T235" s="141"/>
      <c r="U235" s="141"/>
      <c r="V235" s="141"/>
      <c r="W235" s="141"/>
      <c r="X235" s="141"/>
      <c r="Y235" s="141"/>
      <c r="Z235" s="141"/>
    </row>
    <row r="236" spans="1:26" ht="13.5" customHeight="1" x14ac:dyDescent="0.3">
      <c r="A236" s="141"/>
      <c r="B236" s="141"/>
      <c r="C236" s="141"/>
      <c r="D236" s="141"/>
      <c r="E236" s="141"/>
      <c r="F236" s="141"/>
      <c r="G236" s="141"/>
      <c r="H236" s="141"/>
      <c r="I236" s="141"/>
      <c r="J236" s="141"/>
      <c r="K236" s="141"/>
      <c r="L236" s="141"/>
      <c r="M236" s="141"/>
      <c r="N236" s="141"/>
      <c r="O236" s="141"/>
      <c r="P236" s="141"/>
      <c r="Q236" s="141"/>
      <c r="R236" s="141"/>
      <c r="S236" s="141"/>
      <c r="T236" s="141"/>
      <c r="U236" s="141"/>
      <c r="V236" s="141"/>
      <c r="W236" s="141"/>
      <c r="X236" s="141"/>
      <c r="Y236" s="141"/>
      <c r="Z236" s="141"/>
    </row>
    <row r="237" spans="1:26" ht="13.5" customHeight="1" x14ac:dyDescent="0.3">
      <c r="A237" s="141"/>
      <c r="B237" s="141"/>
      <c r="C237" s="141"/>
      <c r="D237" s="141"/>
      <c r="E237" s="141"/>
      <c r="F237" s="141"/>
      <c r="G237" s="141"/>
      <c r="H237" s="141"/>
      <c r="I237" s="141"/>
      <c r="J237" s="141"/>
      <c r="K237" s="141"/>
      <c r="L237" s="141"/>
      <c r="M237" s="141"/>
      <c r="N237" s="141"/>
      <c r="O237" s="141"/>
      <c r="P237" s="141"/>
      <c r="Q237" s="141"/>
      <c r="R237" s="141"/>
      <c r="S237" s="141"/>
      <c r="T237" s="141"/>
      <c r="U237" s="141"/>
      <c r="V237" s="141"/>
      <c r="W237" s="141"/>
      <c r="X237" s="141"/>
      <c r="Y237" s="141"/>
      <c r="Z237" s="141"/>
    </row>
    <row r="238" spans="1:26" ht="13.5" customHeight="1" x14ac:dyDescent="0.3">
      <c r="A238" s="141"/>
      <c r="B238" s="141"/>
      <c r="C238" s="141"/>
      <c r="D238" s="141"/>
      <c r="E238" s="141"/>
      <c r="F238" s="141"/>
      <c r="G238" s="141"/>
      <c r="H238" s="141"/>
      <c r="I238" s="141"/>
      <c r="J238" s="141"/>
      <c r="K238" s="141"/>
      <c r="L238" s="141"/>
      <c r="M238" s="141"/>
      <c r="N238" s="141"/>
      <c r="O238" s="141"/>
      <c r="P238" s="141"/>
      <c r="Q238" s="141"/>
      <c r="R238" s="141"/>
      <c r="S238" s="141"/>
      <c r="T238" s="141"/>
      <c r="U238" s="141"/>
      <c r="V238" s="141"/>
      <c r="W238" s="141"/>
      <c r="X238" s="141"/>
      <c r="Y238" s="141"/>
      <c r="Z238" s="141"/>
    </row>
    <row r="239" spans="1:26" ht="13.5" customHeight="1" x14ac:dyDescent="0.3">
      <c r="A239" s="141"/>
      <c r="B239" s="141"/>
      <c r="C239" s="141"/>
      <c r="D239" s="141"/>
      <c r="E239" s="141"/>
      <c r="F239" s="141"/>
      <c r="G239" s="141"/>
      <c r="H239" s="141"/>
      <c r="I239" s="141"/>
      <c r="J239" s="141"/>
      <c r="K239" s="141"/>
      <c r="L239" s="141"/>
      <c r="M239" s="141"/>
      <c r="N239" s="141"/>
      <c r="O239" s="141"/>
      <c r="P239" s="141"/>
      <c r="Q239" s="141"/>
      <c r="R239" s="141"/>
      <c r="S239" s="141"/>
      <c r="T239" s="141"/>
      <c r="U239" s="141"/>
      <c r="V239" s="141"/>
      <c r="W239" s="141"/>
      <c r="X239" s="141"/>
      <c r="Y239" s="141"/>
      <c r="Z239" s="141"/>
    </row>
    <row r="240" spans="1:26" ht="13.5" customHeight="1" x14ac:dyDescent="0.3">
      <c r="A240" s="141"/>
      <c r="B240" s="141"/>
      <c r="C240" s="141"/>
      <c r="D240" s="141"/>
      <c r="E240" s="141"/>
      <c r="F240" s="141"/>
      <c r="G240" s="141"/>
      <c r="H240" s="141"/>
      <c r="I240" s="141"/>
      <c r="J240" s="141"/>
      <c r="K240" s="141"/>
      <c r="L240" s="141"/>
      <c r="M240" s="141"/>
      <c r="N240" s="141"/>
      <c r="O240" s="141"/>
      <c r="P240" s="141"/>
      <c r="Q240" s="141"/>
      <c r="R240" s="141"/>
      <c r="S240" s="141"/>
      <c r="T240" s="141"/>
      <c r="U240" s="141"/>
      <c r="V240" s="141"/>
      <c r="W240" s="141"/>
      <c r="X240" s="141"/>
      <c r="Y240" s="141"/>
      <c r="Z240" s="141"/>
    </row>
    <row r="241" spans="1:26" ht="13.5" customHeight="1" x14ac:dyDescent="0.3">
      <c r="A241" s="141"/>
      <c r="B241" s="141"/>
      <c r="C241" s="141"/>
      <c r="D241" s="141"/>
      <c r="E241" s="141"/>
      <c r="F241" s="141"/>
      <c r="G241" s="141"/>
      <c r="H241" s="141"/>
      <c r="I241" s="141"/>
      <c r="J241" s="141"/>
      <c r="K241" s="141"/>
      <c r="L241" s="141"/>
      <c r="M241" s="141"/>
      <c r="N241" s="141"/>
      <c r="O241" s="141"/>
      <c r="P241" s="141"/>
      <c r="Q241" s="141"/>
      <c r="R241" s="141"/>
      <c r="S241" s="141"/>
      <c r="T241" s="141"/>
      <c r="U241" s="141"/>
      <c r="V241" s="141"/>
      <c r="W241" s="141"/>
      <c r="X241" s="141"/>
      <c r="Y241" s="141"/>
      <c r="Z241" s="141"/>
    </row>
    <row r="242" spans="1:26" ht="13.5" customHeight="1" x14ac:dyDescent="0.3">
      <c r="A242" s="141"/>
      <c r="B242" s="141"/>
      <c r="C242" s="141"/>
      <c r="D242" s="141"/>
      <c r="E242" s="141"/>
      <c r="F242" s="141"/>
      <c r="G242" s="141"/>
      <c r="H242" s="141"/>
      <c r="I242" s="141"/>
      <c r="J242" s="141"/>
      <c r="K242" s="141"/>
      <c r="L242" s="141"/>
      <c r="M242" s="141"/>
      <c r="N242" s="141"/>
      <c r="O242" s="141"/>
      <c r="P242" s="141"/>
      <c r="Q242" s="141"/>
      <c r="R242" s="141"/>
      <c r="S242" s="141"/>
      <c r="T242" s="141"/>
      <c r="U242" s="141"/>
      <c r="V242" s="141"/>
      <c r="W242" s="141"/>
      <c r="X242" s="141"/>
      <c r="Y242" s="141"/>
      <c r="Z242" s="141"/>
    </row>
    <row r="243" spans="1:26" ht="13.5" customHeight="1" x14ac:dyDescent="0.3">
      <c r="A243" s="141"/>
      <c r="B243" s="141"/>
      <c r="C243" s="141"/>
      <c r="D243" s="141"/>
      <c r="E243" s="141"/>
      <c r="F243" s="141"/>
      <c r="G243" s="141"/>
      <c r="H243" s="141"/>
      <c r="I243" s="141"/>
      <c r="J243" s="141"/>
      <c r="K243" s="141"/>
      <c r="L243" s="141"/>
      <c r="M243" s="141"/>
      <c r="N243" s="141"/>
      <c r="O243" s="141"/>
      <c r="P243" s="141"/>
      <c r="Q243" s="141"/>
      <c r="R243" s="141"/>
      <c r="S243" s="141"/>
      <c r="T243" s="141"/>
      <c r="U243" s="141"/>
      <c r="V243" s="141"/>
      <c r="W243" s="141"/>
      <c r="X243" s="141"/>
      <c r="Y243" s="141"/>
      <c r="Z243" s="141"/>
    </row>
    <row r="244" spans="1:26" ht="13.5" customHeight="1" x14ac:dyDescent="0.3">
      <c r="A244" s="141"/>
      <c r="B244" s="141"/>
      <c r="C244" s="141"/>
      <c r="D244" s="141"/>
      <c r="E244" s="141"/>
      <c r="F244" s="141"/>
      <c r="G244" s="141"/>
      <c r="H244" s="141"/>
      <c r="I244" s="141"/>
      <c r="J244" s="141"/>
      <c r="K244" s="141"/>
      <c r="L244" s="141"/>
      <c r="M244" s="141"/>
      <c r="N244" s="141"/>
      <c r="O244" s="141"/>
      <c r="P244" s="141"/>
      <c r="Q244" s="141"/>
      <c r="R244" s="141"/>
      <c r="S244" s="141"/>
      <c r="T244" s="141"/>
      <c r="U244" s="141"/>
      <c r="V244" s="141"/>
      <c r="W244" s="141"/>
      <c r="X244" s="141"/>
      <c r="Y244" s="141"/>
      <c r="Z244" s="141"/>
    </row>
    <row r="245" spans="1:26" ht="13.5" customHeight="1" x14ac:dyDescent="0.3">
      <c r="A245" s="141"/>
      <c r="B245" s="141"/>
      <c r="C245" s="141"/>
      <c r="D245" s="141"/>
      <c r="E245" s="141"/>
      <c r="F245" s="141"/>
      <c r="G245" s="141"/>
      <c r="H245" s="141"/>
      <c r="I245" s="141"/>
      <c r="J245" s="141"/>
      <c r="K245" s="141"/>
      <c r="L245" s="141"/>
      <c r="M245" s="141"/>
      <c r="N245" s="141"/>
      <c r="O245" s="141"/>
      <c r="P245" s="141"/>
      <c r="Q245" s="141"/>
      <c r="R245" s="141"/>
      <c r="S245" s="141"/>
      <c r="T245" s="141"/>
      <c r="U245" s="141"/>
      <c r="V245" s="141"/>
      <c r="W245" s="141"/>
      <c r="X245" s="141"/>
      <c r="Y245" s="141"/>
      <c r="Z245" s="141"/>
    </row>
    <row r="246" spans="1:26" ht="13.5" customHeight="1" x14ac:dyDescent="0.3">
      <c r="A246" s="141"/>
      <c r="B246" s="141"/>
      <c r="C246" s="141"/>
      <c r="D246" s="141"/>
      <c r="E246" s="141"/>
      <c r="F246" s="141"/>
      <c r="G246" s="141"/>
      <c r="H246" s="141"/>
      <c r="I246" s="141"/>
      <c r="J246" s="141"/>
      <c r="K246" s="141"/>
      <c r="L246" s="141"/>
      <c r="M246" s="141"/>
      <c r="N246" s="141"/>
      <c r="O246" s="141"/>
      <c r="P246" s="141"/>
      <c r="Q246" s="141"/>
      <c r="R246" s="141"/>
      <c r="S246" s="141"/>
      <c r="T246" s="141"/>
      <c r="U246" s="141"/>
      <c r="V246" s="141"/>
      <c r="W246" s="141"/>
      <c r="X246" s="141"/>
      <c r="Y246" s="141"/>
      <c r="Z246" s="141"/>
    </row>
    <row r="247" spans="1:26" ht="13.5" customHeight="1" x14ac:dyDescent="0.3">
      <c r="A247" s="141"/>
      <c r="B247" s="141"/>
      <c r="C247" s="141"/>
      <c r="D247" s="141"/>
      <c r="E247" s="141"/>
      <c r="F247" s="141"/>
      <c r="G247" s="141"/>
      <c r="H247" s="141"/>
      <c r="I247" s="141"/>
      <c r="J247" s="141"/>
      <c r="K247" s="141"/>
      <c r="L247" s="141"/>
      <c r="M247" s="141"/>
      <c r="N247" s="141"/>
      <c r="O247" s="141"/>
      <c r="P247" s="141"/>
      <c r="Q247" s="141"/>
      <c r="R247" s="141"/>
      <c r="S247" s="141"/>
      <c r="T247" s="141"/>
      <c r="U247" s="141"/>
      <c r="V247" s="141"/>
      <c r="W247" s="141"/>
      <c r="X247" s="141"/>
      <c r="Y247" s="141"/>
      <c r="Z247" s="141"/>
    </row>
    <row r="248" spans="1:26" ht="13.5" customHeight="1" x14ac:dyDescent="0.3">
      <c r="A248" s="141"/>
      <c r="B248" s="141"/>
      <c r="C248" s="141"/>
      <c r="D248" s="141"/>
      <c r="E248" s="141"/>
      <c r="F248" s="141"/>
      <c r="G248" s="141"/>
      <c r="H248" s="141"/>
      <c r="I248" s="141"/>
      <c r="J248" s="141"/>
      <c r="K248" s="141"/>
      <c r="L248" s="141"/>
      <c r="M248" s="141"/>
      <c r="N248" s="141"/>
      <c r="O248" s="141"/>
      <c r="P248" s="141"/>
      <c r="Q248" s="141"/>
      <c r="R248" s="141"/>
      <c r="S248" s="141"/>
      <c r="T248" s="141"/>
      <c r="U248" s="141"/>
      <c r="V248" s="141"/>
      <c r="W248" s="141"/>
      <c r="X248" s="141"/>
      <c r="Y248" s="141"/>
      <c r="Z248" s="141"/>
    </row>
    <row r="249" spans="1:26" ht="13.5" customHeight="1" x14ac:dyDescent="0.3">
      <c r="A249" s="141"/>
      <c r="B249" s="141"/>
      <c r="C249" s="141"/>
      <c r="D249" s="141"/>
      <c r="E249" s="141"/>
      <c r="F249" s="141"/>
      <c r="G249" s="141"/>
      <c r="H249" s="141"/>
      <c r="I249" s="141"/>
      <c r="J249" s="141"/>
      <c r="K249" s="141"/>
      <c r="L249" s="141"/>
      <c r="M249" s="141"/>
      <c r="N249" s="141"/>
      <c r="O249" s="141"/>
      <c r="P249" s="141"/>
      <c r="Q249" s="141"/>
      <c r="R249" s="141"/>
      <c r="S249" s="141"/>
      <c r="T249" s="141"/>
      <c r="U249" s="141"/>
      <c r="V249" s="141"/>
      <c r="W249" s="141"/>
      <c r="X249" s="141"/>
      <c r="Y249" s="141"/>
      <c r="Z249" s="141"/>
    </row>
    <row r="250" spans="1:26" ht="13.5" customHeight="1" x14ac:dyDescent="0.3">
      <c r="A250" s="141"/>
      <c r="B250" s="141"/>
      <c r="C250" s="141"/>
      <c r="D250" s="141"/>
      <c r="E250" s="141"/>
      <c r="F250" s="141"/>
      <c r="G250" s="141"/>
      <c r="H250" s="141"/>
      <c r="I250" s="141"/>
      <c r="J250" s="141"/>
      <c r="K250" s="141"/>
      <c r="L250" s="141"/>
      <c r="M250" s="141"/>
      <c r="N250" s="141"/>
      <c r="O250" s="141"/>
      <c r="P250" s="141"/>
      <c r="Q250" s="141"/>
      <c r="R250" s="141"/>
      <c r="S250" s="141"/>
      <c r="T250" s="141"/>
      <c r="U250" s="141"/>
      <c r="V250" s="141"/>
      <c r="W250" s="141"/>
      <c r="X250" s="141"/>
      <c r="Y250" s="141"/>
      <c r="Z250" s="141"/>
    </row>
    <row r="251" spans="1:26" ht="13.5" customHeight="1" x14ac:dyDescent="0.3">
      <c r="A251" s="141"/>
      <c r="B251" s="141"/>
      <c r="C251" s="141"/>
      <c r="D251" s="141"/>
      <c r="E251" s="141"/>
      <c r="F251" s="141"/>
      <c r="G251" s="141"/>
      <c r="H251" s="141"/>
      <c r="I251" s="141"/>
      <c r="J251" s="141"/>
      <c r="K251" s="141"/>
      <c r="L251" s="141"/>
      <c r="M251" s="141"/>
      <c r="N251" s="141"/>
      <c r="O251" s="141"/>
      <c r="P251" s="141"/>
      <c r="Q251" s="141"/>
      <c r="R251" s="141"/>
      <c r="S251" s="141"/>
      <c r="T251" s="141"/>
      <c r="U251" s="141"/>
      <c r="V251" s="141"/>
      <c r="W251" s="141"/>
      <c r="X251" s="141"/>
      <c r="Y251" s="141"/>
      <c r="Z251" s="141"/>
    </row>
    <row r="252" spans="1:26" ht="13.5" customHeight="1" x14ac:dyDescent="0.3">
      <c r="A252" s="141"/>
      <c r="B252" s="141"/>
      <c r="C252" s="141"/>
      <c r="D252" s="141"/>
      <c r="E252" s="141"/>
      <c r="F252" s="141"/>
      <c r="G252" s="141"/>
      <c r="H252" s="141"/>
      <c r="I252" s="141"/>
      <c r="J252" s="141"/>
      <c r="K252" s="141"/>
      <c r="L252" s="141"/>
      <c r="M252" s="141"/>
      <c r="N252" s="141"/>
      <c r="O252" s="141"/>
      <c r="P252" s="141"/>
      <c r="Q252" s="141"/>
      <c r="R252" s="141"/>
      <c r="S252" s="141"/>
      <c r="T252" s="141"/>
      <c r="U252" s="141"/>
      <c r="V252" s="141"/>
      <c r="W252" s="141"/>
      <c r="X252" s="141"/>
      <c r="Y252" s="141"/>
      <c r="Z252" s="141"/>
    </row>
    <row r="253" spans="1:26" ht="13.5" customHeight="1" x14ac:dyDescent="0.3">
      <c r="A253" s="141"/>
      <c r="B253" s="141"/>
      <c r="C253" s="141"/>
      <c r="D253" s="141"/>
      <c r="E253" s="141"/>
      <c r="F253" s="141"/>
      <c r="G253" s="141"/>
      <c r="H253" s="141"/>
      <c r="I253" s="141"/>
      <c r="J253" s="141"/>
      <c r="K253" s="141"/>
      <c r="L253" s="141"/>
      <c r="M253" s="141"/>
      <c r="N253" s="141"/>
      <c r="O253" s="141"/>
      <c r="P253" s="141"/>
      <c r="Q253" s="141"/>
      <c r="R253" s="141"/>
      <c r="S253" s="141"/>
      <c r="T253" s="141"/>
      <c r="U253" s="141"/>
      <c r="V253" s="141"/>
      <c r="W253" s="141"/>
      <c r="X253" s="141"/>
      <c r="Y253" s="141"/>
      <c r="Z253" s="141"/>
    </row>
    <row r="254" spans="1:26" ht="13.5" customHeight="1" x14ac:dyDescent="0.3">
      <c r="A254" s="141"/>
      <c r="B254" s="141"/>
      <c r="C254" s="141"/>
      <c r="D254" s="141"/>
      <c r="E254" s="141"/>
      <c r="F254" s="141"/>
      <c r="G254" s="141"/>
      <c r="H254" s="141"/>
      <c r="I254" s="141"/>
      <c r="J254" s="141"/>
      <c r="K254" s="141"/>
      <c r="L254" s="141"/>
      <c r="M254" s="141"/>
      <c r="N254" s="141"/>
      <c r="O254" s="141"/>
      <c r="P254" s="141"/>
      <c r="Q254" s="141"/>
      <c r="R254" s="141"/>
      <c r="S254" s="141"/>
      <c r="T254" s="141"/>
      <c r="U254" s="141"/>
      <c r="V254" s="141"/>
      <c r="W254" s="141"/>
      <c r="X254" s="141"/>
      <c r="Y254" s="141"/>
      <c r="Z254" s="141"/>
    </row>
    <row r="255" spans="1:26" ht="13.5" customHeight="1" x14ac:dyDescent="0.3">
      <c r="A255" s="141"/>
      <c r="B255" s="141"/>
      <c r="C255" s="141"/>
      <c r="D255" s="141"/>
      <c r="E255" s="141"/>
      <c r="F255" s="141"/>
      <c r="G255" s="141"/>
      <c r="H255" s="141"/>
      <c r="I255" s="141"/>
      <c r="J255" s="141"/>
      <c r="K255" s="141"/>
      <c r="L255" s="141"/>
      <c r="M255" s="141"/>
      <c r="N255" s="141"/>
      <c r="O255" s="141"/>
      <c r="P255" s="141"/>
      <c r="Q255" s="141"/>
      <c r="R255" s="141"/>
      <c r="S255" s="141"/>
      <c r="T255" s="141"/>
      <c r="U255" s="141"/>
      <c r="V255" s="141"/>
      <c r="W255" s="141"/>
      <c r="X255" s="141"/>
      <c r="Y255" s="141"/>
      <c r="Z255" s="141"/>
    </row>
    <row r="256" spans="1:26" ht="13.5" customHeight="1" x14ac:dyDescent="0.3">
      <c r="A256" s="141"/>
      <c r="B256" s="141"/>
      <c r="C256" s="141"/>
      <c r="D256" s="141"/>
      <c r="E256" s="141"/>
      <c r="F256" s="141"/>
      <c r="G256" s="141"/>
      <c r="H256" s="141"/>
      <c r="I256" s="141"/>
      <c r="J256" s="141"/>
      <c r="K256" s="141"/>
      <c r="L256" s="141"/>
      <c r="M256" s="141"/>
      <c r="N256" s="141"/>
      <c r="O256" s="141"/>
      <c r="P256" s="141"/>
      <c r="Q256" s="141"/>
      <c r="R256" s="141"/>
      <c r="S256" s="141"/>
      <c r="T256" s="141"/>
      <c r="U256" s="141"/>
      <c r="V256" s="141"/>
      <c r="W256" s="141"/>
      <c r="X256" s="141"/>
      <c r="Y256" s="141"/>
      <c r="Z256" s="141"/>
    </row>
    <row r="257" spans="1:26" ht="13.5" customHeight="1" x14ac:dyDescent="0.3">
      <c r="A257" s="141"/>
      <c r="B257" s="141"/>
      <c r="C257" s="141"/>
      <c r="D257" s="141"/>
      <c r="E257" s="141"/>
      <c r="F257" s="141"/>
      <c r="G257" s="141"/>
      <c r="H257" s="141"/>
      <c r="I257" s="141"/>
      <c r="J257" s="141"/>
      <c r="K257" s="141"/>
      <c r="L257" s="141"/>
      <c r="M257" s="141"/>
      <c r="N257" s="141"/>
      <c r="O257" s="141"/>
      <c r="P257" s="141"/>
      <c r="Q257" s="141"/>
      <c r="R257" s="141"/>
      <c r="S257" s="141"/>
      <c r="T257" s="141"/>
      <c r="U257" s="141"/>
      <c r="V257" s="141"/>
      <c r="W257" s="141"/>
      <c r="X257" s="141"/>
      <c r="Y257" s="141"/>
      <c r="Z257" s="141"/>
    </row>
    <row r="258" spans="1:26" ht="13.5" customHeight="1" x14ac:dyDescent="0.3">
      <c r="A258" s="141"/>
      <c r="B258" s="141"/>
      <c r="C258" s="141"/>
      <c r="D258" s="141"/>
      <c r="E258" s="141"/>
      <c r="F258" s="141"/>
      <c r="G258" s="141"/>
      <c r="H258" s="141"/>
      <c r="I258" s="141"/>
      <c r="J258" s="141"/>
      <c r="K258" s="141"/>
      <c r="L258" s="141"/>
      <c r="M258" s="141"/>
      <c r="N258" s="141"/>
      <c r="O258" s="141"/>
      <c r="P258" s="141"/>
      <c r="Q258" s="141"/>
      <c r="R258" s="141"/>
      <c r="S258" s="141"/>
      <c r="T258" s="141"/>
      <c r="U258" s="141"/>
      <c r="V258" s="141"/>
      <c r="W258" s="141"/>
      <c r="X258" s="141"/>
      <c r="Y258" s="141"/>
      <c r="Z258" s="141"/>
    </row>
    <row r="259" spans="1:26" ht="13.5" customHeight="1" x14ac:dyDescent="0.3">
      <c r="A259" s="141"/>
      <c r="B259" s="141"/>
      <c r="C259" s="141"/>
      <c r="D259" s="141"/>
      <c r="E259" s="141"/>
      <c r="F259" s="141"/>
      <c r="G259" s="141"/>
      <c r="H259" s="141"/>
      <c r="I259" s="141"/>
      <c r="J259" s="141"/>
      <c r="K259" s="141"/>
      <c r="L259" s="141"/>
      <c r="M259" s="141"/>
      <c r="N259" s="141"/>
      <c r="O259" s="141"/>
      <c r="P259" s="141"/>
      <c r="Q259" s="141"/>
      <c r="R259" s="141"/>
      <c r="S259" s="141"/>
      <c r="T259" s="141"/>
      <c r="U259" s="141"/>
      <c r="V259" s="141"/>
      <c r="W259" s="141"/>
      <c r="X259" s="141"/>
      <c r="Y259" s="141"/>
      <c r="Z259" s="141"/>
    </row>
    <row r="260" spans="1:26" ht="13.5" customHeight="1" x14ac:dyDescent="0.3">
      <c r="A260" s="141"/>
      <c r="B260" s="141"/>
      <c r="C260" s="141"/>
      <c r="D260" s="141"/>
      <c r="E260" s="141"/>
      <c r="F260" s="141"/>
      <c r="G260" s="141"/>
      <c r="H260" s="141"/>
      <c r="I260" s="141"/>
      <c r="J260" s="141"/>
      <c r="K260" s="141"/>
      <c r="L260" s="141"/>
      <c r="M260" s="141"/>
      <c r="N260" s="141"/>
      <c r="O260" s="141"/>
      <c r="P260" s="141"/>
      <c r="Q260" s="141"/>
      <c r="R260" s="141"/>
      <c r="S260" s="141"/>
      <c r="T260" s="141"/>
      <c r="U260" s="141"/>
      <c r="V260" s="141"/>
      <c r="W260" s="141"/>
      <c r="X260" s="141"/>
      <c r="Y260" s="141"/>
      <c r="Z260" s="141"/>
    </row>
    <row r="261" spans="1:26" ht="13.5" customHeight="1" x14ac:dyDescent="0.3">
      <c r="A261" s="141"/>
      <c r="B261" s="141"/>
      <c r="C261" s="141"/>
      <c r="D261" s="141"/>
      <c r="E261" s="141"/>
      <c r="F261" s="141"/>
      <c r="G261" s="141"/>
      <c r="H261" s="141"/>
      <c r="I261" s="141"/>
      <c r="J261" s="141"/>
      <c r="K261" s="141"/>
      <c r="L261" s="141"/>
      <c r="M261" s="141"/>
      <c r="N261" s="141"/>
      <c r="O261" s="141"/>
      <c r="P261" s="141"/>
      <c r="Q261" s="141"/>
      <c r="R261" s="141"/>
      <c r="S261" s="141"/>
      <c r="T261" s="141"/>
      <c r="U261" s="141"/>
      <c r="V261" s="141"/>
      <c r="W261" s="141"/>
      <c r="X261" s="141"/>
      <c r="Y261" s="141"/>
      <c r="Z261" s="141"/>
    </row>
    <row r="262" spans="1:26" ht="13.5" customHeight="1" x14ac:dyDescent="0.3">
      <c r="A262" s="141"/>
      <c r="B262" s="141"/>
      <c r="C262" s="141"/>
      <c r="D262" s="141"/>
      <c r="E262" s="141"/>
      <c r="F262" s="141"/>
      <c r="G262" s="141"/>
      <c r="H262" s="141"/>
      <c r="I262" s="141"/>
      <c r="J262" s="141"/>
      <c r="K262" s="141"/>
      <c r="L262" s="141"/>
      <c r="M262" s="141"/>
      <c r="N262" s="141"/>
      <c r="O262" s="141"/>
      <c r="P262" s="141"/>
      <c r="Q262" s="141"/>
      <c r="R262" s="141"/>
      <c r="S262" s="141"/>
      <c r="T262" s="141"/>
      <c r="U262" s="141"/>
      <c r="V262" s="141"/>
      <c r="W262" s="141"/>
      <c r="X262" s="141"/>
      <c r="Y262" s="141"/>
      <c r="Z262" s="141"/>
    </row>
    <row r="263" spans="1:26" ht="13.5" customHeight="1" x14ac:dyDescent="0.3">
      <c r="A263" s="141"/>
      <c r="B263" s="141"/>
      <c r="C263" s="141"/>
      <c r="D263" s="141"/>
      <c r="E263" s="141"/>
      <c r="F263" s="141"/>
      <c r="G263" s="141"/>
      <c r="H263" s="141"/>
      <c r="I263" s="141"/>
      <c r="J263" s="141"/>
      <c r="K263" s="141"/>
      <c r="L263" s="141"/>
      <c r="M263" s="141"/>
      <c r="N263" s="141"/>
      <c r="O263" s="141"/>
      <c r="P263" s="141"/>
      <c r="Q263" s="141"/>
      <c r="R263" s="141"/>
      <c r="S263" s="141"/>
      <c r="T263" s="141"/>
      <c r="U263" s="141"/>
      <c r="V263" s="141"/>
      <c r="W263" s="141"/>
      <c r="X263" s="141"/>
      <c r="Y263" s="141"/>
      <c r="Z263" s="141"/>
    </row>
    <row r="264" spans="1:26" ht="13.5" customHeight="1" x14ac:dyDescent="0.3">
      <c r="A264" s="141"/>
      <c r="B264" s="141"/>
      <c r="C264" s="141"/>
      <c r="D264" s="141"/>
      <c r="E264" s="141"/>
      <c r="F264" s="141"/>
      <c r="G264" s="141"/>
      <c r="H264" s="141"/>
      <c r="I264" s="141"/>
      <c r="J264" s="141"/>
      <c r="K264" s="141"/>
      <c r="L264" s="141"/>
      <c r="M264" s="141"/>
      <c r="N264" s="141"/>
      <c r="O264" s="141"/>
      <c r="P264" s="141"/>
      <c r="Q264" s="141"/>
      <c r="R264" s="141"/>
      <c r="S264" s="141"/>
      <c r="T264" s="141"/>
      <c r="U264" s="141"/>
      <c r="V264" s="141"/>
      <c r="W264" s="141"/>
      <c r="X264" s="141"/>
      <c r="Y264" s="141"/>
      <c r="Z264" s="141"/>
    </row>
    <row r="265" spans="1:26" ht="13.5" customHeight="1" x14ac:dyDescent="0.3">
      <c r="A265" s="141"/>
      <c r="B265" s="141"/>
      <c r="C265" s="141"/>
      <c r="D265" s="141"/>
      <c r="E265" s="141"/>
      <c r="F265" s="141"/>
      <c r="G265" s="141"/>
      <c r="H265" s="141"/>
      <c r="I265" s="141"/>
      <c r="J265" s="141"/>
      <c r="K265" s="141"/>
      <c r="L265" s="141"/>
      <c r="M265" s="141"/>
      <c r="N265" s="141"/>
      <c r="O265" s="141"/>
      <c r="P265" s="141"/>
      <c r="Q265" s="141"/>
      <c r="R265" s="141"/>
      <c r="S265" s="141"/>
      <c r="T265" s="141"/>
      <c r="U265" s="141"/>
      <c r="V265" s="141"/>
      <c r="W265" s="141"/>
      <c r="X265" s="141"/>
      <c r="Y265" s="141"/>
      <c r="Z265" s="141"/>
    </row>
    <row r="266" spans="1:26" ht="13.5" customHeight="1" x14ac:dyDescent="0.3">
      <c r="A266" s="141"/>
      <c r="B266" s="141"/>
      <c r="C266" s="141"/>
      <c r="D266" s="141"/>
      <c r="E266" s="141"/>
      <c r="F266" s="141"/>
      <c r="G266" s="141"/>
      <c r="H266" s="141"/>
      <c r="I266" s="141"/>
      <c r="J266" s="141"/>
      <c r="K266" s="141"/>
      <c r="L266" s="141"/>
      <c r="M266" s="141"/>
      <c r="N266" s="141"/>
      <c r="O266" s="141"/>
      <c r="P266" s="141"/>
      <c r="Q266" s="141"/>
      <c r="R266" s="141"/>
      <c r="S266" s="141"/>
      <c r="T266" s="141"/>
      <c r="U266" s="141"/>
      <c r="V266" s="141"/>
      <c r="W266" s="141"/>
      <c r="X266" s="141"/>
      <c r="Y266" s="141"/>
      <c r="Z266" s="141"/>
    </row>
    <row r="267" spans="1:26" ht="13.5" customHeight="1" x14ac:dyDescent="0.3">
      <c r="A267" s="141"/>
      <c r="B267" s="141"/>
      <c r="C267" s="141"/>
      <c r="D267" s="141"/>
      <c r="E267" s="141"/>
      <c r="F267" s="141"/>
      <c r="G267" s="141"/>
      <c r="H267" s="141"/>
      <c r="I267" s="141"/>
      <c r="J267" s="141"/>
      <c r="K267" s="141"/>
      <c r="L267" s="141"/>
      <c r="M267" s="141"/>
      <c r="N267" s="141"/>
      <c r="O267" s="141"/>
      <c r="P267" s="141"/>
      <c r="Q267" s="141"/>
      <c r="R267" s="141"/>
      <c r="S267" s="141"/>
      <c r="T267" s="141"/>
      <c r="U267" s="141"/>
      <c r="V267" s="141"/>
      <c r="W267" s="141"/>
      <c r="X267" s="141"/>
      <c r="Y267" s="141"/>
      <c r="Z267" s="141"/>
    </row>
    <row r="268" spans="1:26" ht="13.5" customHeight="1" x14ac:dyDescent="0.3">
      <c r="A268" s="141"/>
      <c r="B268" s="141"/>
      <c r="C268" s="141"/>
      <c r="D268" s="141"/>
      <c r="E268" s="141"/>
      <c r="F268" s="141"/>
      <c r="G268" s="141"/>
      <c r="H268" s="141"/>
      <c r="I268" s="141"/>
      <c r="J268" s="141"/>
      <c r="K268" s="141"/>
      <c r="L268" s="141"/>
      <c r="M268" s="141"/>
      <c r="N268" s="141"/>
      <c r="O268" s="141"/>
      <c r="P268" s="141"/>
      <c r="Q268" s="141"/>
      <c r="R268" s="141"/>
      <c r="S268" s="141"/>
      <c r="T268" s="141"/>
      <c r="U268" s="141"/>
      <c r="V268" s="141"/>
      <c r="W268" s="141"/>
      <c r="X268" s="141"/>
      <c r="Y268" s="141"/>
      <c r="Z268" s="141"/>
    </row>
    <row r="269" spans="1:26" ht="13.5" customHeight="1" x14ac:dyDescent="0.3">
      <c r="A269" s="141"/>
      <c r="B269" s="141"/>
      <c r="C269" s="141"/>
      <c r="D269" s="141"/>
      <c r="E269" s="141"/>
      <c r="F269" s="141"/>
      <c r="G269" s="141"/>
      <c r="H269" s="141"/>
      <c r="I269" s="141"/>
      <c r="J269" s="141"/>
      <c r="K269" s="141"/>
      <c r="L269" s="141"/>
      <c r="M269" s="141"/>
      <c r="N269" s="141"/>
      <c r="O269" s="141"/>
      <c r="P269" s="141"/>
      <c r="Q269" s="141"/>
      <c r="R269" s="141"/>
      <c r="S269" s="141"/>
      <c r="T269" s="141"/>
      <c r="U269" s="141"/>
      <c r="V269" s="141"/>
      <c r="W269" s="141"/>
      <c r="X269" s="141"/>
      <c r="Y269" s="141"/>
      <c r="Z269" s="141"/>
    </row>
    <row r="270" spans="1:26" ht="13.5" customHeight="1" x14ac:dyDescent="0.3">
      <c r="A270" s="141"/>
      <c r="B270" s="141"/>
      <c r="C270" s="141"/>
      <c r="D270" s="141"/>
      <c r="E270" s="141"/>
      <c r="F270" s="141"/>
      <c r="G270" s="141"/>
      <c r="H270" s="141"/>
      <c r="I270" s="141"/>
      <c r="J270" s="141"/>
      <c r="K270" s="141"/>
      <c r="L270" s="141"/>
      <c r="M270" s="141"/>
      <c r="N270" s="141"/>
      <c r="O270" s="141"/>
      <c r="P270" s="141"/>
      <c r="Q270" s="141"/>
      <c r="R270" s="141"/>
      <c r="S270" s="141"/>
      <c r="T270" s="141"/>
      <c r="U270" s="141"/>
      <c r="V270" s="141"/>
      <c r="W270" s="141"/>
      <c r="X270" s="141"/>
      <c r="Y270" s="141"/>
      <c r="Z270" s="141"/>
    </row>
    <row r="271" spans="1:26" ht="13.5" customHeight="1" x14ac:dyDescent="0.3">
      <c r="A271" s="141"/>
      <c r="B271" s="141"/>
      <c r="C271" s="141"/>
      <c r="D271" s="141"/>
      <c r="E271" s="141"/>
      <c r="F271" s="141"/>
      <c r="G271" s="141"/>
      <c r="H271" s="141"/>
      <c r="I271" s="141"/>
      <c r="J271" s="141"/>
      <c r="K271" s="141"/>
      <c r="L271" s="141"/>
      <c r="M271" s="141"/>
      <c r="N271" s="141"/>
      <c r="O271" s="141"/>
      <c r="P271" s="141"/>
      <c r="Q271" s="141"/>
      <c r="R271" s="141"/>
      <c r="S271" s="141"/>
      <c r="T271" s="141"/>
      <c r="U271" s="141"/>
      <c r="V271" s="141"/>
      <c r="W271" s="141"/>
      <c r="X271" s="141"/>
      <c r="Y271" s="141"/>
      <c r="Z271" s="141"/>
    </row>
    <row r="272" spans="1:26" ht="13.5" customHeight="1" x14ac:dyDescent="0.3">
      <c r="A272" s="141"/>
      <c r="B272" s="141"/>
      <c r="C272" s="141"/>
      <c r="D272" s="141"/>
      <c r="E272" s="141"/>
      <c r="F272" s="141"/>
      <c r="G272" s="141"/>
      <c r="H272" s="141"/>
      <c r="I272" s="141"/>
      <c r="J272" s="141"/>
      <c r="K272" s="141"/>
      <c r="L272" s="141"/>
      <c r="M272" s="141"/>
      <c r="N272" s="141"/>
      <c r="O272" s="141"/>
      <c r="P272" s="141"/>
      <c r="Q272" s="141"/>
      <c r="R272" s="141"/>
      <c r="S272" s="141"/>
      <c r="T272" s="141"/>
      <c r="U272" s="141"/>
      <c r="V272" s="141"/>
      <c r="W272" s="141"/>
      <c r="X272" s="141"/>
      <c r="Y272" s="141"/>
      <c r="Z272" s="141"/>
    </row>
    <row r="273" spans="1:26" ht="13.5" customHeight="1" x14ac:dyDescent="0.3">
      <c r="A273" s="141"/>
      <c r="B273" s="141"/>
      <c r="C273" s="141"/>
      <c r="D273" s="141"/>
      <c r="E273" s="141"/>
      <c r="F273" s="141"/>
      <c r="G273" s="141"/>
      <c r="H273" s="141"/>
      <c r="I273" s="141"/>
      <c r="J273" s="141"/>
      <c r="K273" s="141"/>
      <c r="L273" s="141"/>
      <c r="M273" s="141"/>
      <c r="N273" s="141"/>
      <c r="O273" s="141"/>
      <c r="P273" s="141"/>
      <c r="Q273" s="141"/>
      <c r="R273" s="141"/>
      <c r="S273" s="141"/>
      <c r="T273" s="141"/>
      <c r="U273" s="141"/>
      <c r="V273" s="141"/>
      <c r="W273" s="141"/>
      <c r="X273" s="141"/>
      <c r="Y273" s="141"/>
      <c r="Z273" s="141"/>
    </row>
    <row r="274" spans="1:26" ht="13.5" customHeight="1" x14ac:dyDescent="0.3">
      <c r="A274" s="141"/>
      <c r="B274" s="141"/>
      <c r="C274" s="141"/>
      <c r="D274" s="141"/>
      <c r="E274" s="141"/>
      <c r="F274" s="141"/>
      <c r="G274" s="141"/>
      <c r="H274" s="141"/>
      <c r="I274" s="141"/>
      <c r="J274" s="141"/>
      <c r="K274" s="141"/>
      <c r="L274" s="141"/>
      <c r="M274" s="141"/>
      <c r="N274" s="141"/>
      <c r="O274" s="141"/>
      <c r="P274" s="141"/>
      <c r="Q274" s="141"/>
      <c r="R274" s="141"/>
      <c r="S274" s="141"/>
      <c r="T274" s="141"/>
      <c r="U274" s="141"/>
      <c r="V274" s="141"/>
      <c r="W274" s="141"/>
      <c r="X274" s="141"/>
      <c r="Y274" s="141"/>
      <c r="Z274" s="141"/>
    </row>
    <row r="275" spans="1:26" ht="13.5" customHeight="1" x14ac:dyDescent="0.3">
      <c r="A275" s="141"/>
      <c r="B275" s="141"/>
      <c r="C275" s="141"/>
      <c r="D275" s="141"/>
      <c r="E275" s="141"/>
      <c r="F275" s="141"/>
      <c r="G275" s="141"/>
      <c r="H275" s="141"/>
      <c r="I275" s="141"/>
      <c r="J275" s="141"/>
      <c r="K275" s="141"/>
      <c r="L275" s="141"/>
      <c r="M275" s="141"/>
      <c r="N275" s="141"/>
      <c r="O275" s="141"/>
      <c r="P275" s="141"/>
      <c r="Q275" s="141"/>
      <c r="R275" s="141"/>
      <c r="S275" s="141"/>
      <c r="T275" s="141"/>
      <c r="U275" s="141"/>
      <c r="V275" s="141"/>
      <c r="W275" s="141"/>
      <c r="X275" s="141"/>
      <c r="Y275" s="141"/>
      <c r="Z275" s="141"/>
    </row>
    <row r="276" spans="1:26" ht="15.75" customHeight="1" x14ac:dyDescent="0.3"/>
    <row r="277" spans="1:26" ht="15.75" customHeight="1" x14ac:dyDescent="0.3"/>
    <row r="278" spans="1:26" ht="15.75" customHeight="1" x14ac:dyDescent="0.3"/>
    <row r="279" spans="1:26" ht="15.75" customHeight="1" x14ac:dyDescent="0.3"/>
    <row r="280" spans="1:26" ht="15.75" customHeight="1" x14ac:dyDescent="0.3"/>
    <row r="281" spans="1:26" ht="15.75" customHeight="1" x14ac:dyDescent="0.3"/>
    <row r="282" spans="1:26" ht="15.75" customHeight="1" x14ac:dyDescent="0.3"/>
    <row r="283" spans="1:26" ht="15.75" customHeight="1" x14ac:dyDescent="0.3"/>
    <row r="284" spans="1:26" ht="15.75" customHeight="1" x14ac:dyDescent="0.3"/>
    <row r="285" spans="1:26" ht="15.75" customHeight="1" x14ac:dyDescent="0.3"/>
    <row r="286" spans="1:26" ht="15.75" customHeight="1" x14ac:dyDescent="0.3"/>
    <row r="287" spans="1:26" ht="15.75" customHeight="1" x14ac:dyDescent="0.3"/>
    <row r="288" spans="1:26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4">
    <mergeCell ref="A57:C57"/>
    <mergeCell ref="E6:E7"/>
    <mergeCell ref="F6:F7"/>
    <mergeCell ref="G5:I5"/>
    <mergeCell ref="J5:L5"/>
    <mergeCell ref="G6:G7"/>
    <mergeCell ref="H6:H7"/>
    <mergeCell ref="I6:I7"/>
    <mergeCell ref="J6:J7"/>
    <mergeCell ref="K6:K7"/>
    <mergeCell ref="L6:L7"/>
    <mergeCell ref="A1:P1"/>
    <mergeCell ref="A2:P2"/>
    <mergeCell ref="A3:P3"/>
    <mergeCell ref="A5:A7"/>
    <mergeCell ref="B5:B7"/>
    <mergeCell ref="D5:F5"/>
    <mergeCell ref="P5:P7"/>
    <mergeCell ref="C5:C7"/>
    <mergeCell ref="D6:D7"/>
    <mergeCell ref="M5:N5"/>
    <mergeCell ref="O5:O7"/>
    <mergeCell ref="M6:M7"/>
    <mergeCell ref="N6:N7"/>
  </mergeCells>
  <pageMargins left="0.7" right="0.7" top="0.75" bottom="0.75" header="0" footer="0"/>
  <pageSetup paperSize="5" orientation="landscape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Z1000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14.44140625" defaultRowHeight="15" customHeight="1" x14ac:dyDescent="0.3"/>
  <cols>
    <col min="1" max="1" width="4.88671875" customWidth="1"/>
    <col min="2" max="2" width="7.109375" customWidth="1"/>
    <col min="3" max="3" width="32.88671875" customWidth="1"/>
    <col min="4" max="4" width="10.6640625" customWidth="1"/>
    <col min="5" max="5" width="12" customWidth="1"/>
    <col min="6" max="6" width="6.5546875" customWidth="1"/>
    <col min="7" max="7" width="12" customWidth="1"/>
    <col min="8" max="8" width="6.88671875" customWidth="1"/>
    <col min="9" max="9" width="10.6640625" customWidth="1"/>
    <col min="10" max="10" width="7.44140625" customWidth="1"/>
    <col min="11" max="11" width="11.33203125" customWidth="1"/>
    <col min="12" max="12" width="7.88671875" customWidth="1"/>
    <col min="13" max="13" width="10.6640625" customWidth="1"/>
    <col min="14" max="14" width="7.88671875" customWidth="1"/>
    <col min="15" max="26" width="8.6640625" customWidth="1"/>
  </cols>
  <sheetData>
    <row r="1" spans="1:26" ht="15" customHeight="1" x14ac:dyDescent="0.3">
      <c r="A1" s="441" t="s">
        <v>230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</row>
    <row r="2" spans="1:26" ht="15" customHeight="1" x14ac:dyDescent="0.3">
      <c r="A2" s="441" t="s">
        <v>231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</row>
    <row r="3" spans="1:26" ht="13.5" customHeight="1" x14ac:dyDescent="0.3">
      <c r="A3" s="442" t="s">
        <v>111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352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</row>
    <row r="4" spans="1:26" ht="13.5" customHeight="1" x14ac:dyDescent="0.3">
      <c r="A4" s="141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72" t="s">
        <v>232</v>
      </c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</row>
    <row r="5" spans="1:26" ht="12.75" customHeight="1" x14ac:dyDescent="0.3">
      <c r="A5" s="436" t="s">
        <v>112</v>
      </c>
      <c r="B5" s="436" t="s">
        <v>113</v>
      </c>
      <c r="C5" s="438" t="s">
        <v>114</v>
      </c>
      <c r="D5" s="444" t="s">
        <v>233</v>
      </c>
      <c r="E5" s="366"/>
      <c r="F5" s="366"/>
      <c r="G5" s="366"/>
      <c r="H5" s="363"/>
      <c r="I5" s="440" t="s">
        <v>234</v>
      </c>
      <c r="J5" s="366"/>
      <c r="K5" s="366"/>
      <c r="L5" s="366"/>
      <c r="M5" s="366"/>
      <c r="N5" s="363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</row>
    <row r="6" spans="1:26" ht="12.75" customHeight="1" x14ac:dyDescent="0.3">
      <c r="A6" s="355"/>
      <c r="B6" s="355"/>
      <c r="C6" s="355"/>
      <c r="D6" s="158" t="s">
        <v>121</v>
      </c>
      <c r="E6" s="443" t="s">
        <v>122</v>
      </c>
      <c r="F6" s="359"/>
      <c r="G6" s="443" t="s">
        <v>123</v>
      </c>
      <c r="H6" s="359"/>
      <c r="I6" s="367"/>
      <c r="J6" s="352"/>
      <c r="K6" s="352"/>
      <c r="L6" s="352"/>
      <c r="M6" s="352"/>
      <c r="N6" s="368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</row>
    <row r="7" spans="1:26" ht="27" customHeight="1" x14ac:dyDescent="0.3">
      <c r="A7" s="356"/>
      <c r="B7" s="356"/>
      <c r="C7" s="356"/>
      <c r="D7" s="160" t="s">
        <v>235</v>
      </c>
      <c r="E7" s="160" t="s">
        <v>235</v>
      </c>
      <c r="F7" s="160" t="s">
        <v>236</v>
      </c>
      <c r="G7" s="160" t="s">
        <v>235</v>
      </c>
      <c r="H7" s="160" t="s">
        <v>236</v>
      </c>
      <c r="I7" s="443" t="s">
        <v>124</v>
      </c>
      <c r="J7" s="359"/>
      <c r="K7" s="443" t="s">
        <v>125</v>
      </c>
      <c r="L7" s="359"/>
      <c r="M7" s="443" t="s">
        <v>126</v>
      </c>
      <c r="N7" s="359"/>
      <c r="O7" s="141"/>
      <c r="P7" s="141"/>
      <c r="Q7" s="141"/>
      <c r="R7" s="141"/>
      <c r="S7" s="141"/>
      <c r="T7" s="141"/>
      <c r="U7" s="141"/>
      <c r="V7" s="141"/>
      <c r="W7" s="141"/>
      <c r="X7" s="141"/>
      <c r="Y7" s="141"/>
      <c r="Z7" s="141"/>
    </row>
    <row r="8" spans="1:26" ht="13.5" customHeight="1" x14ac:dyDescent="0.3">
      <c r="A8" s="160" t="s">
        <v>127</v>
      </c>
      <c r="B8" s="161" t="s">
        <v>128</v>
      </c>
      <c r="C8" s="159" t="s">
        <v>129</v>
      </c>
      <c r="D8" s="159" t="s">
        <v>130</v>
      </c>
      <c r="E8" s="437" t="s">
        <v>131</v>
      </c>
      <c r="F8" s="359"/>
      <c r="G8" s="159" t="s">
        <v>132</v>
      </c>
      <c r="H8" s="159"/>
      <c r="I8" s="437" t="s">
        <v>133</v>
      </c>
      <c r="J8" s="359"/>
      <c r="K8" s="437" t="s">
        <v>134</v>
      </c>
      <c r="L8" s="359"/>
      <c r="M8" s="437" t="s">
        <v>135</v>
      </c>
      <c r="N8" s="359"/>
      <c r="O8" s="141"/>
      <c r="P8" s="141"/>
      <c r="Q8" s="141"/>
      <c r="R8" s="141"/>
      <c r="S8" s="141"/>
      <c r="T8" s="141"/>
      <c r="U8" s="141"/>
      <c r="V8" s="141"/>
      <c r="W8" s="141"/>
      <c r="X8" s="141"/>
      <c r="Y8" s="141"/>
      <c r="Z8" s="141"/>
    </row>
    <row r="9" spans="1:26" ht="13.5" customHeight="1" x14ac:dyDescent="0.3">
      <c r="A9" s="161">
        <v>1</v>
      </c>
      <c r="B9" s="161" t="s">
        <v>143</v>
      </c>
      <c r="C9" s="163" t="s">
        <v>144</v>
      </c>
      <c r="D9" s="164" t="e">
        <f t="shared" ref="D9:E9" si="0">SUM(#REF!)</f>
        <v>#REF!</v>
      </c>
      <c r="E9" s="164" t="e">
        <f t="shared" si="0"/>
        <v>#REF!</v>
      </c>
      <c r="F9" s="173" t="e">
        <f t="shared" ref="F9:F55" si="1">E9/D9*100</f>
        <v>#REF!</v>
      </c>
      <c r="G9" s="164" t="e">
        <f t="shared" ref="G9:G14" si="2">SUM(#REF!)</f>
        <v>#REF!</v>
      </c>
      <c r="H9" s="173" t="e">
        <f t="shared" ref="H9:H55" si="3">G9/D9*100</f>
        <v>#REF!</v>
      </c>
      <c r="I9" s="164" t="e">
        <f t="shared" ref="I9:I55" si="4">E9-D9</f>
        <v>#REF!</v>
      </c>
      <c r="J9" s="174" t="e">
        <f t="shared" ref="J9:J55" si="5">I9/$I$57</f>
        <v>#REF!</v>
      </c>
      <c r="K9" s="164" t="e">
        <f t="shared" ref="K9:K55" si="6">G9-E9</f>
        <v>#REF!</v>
      </c>
      <c r="L9" s="174" t="e">
        <f t="shared" ref="L9:L55" si="7">K9/$K$57</f>
        <v>#REF!</v>
      </c>
      <c r="M9" s="164" t="e">
        <f t="shared" ref="M9:M55" si="8">G9-D9</f>
        <v>#REF!</v>
      </c>
      <c r="N9" s="174" t="e">
        <f t="shared" ref="N9:N55" si="9">M9/$M$57</f>
        <v>#REF!</v>
      </c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</row>
    <row r="10" spans="1:26" ht="13.5" customHeight="1" x14ac:dyDescent="0.3">
      <c r="A10" s="161">
        <f t="shared" ref="A10:A55" si="10">A9+1</f>
        <v>2</v>
      </c>
      <c r="B10" s="161" t="s">
        <v>145</v>
      </c>
      <c r="C10" s="163" t="s">
        <v>60</v>
      </c>
      <c r="D10" s="164" t="e">
        <f t="shared" ref="D10:E10" si="11">SUM(#REF!)</f>
        <v>#REF!</v>
      </c>
      <c r="E10" s="164" t="e">
        <f t="shared" si="11"/>
        <v>#REF!</v>
      </c>
      <c r="F10" s="173" t="e">
        <f t="shared" si="1"/>
        <v>#REF!</v>
      </c>
      <c r="G10" s="164" t="e">
        <f t="shared" si="2"/>
        <v>#REF!</v>
      </c>
      <c r="H10" s="173" t="e">
        <f t="shared" si="3"/>
        <v>#REF!</v>
      </c>
      <c r="I10" s="164" t="e">
        <f t="shared" si="4"/>
        <v>#REF!</v>
      </c>
      <c r="J10" s="174" t="e">
        <f t="shared" si="5"/>
        <v>#REF!</v>
      </c>
      <c r="K10" s="164" t="e">
        <f t="shared" si="6"/>
        <v>#REF!</v>
      </c>
      <c r="L10" s="174" t="e">
        <f t="shared" si="7"/>
        <v>#REF!</v>
      </c>
      <c r="M10" s="164" t="e">
        <f t="shared" si="8"/>
        <v>#REF!</v>
      </c>
      <c r="N10" s="174" t="e">
        <f t="shared" si="9"/>
        <v>#REF!</v>
      </c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</row>
    <row r="11" spans="1:26" ht="13.5" customHeight="1" x14ac:dyDescent="0.3">
      <c r="A11" s="161">
        <f t="shared" si="10"/>
        <v>3</v>
      </c>
      <c r="B11" s="161" t="s">
        <v>146</v>
      </c>
      <c r="C11" s="163" t="s">
        <v>147</v>
      </c>
      <c r="D11" s="164" t="e">
        <f t="shared" ref="D11:E11" si="12">SUM(#REF!)</f>
        <v>#REF!</v>
      </c>
      <c r="E11" s="164" t="e">
        <f t="shared" si="12"/>
        <v>#REF!</v>
      </c>
      <c r="F11" s="173" t="e">
        <f t="shared" si="1"/>
        <v>#REF!</v>
      </c>
      <c r="G11" s="164" t="e">
        <f t="shared" si="2"/>
        <v>#REF!</v>
      </c>
      <c r="H11" s="173" t="e">
        <f t="shared" si="3"/>
        <v>#REF!</v>
      </c>
      <c r="I11" s="164" t="e">
        <f t="shared" si="4"/>
        <v>#REF!</v>
      </c>
      <c r="J11" s="174" t="e">
        <f t="shared" si="5"/>
        <v>#REF!</v>
      </c>
      <c r="K11" s="164" t="e">
        <f t="shared" si="6"/>
        <v>#REF!</v>
      </c>
      <c r="L11" s="174" t="e">
        <f t="shared" si="7"/>
        <v>#REF!</v>
      </c>
      <c r="M11" s="164" t="e">
        <f t="shared" si="8"/>
        <v>#REF!</v>
      </c>
      <c r="N11" s="174" t="e">
        <f t="shared" si="9"/>
        <v>#REF!</v>
      </c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</row>
    <row r="12" spans="1:26" ht="13.5" customHeight="1" x14ac:dyDescent="0.3">
      <c r="A12" s="161">
        <f t="shared" si="10"/>
        <v>4</v>
      </c>
      <c r="B12" s="161" t="s">
        <v>148</v>
      </c>
      <c r="C12" s="163" t="s">
        <v>149</v>
      </c>
      <c r="D12" s="164" t="e">
        <f t="shared" ref="D12:E12" si="13">SUM(#REF!)</f>
        <v>#REF!</v>
      </c>
      <c r="E12" s="164" t="e">
        <f t="shared" si="13"/>
        <v>#REF!</v>
      </c>
      <c r="F12" s="173" t="e">
        <f t="shared" si="1"/>
        <v>#REF!</v>
      </c>
      <c r="G12" s="164" t="e">
        <f t="shared" si="2"/>
        <v>#REF!</v>
      </c>
      <c r="H12" s="173" t="e">
        <f t="shared" si="3"/>
        <v>#REF!</v>
      </c>
      <c r="I12" s="164" t="e">
        <f t="shared" si="4"/>
        <v>#REF!</v>
      </c>
      <c r="J12" s="174" t="e">
        <f t="shared" si="5"/>
        <v>#REF!</v>
      </c>
      <c r="K12" s="164" t="e">
        <f t="shared" si="6"/>
        <v>#REF!</v>
      </c>
      <c r="L12" s="174" t="e">
        <f t="shared" si="7"/>
        <v>#REF!</v>
      </c>
      <c r="M12" s="164" t="e">
        <f t="shared" si="8"/>
        <v>#REF!</v>
      </c>
      <c r="N12" s="174" t="e">
        <f t="shared" si="9"/>
        <v>#REF!</v>
      </c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</row>
    <row r="13" spans="1:26" ht="13.5" customHeight="1" x14ac:dyDescent="0.3">
      <c r="A13" s="161">
        <f t="shared" si="10"/>
        <v>5</v>
      </c>
      <c r="B13" s="161" t="s">
        <v>150</v>
      </c>
      <c r="C13" s="163" t="s">
        <v>77</v>
      </c>
      <c r="D13" s="164" t="e">
        <f t="shared" ref="D13:E13" si="14">SUM(#REF!)</f>
        <v>#REF!</v>
      </c>
      <c r="E13" s="164" t="e">
        <f t="shared" si="14"/>
        <v>#REF!</v>
      </c>
      <c r="F13" s="173" t="e">
        <f t="shared" si="1"/>
        <v>#REF!</v>
      </c>
      <c r="G13" s="164" t="e">
        <f t="shared" si="2"/>
        <v>#REF!</v>
      </c>
      <c r="H13" s="173" t="e">
        <f t="shared" si="3"/>
        <v>#REF!</v>
      </c>
      <c r="I13" s="164" t="e">
        <f t="shared" si="4"/>
        <v>#REF!</v>
      </c>
      <c r="J13" s="174" t="e">
        <f t="shared" si="5"/>
        <v>#REF!</v>
      </c>
      <c r="K13" s="164" t="e">
        <f t="shared" si="6"/>
        <v>#REF!</v>
      </c>
      <c r="L13" s="174" t="e">
        <f t="shared" si="7"/>
        <v>#REF!</v>
      </c>
      <c r="M13" s="164" t="e">
        <f t="shared" si="8"/>
        <v>#REF!</v>
      </c>
      <c r="N13" s="174" t="e">
        <f t="shared" si="9"/>
        <v>#REF!</v>
      </c>
      <c r="O13" s="141"/>
      <c r="P13" s="141"/>
      <c r="Q13" s="141"/>
      <c r="R13" s="141"/>
      <c r="S13" s="141"/>
      <c r="T13" s="141"/>
      <c r="U13" s="141"/>
      <c r="V13" s="141"/>
      <c r="W13" s="141"/>
      <c r="X13" s="141"/>
      <c r="Y13" s="141"/>
      <c r="Z13" s="141"/>
    </row>
    <row r="14" spans="1:26" ht="13.5" customHeight="1" x14ac:dyDescent="0.3">
      <c r="A14" s="161">
        <f t="shared" si="10"/>
        <v>6</v>
      </c>
      <c r="B14" s="161" t="s">
        <v>151</v>
      </c>
      <c r="C14" s="163" t="e">
        <f>#REF!</f>
        <v>#REF!</v>
      </c>
      <c r="D14" s="164" t="e">
        <f t="shared" ref="D14:E14" si="15">SUM(#REF!)</f>
        <v>#REF!</v>
      </c>
      <c r="E14" s="164" t="e">
        <f t="shared" si="15"/>
        <v>#REF!</v>
      </c>
      <c r="F14" s="173" t="e">
        <f t="shared" si="1"/>
        <v>#REF!</v>
      </c>
      <c r="G14" s="164" t="e">
        <f t="shared" si="2"/>
        <v>#REF!</v>
      </c>
      <c r="H14" s="173" t="e">
        <f t="shared" si="3"/>
        <v>#REF!</v>
      </c>
      <c r="I14" s="164" t="e">
        <f t="shared" si="4"/>
        <v>#REF!</v>
      </c>
      <c r="J14" s="174" t="e">
        <f t="shared" si="5"/>
        <v>#REF!</v>
      </c>
      <c r="K14" s="164" t="e">
        <f t="shared" si="6"/>
        <v>#REF!</v>
      </c>
      <c r="L14" s="174" t="e">
        <f t="shared" si="7"/>
        <v>#REF!</v>
      </c>
      <c r="M14" s="164" t="e">
        <f t="shared" si="8"/>
        <v>#REF!</v>
      </c>
      <c r="N14" s="174" t="e">
        <f t="shared" si="9"/>
        <v>#REF!</v>
      </c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</row>
    <row r="15" spans="1:26" ht="13.5" customHeight="1" x14ac:dyDescent="0.3">
      <c r="A15" s="161">
        <f t="shared" si="10"/>
        <v>7</v>
      </c>
      <c r="B15" s="161" t="s">
        <v>152</v>
      </c>
      <c r="C15" s="163" t="s">
        <v>153</v>
      </c>
      <c r="D15" s="164" t="e">
        <f t="shared" ref="D15:E15" si="16">SUM(#REF!,#REF!)</f>
        <v>#REF!</v>
      </c>
      <c r="E15" s="164" t="e">
        <f t="shared" si="16"/>
        <v>#REF!</v>
      </c>
      <c r="F15" s="173" t="e">
        <f t="shared" si="1"/>
        <v>#REF!</v>
      </c>
      <c r="G15" s="164" t="e">
        <f>SUM(#REF!,#REF!)</f>
        <v>#REF!</v>
      </c>
      <c r="H15" s="173" t="e">
        <f t="shared" si="3"/>
        <v>#REF!</v>
      </c>
      <c r="I15" s="164" t="e">
        <f t="shared" si="4"/>
        <v>#REF!</v>
      </c>
      <c r="J15" s="174" t="e">
        <f t="shared" si="5"/>
        <v>#REF!</v>
      </c>
      <c r="K15" s="164" t="e">
        <f t="shared" si="6"/>
        <v>#REF!</v>
      </c>
      <c r="L15" s="174" t="e">
        <f t="shared" si="7"/>
        <v>#REF!</v>
      </c>
      <c r="M15" s="164" t="e">
        <f t="shared" si="8"/>
        <v>#REF!</v>
      </c>
      <c r="N15" s="174" t="e">
        <f t="shared" si="9"/>
        <v>#REF!</v>
      </c>
      <c r="O15" s="141"/>
      <c r="P15" s="141"/>
      <c r="Q15" s="141"/>
      <c r="R15" s="141"/>
      <c r="S15" s="141"/>
      <c r="T15" s="141"/>
      <c r="U15" s="141"/>
      <c r="V15" s="141"/>
      <c r="W15" s="141"/>
      <c r="X15" s="141"/>
      <c r="Y15" s="141"/>
      <c r="Z15" s="141"/>
    </row>
    <row r="16" spans="1:26" ht="13.5" customHeight="1" x14ac:dyDescent="0.3">
      <c r="A16" s="161">
        <f t="shared" si="10"/>
        <v>8</v>
      </c>
      <c r="B16" s="161" t="s">
        <v>154</v>
      </c>
      <c r="C16" s="163" t="s">
        <v>155</v>
      </c>
      <c r="D16" s="164" t="e">
        <f t="shared" ref="D16:E16" si="17">SUM(#REF!)</f>
        <v>#REF!</v>
      </c>
      <c r="E16" s="164" t="e">
        <f t="shared" si="17"/>
        <v>#REF!</v>
      </c>
      <c r="F16" s="173" t="e">
        <f t="shared" si="1"/>
        <v>#REF!</v>
      </c>
      <c r="G16" s="164" t="e">
        <f t="shared" ref="G16:G17" si="18">SUM(#REF!)</f>
        <v>#REF!</v>
      </c>
      <c r="H16" s="173" t="e">
        <f t="shared" si="3"/>
        <v>#REF!</v>
      </c>
      <c r="I16" s="164" t="e">
        <f t="shared" si="4"/>
        <v>#REF!</v>
      </c>
      <c r="J16" s="174" t="e">
        <f t="shared" si="5"/>
        <v>#REF!</v>
      </c>
      <c r="K16" s="164" t="e">
        <f t="shared" si="6"/>
        <v>#REF!</v>
      </c>
      <c r="L16" s="174" t="e">
        <f t="shared" si="7"/>
        <v>#REF!</v>
      </c>
      <c r="M16" s="164" t="e">
        <f t="shared" si="8"/>
        <v>#REF!</v>
      </c>
      <c r="N16" s="174" t="e">
        <f t="shared" si="9"/>
        <v>#REF!</v>
      </c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</row>
    <row r="17" spans="1:26" ht="13.5" customHeight="1" x14ac:dyDescent="0.3">
      <c r="A17" s="161">
        <f t="shared" si="10"/>
        <v>9</v>
      </c>
      <c r="B17" s="161" t="s">
        <v>156</v>
      </c>
      <c r="C17" s="163" t="s">
        <v>157</v>
      </c>
      <c r="D17" s="164" t="e">
        <f t="shared" ref="D17:E17" si="19">SUM(#REF!)</f>
        <v>#REF!</v>
      </c>
      <c r="E17" s="164" t="e">
        <f t="shared" si="19"/>
        <v>#REF!</v>
      </c>
      <c r="F17" s="173" t="e">
        <f t="shared" si="1"/>
        <v>#REF!</v>
      </c>
      <c r="G17" s="164" t="e">
        <f t="shared" si="18"/>
        <v>#REF!</v>
      </c>
      <c r="H17" s="173" t="e">
        <f t="shared" si="3"/>
        <v>#REF!</v>
      </c>
      <c r="I17" s="164" t="e">
        <f t="shared" si="4"/>
        <v>#REF!</v>
      </c>
      <c r="J17" s="174" t="e">
        <f t="shared" si="5"/>
        <v>#REF!</v>
      </c>
      <c r="K17" s="164" t="e">
        <f t="shared" si="6"/>
        <v>#REF!</v>
      </c>
      <c r="L17" s="174" t="e">
        <f t="shared" si="7"/>
        <v>#REF!</v>
      </c>
      <c r="M17" s="164" t="e">
        <f t="shared" si="8"/>
        <v>#REF!</v>
      </c>
      <c r="N17" s="174" t="e">
        <f t="shared" si="9"/>
        <v>#REF!</v>
      </c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</row>
    <row r="18" spans="1:26" ht="13.5" customHeight="1" x14ac:dyDescent="0.3">
      <c r="A18" s="161">
        <f t="shared" si="10"/>
        <v>10</v>
      </c>
      <c r="B18" s="161" t="s">
        <v>158</v>
      </c>
      <c r="C18" s="163" t="s">
        <v>159</v>
      </c>
      <c r="D18" s="164" t="e">
        <f t="shared" ref="D18:E18" si="20">SUM(#REF!,#REF!)</f>
        <v>#REF!</v>
      </c>
      <c r="E18" s="164" t="e">
        <f t="shared" si="20"/>
        <v>#REF!</v>
      </c>
      <c r="F18" s="173" t="e">
        <f t="shared" si="1"/>
        <v>#REF!</v>
      </c>
      <c r="G18" s="164" t="e">
        <f t="shared" ref="G18:G19" si="21">SUM(#REF!,#REF!)</f>
        <v>#REF!</v>
      </c>
      <c r="H18" s="173" t="e">
        <f t="shared" si="3"/>
        <v>#REF!</v>
      </c>
      <c r="I18" s="164" t="e">
        <f t="shared" si="4"/>
        <v>#REF!</v>
      </c>
      <c r="J18" s="174" t="e">
        <f t="shared" si="5"/>
        <v>#REF!</v>
      </c>
      <c r="K18" s="164" t="e">
        <f t="shared" si="6"/>
        <v>#REF!</v>
      </c>
      <c r="L18" s="174" t="e">
        <f t="shared" si="7"/>
        <v>#REF!</v>
      </c>
      <c r="M18" s="164" t="e">
        <f t="shared" si="8"/>
        <v>#REF!</v>
      </c>
      <c r="N18" s="174" t="e">
        <f t="shared" si="9"/>
        <v>#REF!</v>
      </c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</row>
    <row r="19" spans="1:26" ht="13.5" customHeight="1" x14ac:dyDescent="0.3">
      <c r="A19" s="161">
        <f t="shared" si="10"/>
        <v>11</v>
      </c>
      <c r="B19" s="161" t="s">
        <v>160</v>
      </c>
      <c r="C19" s="163" t="e">
        <f t="shared" ref="C19:C26" si="22">#REF!</f>
        <v>#REF!</v>
      </c>
      <c r="D19" s="164" t="e">
        <f t="shared" ref="D19:E19" si="23">SUM(#REF!,#REF!)</f>
        <v>#REF!</v>
      </c>
      <c r="E19" s="164" t="e">
        <f t="shared" si="23"/>
        <v>#REF!</v>
      </c>
      <c r="F19" s="173" t="e">
        <f t="shared" si="1"/>
        <v>#REF!</v>
      </c>
      <c r="G19" s="164" t="e">
        <f t="shared" si="21"/>
        <v>#REF!</v>
      </c>
      <c r="H19" s="173" t="e">
        <f t="shared" si="3"/>
        <v>#REF!</v>
      </c>
      <c r="I19" s="164" t="e">
        <f t="shared" si="4"/>
        <v>#REF!</v>
      </c>
      <c r="J19" s="174" t="e">
        <f t="shared" si="5"/>
        <v>#REF!</v>
      </c>
      <c r="K19" s="164" t="e">
        <f t="shared" si="6"/>
        <v>#REF!</v>
      </c>
      <c r="L19" s="174" t="e">
        <f t="shared" si="7"/>
        <v>#REF!</v>
      </c>
      <c r="M19" s="164" t="e">
        <f t="shared" si="8"/>
        <v>#REF!</v>
      </c>
      <c r="N19" s="174" t="e">
        <f t="shared" si="9"/>
        <v>#REF!</v>
      </c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  <c r="Z19" s="141"/>
    </row>
    <row r="20" spans="1:26" ht="13.5" customHeight="1" x14ac:dyDescent="0.3">
      <c r="A20" s="161">
        <f t="shared" si="10"/>
        <v>12</v>
      </c>
      <c r="B20" s="161" t="s">
        <v>161</v>
      </c>
      <c r="C20" s="163" t="e">
        <f t="shared" si="22"/>
        <v>#REF!</v>
      </c>
      <c r="D20" s="164" t="e">
        <f t="shared" ref="D20:E20" si="24">SUM(#REF!)</f>
        <v>#REF!</v>
      </c>
      <c r="E20" s="164" t="e">
        <f t="shared" si="24"/>
        <v>#REF!</v>
      </c>
      <c r="F20" s="173" t="e">
        <f t="shared" si="1"/>
        <v>#REF!</v>
      </c>
      <c r="G20" s="164" t="e">
        <f t="shared" ref="G20:G26" si="25">SUM(#REF!)</f>
        <v>#REF!</v>
      </c>
      <c r="H20" s="173" t="e">
        <f t="shared" si="3"/>
        <v>#REF!</v>
      </c>
      <c r="I20" s="164" t="e">
        <f t="shared" si="4"/>
        <v>#REF!</v>
      </c>
      <c r="J20" s="174" t="e">
        <f t="shared" si="5"/>
        <v>#REF!</v>
      </c>
      <c r="K20" s="164" t="e">
        <f t="shared" si="6"/>
        <v>#REF!</v>
      </c>
      <c r="L20" s="174" t="e">
        <f t="shared" si="7"/>
        <v>#REF!</v>
      </c>
      <c r="M20" s="164" t="e">
        <f t="shared" si="8"/>
        <v>#REF!</v>
      </c>
      <c r="N20" s="174" t="e">
        <f t="shared" si="9"/>
        <v>#REF!</v>
      </c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</row>
    <row r="21" spans="1:26" ht="13.5" customHeight="1" x14ac:dyDescent="0.3">
      <c r="A21" s="161">
        <f t="shared" si="10"/>
        <v>13</v>
      </c>
      <c r="B21" s="161" t="s">
        <v>162</v>
      </c>
      <c r="C21" s="163" t="e">
        <f t="shared" si="22"/>
        <v>#REF!</v>
      </c>
      <c r="D21" s="164" t="e">
        <f t="shared" ref="D21:E21" si="26">SUM(#REF!)</f>
        <v>#REF!</v>
      </c>
      <c r="E21" s="164" t="e">
        <f t="shared" si="26"/>
        <v>#REF!</v>
      </c>
      <c r="F21" s="173" t="e">
        <f t="shared" si="1"/>
        <v>#REF!</v>
      </c>
      <c r="G21" s="164" t="e">
        <f t="shared" si="25"/>
        <v>#REF!</v>
      </c>
      <c r="H21" s="173" t="e">
        <f t="shared" si="3"/>
        <v>#REF!</v>
      </c>
      <c r="I21" s="164" t="e">
        <f t="shared" si="4"/>
        <v>#REF!</v>
      </c>
      <c r="J21" s="174" t="e">
        <f t="shared" si="5"/>
        <v>#REF!</v>
      </c>
      <c r="K21" s="164" t="e">
        <f t="shared" si="6"/>
        <v>#REF!</v>
      </c>
      <c r="L21" s="174" t="e">
        <f t="shared" si="7"/>
        <v>#REF!</v>
      </c>
      <c r="M21" s="164" t="e">
        <f t="shared" si="8"/>
        <v>#REF!</v>
      </c>
      <c r="N21" s="174" t="e">
        <f t="shared" si="9"/>
        <v>#REF!</v>
      </c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</row>
    <row r="22" spans="1:26" ht="13.5" customHeight="1" x14ac:dyDescent="0.3">
      <c r="A22" s="161">
        <f t="shared" si="10"/>
        <v>14</v>
      </c>
      <c r="B22" s="161" t="s">
        <v>163</v>
      </c>
      <c r="C22" s="163" t="e">
        <f t="shared" si="22"/>
        <v>#REF!</v>
      </c>
      <c r="D22" s="164" t="e">
        <f t="shared" ref="D22:E22" si="27">SUM(#REF!)</f>
        <v>#REF!</v>
      </c>
      <c r="E22" s="164" t="e">
        <f t="shared" si="27"/>
        <v>#REF!</v>
      </c>
      <c r="F22" s="173" t="e">
        <f t="shared" si="1"/>
        <v>#REF!</v>
      </c>
      <c r="G22" s="164" t="e">
        <f t="shared" si="25"/>
        <v>#REF!</v>
      </c>
      <c r="H22" s="173" t="e">
        <f t="shared" si="3"/>
        <v>#REF!</v>
      </c>
      <c r="I22" s="164" t="e">
        <f t="shared" si="4"/>
        <v>#REF!</v>
      </c>
      <c r="J22" s="174" t="e">
        <f t="shared" si="5"/>
        <v>#REF!</v>
      </c>
      <c r="K22" s="164" t="e">
        <f t="shared" si="6"/>
        <v>#REF!</v>
      </c>
      <c r="L22" s="174" t="e">
        <f t="shared" si="7"/>
        <v>#REF!</v>
      </c>
      <c r="M22" s="164" t="e">
        <f t="shared" si="8"/>
        <v>#REF!</v>
      </c>
      <c r="N22" s="174" t="e">
        <f t="shared" si="9"/>
        <v>#REF!</v>
      </c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</row>
    <row r="23" spans="1:26" ht="13.5" customHeight="1" x14ac:dyDescent="0.3">
      <c r="A23" s="161">
        <f t="shared" si="10"/>
        <v>15</v>
      </c>
      <c r="B23" s="161" t="s">
        <v>164</v>
      </c>
      <c r="C23" s="163" t="e">
        <f t="shared" si="22"/>
        <v>#REF!</v>
      </c>
      <c r="D23" s="164" t="e">
        <f t="shared" ref="D23:E23" si="28">SUM(#REF!)</f>
        <v>#REF!</v>
      </c>
      <c r="E23" s="164" t="e">
        <f t="shared" si="28"/>
        <v>#REF!</v>
      </c>
      <c r="F23" s="173" t="e">
        <f t="shared" si="1"/>
        <v>#REF!</v>
      </c>
      <c r="G23" s="164" t="e">
        <f t="shared" si="25"/>
        <v>#REF!</v>
      </c>
      <c r="H23" s="173" t="e">
        <f t="shared" si="3"/>
        <v>#REF!</v>
      </c>
      <c r="I23" s="164" t="e">
        <f t="shared" si="4"/>
        <v>#REF!</v>
      </c>
      <c r="J23" s="174" t="e">
        <f t="shared" si="5"/>
        <v>#REF!</v>
      </c>
      <c r="K23" s="164" t="e">
        <f t="shared" si="6"/>
        <v>#REF!</v>
      </c>
      <c r="L23" s="174" t="e">
        <f t="shared" si="7"/>
        <v>#REF!</v>
      </c>
      <c r="M23" s="164" t="e">
        <f t="shared" si="8"/>
        <v>#REF!</v>
      </c>
      <c r="N23" s="174" t="e">
        <f t="shared" si="9"/>
        <v>#REF!</v>
      </c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  <c r="Z23" s="141"/>
    </row>
    <row r="24" spans="1:26" ht="13.5" customHeight="1" x14ac:dyDescent="0.3">
      <c r="A24" s="161">
        <f t="shared" si="10"/>
        <v>16</v>
      </c>
      <c r="B24" s="161" t="s">
        <v>165</v>
      </c>
      <c r="C24" s="163" t="e">
        <f t="shared" si="22"/>
        <v>#REF!</v>
      </c>
      <c r="D24" s="164" t="e">
        <f t="shared" ref="D24:E24" si="29">SUM(#REF!)</f>
        <v>#REF!</v>
      </c>
      <c r="E24" s="164" t="e">
        <f t="shared" si="29"/>
        <v>#REF!</v>
      </c>
      <c r="F24" s="173" t="e">
        <f t="shared" si="1"/>
        <v>#REF!</v>
      </c>
      <c r="G24" s="164" t="e">
        <f t="shared" si="25"/>
        <v>#REF!</v>
      </c>
      <c r="H24" s="173" t="e">
        <f t="shared" si="3"/>
        <v>#REF!</v>
      </c>
      <c r="I24" s="164" t="e">
        <f t="shared" si="4"/>
        <v>#REF!</v>
      </c>
      <c r="J24" s="174" t="e">
        <f t="shared" si="5"/>
        <v>#REF!</v>
      </c>
      <c r="K24" s="164" t="e">
        <f t="shared" si="6"/>
        <v>#REF!</v>
      </c>
      <c r="L24" s="174" t="e">
        <f t="shared" si="7"/>
        <v>#REF!</v>
      </c>
      <c r="M24" s="164" t="e">
        <f t="shared" si="8"/>
        <v>#REF!</v>
      </c>
      <c r="N24" s="174" t="e">
        <f t="shared" si="9"/>
        <v>#REF!</v>
      </c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</row>
    <row r="25" spans="1:26" ht="13.5" customHeight="1" x14ac:dyDescent="0.3">
      <c r="A25" s="161">
        <f t="shared" si="10"/>
        <v>17</v>
      </c>
      <c r="B25" s="161" t="s">
        <v>166</v>
      </c>
      <c r="C25" s="163" t="e">
        <f t="shared" si="22"/>
        <v>#REF!</v>
      </c>
      <c r="D25" s="164" t="e">
        <f t="shared" ref="D25:E25" si="30">SUM(#REF!)</f>
        <v>#REF!</v>
      </c>
      <c r="E25" s="164" t="e">
        <f t="shared" si="30"/>
        <v>#REF!</v>
      </c>
      <c r="F25" s="173" t="e">
        <f t="shared" si="1"/>
        <v>#REF!</v>
      </c>
      <c r="G25" s="164" t="e">
        <f t="shared" si="25"/>
        <v>#REF!</v>
      </c>
      <c r="H25" s="173" t="e">
        <f t="shared" si="3"/>
        <v>#REF!</v>
      </c>
      <c r="I25" s="164" t="e">
        <f t="shared" si="4"/>
        <v>#REF!</v>
      </c>
      <c r="J25" s="174" t="e">
        <f t="shared" si="5"/>
        <v>#REF!</v>
      </c>
      <c r="K25" s="164" t="e">
        <f t="shared" si="6"/>
        <v>#REF!</v>
      </c>
      <c r="L25" s="174" t="e">
        <f t="shared" si="7"/>
        <v>#REF!</v>
      </c>
      <c r="M25" s="164" t="e">
        <f t="shared" si="8"/>
        <v>#REF!</v>
      </c>
      <c r="N25" s="174" t="e">
        <f t="shared" si="9"/>
        <v>#REF!</v>
      </c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  <c r="Z25" s="141"/>
    </row>
    <row r="26" spans="1:26" ht="13.5" customHeight="1" x14ac:dyDescent="0.3">
      <c r="A26" s="161">
        <f t="shared" si="10"/>
        <v>18</v>
      </c>
      <c r="B26" s="161" t="s">
        <v>167</v>
      </c>
      <c r="C26" s="163" t="e">
        <f t="shared" si="22"/>
        <v>#REF!</v>
      </c>
      <c r="D26" s="164" t="e">
        <f t="shared" ref="D26:E26" si="31">SUM(#REF!)</f>
        <v>#REF!</v>
      </c>
      <c r="E26" s="164" t="e">
        <f t="shared" si="31"/>
        <v>#REF!</v>
      </c>
      <c r="F26" s="173" t="e">
        <f t="shared" si="1"/>
        <v>#REF!</v>
      </c>
      <c r="G26" s="164" t="e">
        <f t="shared" si="25"/>
        <v>#REF!</v>
      </c>
      <c r="H26" s="173" t="e">
        <f t="shared" si="3"/>
        <v>#REF!</v>
      </c>
      <c r="I26" s="164" t="e">
        <f t="shared" si="4"/>
        <v>#REF!</v>
      </c>
      <c r="J26" s="174" t="e">
        <f t="shared" si="5"/>
        <v>#REF!</v>
      </c>
      <c r="K26" s="164" t="e">
        <f t="shared" si="6"/>
        <v>#REF!</v>
      </c>
      <c r="L26" s="174" t="e">
        <f t="shared" si="7"/>
        <v>#REF!</v>
      </c>
      <c r="M26" s="164" t="e">
        <f t="shared" si="8"/>
        <v>#REF!</v>
      </c>
      <c r="N26" s="174" t="e">
        <f t="shared" si="9"/>
        <v>#REF!</v>
      </c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</row>
    <row r="27" spans="1:26" ht="13.5" customHeight="1" x14ac:dyDescent="0.3">
      <c r="A27" s="161">
        <f t="shared" si="10"/>
        <v>19</v>
      </c>
      <c r="B27" s="161" t="s">
        <v>168</v>
      </c>
      <c r="C27" s="163" t="s">
        <v>169</v>
      </c>
      <c r="D27" s="164" t="e">
        <f t="shared" ref="D27:E27" si="32">SUM(#REF!,#REF!)</f>
        <v>#REF!</v>
      </c>
      <c r="E27" s="164" t="e">
        <f t="shared" si="32"/>
        <v>#REF!</v>
      </c>
      <c r="F27" s="173" t="e">
        <f t="shared" si="1"/>
        <v>#REF!</v>
      </c>
      <c r="G27" s="164" t="e">
        <f>SUM(#REF!,#REF!)</f>
        <v>#REF!</v>
      </c>
      <c r="H27" s="173" t="e">
        <f t="shared" si="3"/>
        <v>#REF!</v>
      </c>
      <c r="I27" s="164" t="e">
        <f t="shared" si="4"/>
        <v>#REF!</v>
      </c>
      <c r="J27" s="174" t="e">
        <f t="shared" si="5"/>
        <v>#REF!</v>
      </c>
      <c r="K27" s="164" t="e">
        <f t="shared" si="6"/>
        <v>#REF!</v>
      </c>
      <c r="L27" s="174" t="e">
        <f t="shared" si="7"/>
        <v>#REF!</v>
      </c>
      <c r="M27" s="164" t="e">
        <f t="shared" si="8"/>
        <v>#REF!</v>
      </c>
      <c r="N27" s="174" t="e">
        <f t="shared" si="9"/>
        <v>#REF!</v>
      </c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</row>
    <row r="28" spans="1:26" ht="13.5" customHeight="1" x14ac:dyDescent="0.3">
      <c r="A28" s="161">
        <f t="shared" si="10"/>
        <v>20</v>
      </c>
      <c r="B28" s="161" t="s">
        <v>170</v>
      </c>
      <c r="C28" s="163" t="e">
        <f t="shared" ref="C28:C29" si="33">#REF!</f>
        <v>#REF!</v>
      </c>
      <c r="D28" s="164" t="e">
        <f t="shared" ref="D28:E28" si="34">SUM(#REF!)</f>
        <v>#REF!</v>
      </c>
      <c r="E28" s="164" t="e">
        <f t="shared" si="34"/>
        <v>#REF!</v>
      </c>
      <c r="F28" s="173" t="e">
        <f t="shared" si="1"/>
        <v>#REF!</v>
      </c>
      <c r="G28" s="164" t="e">
        <f t="shared" ref="G28:G29" si="35">SUM(#REF!)</f>
        <v>#REF!</v>
      </c>
      <c r="H28" s="173" t="e">
        <f t="shared" si="3"/>
        <v>#REF!</v>
      </c>
      <c r="I28" s="164" t="e">
        <f t="shared" si="4"/>
        <v>#REF!</v>
      </c>
      <c r="J28" s="174" t="e">
        <f t="shared" si="5"/>
        <v>#REF!</v>
      </c>
      <c r="K28" s="164" t="e">
        <f t="shared" si="6"/>
        <v>#REF!</v>
      </c>
      <c r="L28" s="174" t="e">
        <f t="shared" si="7"/>
        <v>#REF!</v>
      </c>
      <c r="M28" s="164" t="e">
        <f t="shared" si="8"/>
        <v>#REF!</v>
      </c>
      <c r="N28" s="174" t="e">
        <f t="shared" si="9"/>
        <v>#REF!</v>
      </c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</row>
    <row r="29" spans="1:26" ht="13.5" customHeight="1" x14ac:dyDescent="0.3">
      <c r="A29" s="161">
        <f t="shared" si="10"/>
        <v>21</v>
      </c>
      <c r="B29" s="161" t="s">
        <v>171</v>
      </c>
      <c r="C29" s="163" t="e">
        <f t="shared" si="33"/>
        <v>#REF!</v>
      </c>
      <c r="D29" s="164" t="e">
        <f t="shared" ref="D29:E29" si="36">SUM(#REF!)</f>
        <v>#REF!</v>
      </c>
      <c r="E29" s="164" t="e">
        <f t="shared" si="36"/>
        <v>#REF!</v>
      </c>
      <c r="F29" s="173" t="e">
        <f t="shared" si="1"/>
        <v>#REF!</v>
      </c>
      <c r="G29" s="164" t="e">
        <f t="shared" si="35"/>
        <v>#REF!</v>
      </c>
      <c r="H29" s="173" t="e">
        <f t="shared" si="3"/>
        <v>#REF!</v>
      </c>
      <c r="I29" s="164" t="e">
        <f t="shared" si="4"/>
        <v>#REF!</v>
      </c>
      <c r="J29" s="174" t="e">
        <f t="shared" si="5"/>
        <v>#REF!</v>
      </c>
      <c r="K29" s="164" t="e">
        <f t="shared" si="6"/>
        <v>#REF!</v>
      </c>
      <c r="L29" s="174" t="e">
        <f t="shared" si="7"/>
        <v>#REF!</v>
      </c>
      <c r="M29" s="164" t="e">
        <f t="shared" si="8"/>
        <v>#REF!</v>
      </c>
      <c r="N29" s="174" t="e">
        <f t="shared" si="9"/>
        <v>#REF!</v>
      </c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</row>
    <row r="30" spans="1:26" ht="13.5" customHeight="1" x14ac:dyDescent="0.3">
      <c r="A30" s="161">
        <f t="shared" si="10"/>
        <v>22</v>
      </c>
      <c r="B30" s="161" t="s">
        <v>172</v>
      </c>
      <c r="C30" s="163" t="s">
        <v>48</v>
      </c>
      <c r="D30" s="164" t="e">
        <f t="shared" ref="D30:E30" si="37">SUM(#REF!,#REF!)</f>
        <v>#REF!</v>
      </c>
      <c r="E30" s="164" t="e">
        <f t="shared" si="37"/>
        <v>#REF!</v>
      </c>
      <c r="F30" s="173" t="e">
        <f t="shared" si="1"/>
        <v>#REF!</v>
      </c>
      <c r="G30" s="164" t="e">
        <f>SUM(#REF!,#REF!)</f>
        <v>#REF!</v>
      </c>
      <c r="H30" s="173" t="e">
        <f t="shared" si="3"/>
        <v>#REF!</v>
      </c>
      <c r="I30" s="164" t="e">
        <f t="shared" si="4"/>
        <v>#REF!</v>
      </c>
      <c r="J30" s="174" t="e">
        <f t="shared" si="5"/>
        <v>#REF!</v>
      </c>
      <c r="K30" s="164" t="e">
        <f t="shared" si="6"/>
        <v>#REF!</v>
      </c>
      <c r="L30" s="174" t="e">
        <f t="shared" si="7"/>
        <v>#REF!</v>
      </c>
      <c r="M30" s="164" t="e">
        <f t="shared" si="8"/>
        <v>#REF!</v>
      </c>
      <c r="N30" s="174" t="e">
        <f t="shared" si="9"/>
        <v>#REF!</v>
      </c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</row>
    <row r="31" spans="1:26" ht="13.5" customHeight="1" x14ac:dyDescent="0.3">
      <c r="A31" s="161">
        <f t="shared" si="10"/>
        <v>23</v>
      </c>
      <c r="B31" s="161" t="s">
        <v>65</v>
      </c>
      <c r="C31" s="163" t="e">
        <f t="shared" ref="C31:C33" si="38">#REF!</f>
        <v>#REF!</v>
      </c>
      <c r="D31" s="164" t="e">
        <f t="shared" ref="D31:E31" si="39">SUM(#REF!)</f>
        <v>#REF!</v>
      </c>
      <c r="E31" s="164" t="e">
        <f t="shared" si="39"/>
        <v>#REF!</v>
      </c>
      <c r="F31" s="173" t="e">
        <f t="shared" si="1"/>
        <v>#REF!</v>
      </c>
      <c r="G31" s="164" t="e">
        <f t="shared" ref="G31:G34" si="40">SUM(#REF!)</f>
        <v>#REF!</v>
      </c>
      <c r="H31" s="173" t="e">
        <f t="shared" si="3"/>
        <v>#REF!</v>
      </c>
      <c r="I31" s="164" t="e">
        <f t="shared" si="4"/>
        <v>#REF!</v>
      </c>
      <c r="J31" s="174" t="e">
        <f t="shared" si="5"/>
        <v>#REF!</v>
      </c>
      <c r="K31" s="164" t="e">
        <f t="shared" si="6"/>
        <v>#REF!</v>
      </c>
      <c r="L31" s="174" t="e">
        <f t="shared" si="7"/>
        <v>#REF!</v>
      </c>
      <c r="M31" s="164" t="e">
        <f t="shared" si="8"/>
        <v>#REF!</v>
      </c>
      <c r="N31" s="174" t="e">
        <f t="shared" si="9"/>
        <v>#REF!</v>
      </c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</row>
    <row r="32" spans="1:26" ht="13.5" customHeight="1" x14ac:dyDescent="0.3">
      <c r="A32" s="161">
        <f t="shared" si="10"/>
        <v>24</v>
      </c>
      <c r="B32" s="161" t="s">
        <v>173</v>
      </c>
      <c r="C32" s="163" t="e">
        <f t="shared" si="38"/>
        <v>#REF!</v>
      </c>
      <c r="D32" s="164" t="e">
        <f t="shared" ref="D32:E32" si="41">SUM(#REF!)</f>
        <v>#REF!</v>
      </c>
      <c r="E32" s="164" t="e">
        <f t="shared" si="41"/>
        <v>#REF!</v>
      </c>
      <c r="F32" s="173" t="e">
        <f t="shared" si="1"/>
        <v>#REF!</v>
      </c>
      <c r="G32" s="164" t="e">
        <f t="shared" si="40"/>
        <v>#REF!</v>
      </c>
      <c r="H32" s="173" t="e">
        <f t="shared" si="3"/>
        <v>#REF!</v>
      </c>
      <c r="I32" s="164" t="e">
        <f t="shared" si="4"/>
        <v>#REF!</v>
      </c>
      <c r="J32" s="174" t="e">
        <f t="shared" si="5"/>
        <v>#REF!</v>
      </c>
      <c r="K32" s="164" t="e">
        <f t="shared" si="6"/>
        <v>#REF!</v>
      </c>
      <c r="L32" s="174" t="e">
        <f t="shared" si="7"/>
        <v>#REF!</v>
      </c>
      <c r="M32" s="164" t="e">
        <f t="shared" si="8"/>
        <v>#REF!</v>
      </c>
      <c r="N32" s="174" t="e">
        <f t="shared" si="9"/>
        <v>#REF!</v>
      </c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</row>
    <row r="33" spans="1:26" ht="13.5" customHeight="1" x14ac:dyDescent="0.3">
      <c r="A33" s="161">
        <f t="shared" si="10"/>
        <v>25</v>
      </c>
      <c r="B33" s="161" t="s">
        <v>174</v>
      </c>
      <c r="C33" s="163" t="e">
        <f t="shared" si="38"/>
        <v>#REF!</v>
      </c>
      <c r="D33" s="164" t="e">
        <f t="shared" ref="D33:E33" si="42">SUM(#REF!)</f>
        <v>#REF!</v>
      </c>
      <c r="E33" s="164" t="e">
        <f t="shared" si="42"/>
        <v>#REF!</v>
      </c>
      <c r="F33" s="173" t="e">
        <f t="shared" si="1"/>
        <v>#REF!</v>
      </c>
      <c r="G33" s="164" t="e">
        <f t="shared" si="40"/>
        <v>#REF!</v>
      </c>
      <c r="H33" s="173" t="e">
        <f t="shared" si="3"/>
        <v>#REF!</v>
      </c>
      <c r="I33" s="164" t="e">
        <f t="shared" si="4"/>
        <v>#REF!</v>
      </c>
      <c r="J33" s="174" t="e">
        <f t="shared" si="5"/>
        <v>#REF!</v>
      </c>
      <c r="K33" s="164" t="e">
        <f t="shared" si="6"/>
        <v>#REF!</v>
      </c>
      <c r="L33" s="174" t="e">
        <f t="shared" si="7"/>
        <v>#REF!</v>
      </c>
      <c r="M33" s="164" t="e">
        <f t="shared" si="8"/>
        <v>#REF!</v>
      </c>
      <c r="N33" s="174" t="e">
        <f t="shared" si="9"/>
        <v>#REF!</v>
      </c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</row>
    <row r="34" spans="1:26" ht="13.5" customHeight="1" x14ac:dyDescent="0.3">
      <c r="A34" s="161">
        <f t="shared" si="10"/>
        <v>26</v>
      </c>
      <c r="B34" s="161" t="s">
        <v>175</v>
      </c>
      <c r="C34" s="163" t="s">
        <v>176</v>
      </c>
      <c r="D34" s="164" t="e">
        <f t="shared" ref="D34:E34" si="43">SUM(#REF!)</f>
        <v>#REF!</v>
      </c>
      <c r="E34" s="164" t="e">
        <f t="shared" si="43"/>
        <v>#REF!</v>
      </c>
      <c r="F34" s="173" t="e">
        <f t="shared" si="1"/>
        <v>#REF!</v>
      </c>
      <c r="G34" s="164" t="e">
        <f t="shared" si="40"/>
        <v>#REF!</v>
      </c>
      <c r="H34" s="173" t="e">
        <f t="shared" si="3"/>
        <v>#REF!</v>
      </c>
      <c r="I34" s="164" t="e">
        <f t="shared" si="4"/>
        <v>#REF!</v>
      </c>
      <c r="J34" s="174" t="e">
        <f t="shared" si="5"/>
        <v>#REF!</v>
      </c>
      <c r="K34" s="164" t="e">
        <f t="shared" si="6"/>
        <v>#REF!</v>
      </c>
      <c r="L34" s="174" t="e">
        <f t="shared" si="7"/>
        <v>#REF!</v>
      </c>
      <c r="M34" s="164" t="e">
        <f t="shared" si="8"/>
        <v>#REF!</v>
      </c>
      <c r="N34" s="174" t="e">
        <f t="shared" si="9"/>
        <v>#REF!</v>
      </c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</row>
    <row r="35" spans="1:26" ht="13.5" customHeight="1" x14ac:dyDescent="0.3">
      <c r="A35" s="161">
        <f t="shared" si="10"/>
        <v>27</v>
      </c>
      <c r="B35" s="161" t="s">
        <v>177</v>
      </c>
      <c r="C35" s="163" t="s">
        <v>106</v>
      </c>
      <c r="D35" s="164" t="e">
        <f t="shared" ref="D35:E35" si="44">SUM(#REF!,#REF!,#REF!,#REF!)</f>
        <v>#REF!</v>
      </c>
      <c r="E35" s="164" t="e">
        <f t="shared" si="44"/>
        <v>#REF!</v>
      </c>
      <c r="F35" s="173" t="e">
        <f t="shared" si="1"/>
        <v>#REF!</v>
      </c>
      <c r="G35" s="164" t="e">
        <f>SUM(#REF!,#REF!,#REF!,#REF!)</f>
        <v>#REF!</v>
      </c>
      <c r="H35" s="173" t="e">
        <f t="shared" si="3"/>
        <v>#REF!</v>
      </c>
      <c r="I35" s="164" t="e">
        <f t="shared" si="4"/>
        <v>#REF!</v>
      </c>
      <c r="J35" s="174" t="e">
        <f t="shared" si="5"/>
        <v>#REF!</v>
      </c>
      <c r="K35" s="164" t="e">
        <f t="shared" si="6"/>
        <v>#REF!</v>
      </c>
      <c r="L35" s="174" t="e">
        <f t="shared" si="7"/>
        <v>#REF!</v>
      </c>
      <c r="M35" s="164" t="e">
        <f t="shared" si="8"/>
        <v>#REF!</v>
      </c>
      <c r="N35" s="174" t="e">
        <f t="shared" si="9"/>
        <v>#REF!</v>
      </c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</row>
    <row r="36" spans="1:26" ht="13.5" customHeight="1" x14ac:dyDescent="0.3">
      <c r="A36" s="161">
        <f t="shared" si="10"/>
        <v>28</v>
      </c>
      <c r="B36" s="161" t="s">
        <v>178</v>
      </c>
      <c r="C36" s="163" t="s">
        <v>179</v>
      </c>
      <c r="D36" s="164" t="e">
        <f t="shared" ref="D36:E36" si="45">SUM(#REF!)</f>
        <v>#REF!</v>
      </c>
      <c r="E36" s="164" t="e">
        <f t="shared" si="45"/>
        <v>#REF!</v>
      </c>
      <c r="F36" s="173" t="e">
        <f t="shared" si="1"/>
        <v>#REF!</v>
      </c>
      <c r="G36" s="164" t="e">
        <f t="shared" ref="G36:G49" si="46">SUM(#REF!)</f>
        <v>#REF!</v>
      </c>
      <c r="H36" s="173" t="e">
        <f t="shared" si="3"/>
        <v>#REF!</v>
      </c>
      <c r="I36" s="164" t="e">
        <f t="shared" si="4"/>
        <v>#REF!</v>
      </c>
      <c r="J36" s="174" t="e">
        <f t="shared" si="5"/>
        <v>#REF!</v>
      </c>
      <c r="K36" s="164" t="e">
        <f t="shared" si="6"/>
        <v>#REF!</v>
      </c>
      <c r="L36" s="174" t="e">
        <f t="shared" si="7"/>
        <v>#REF!</v>
      </c>
      <c r="M36" s="164" t="e">
        <f t="shared" si="8"/>
        <v>#REF!</v>
      </c>
      <c r="N36" s="174" t="e">
        <f t="shared" si="9"/>
        <v>#REF!</v>
      </c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</row>
    <row r="37" spans="1:26" ht="13.5" customHeight="1" x14ac:dyDescent="0.3">
      <c r="A37" s="161">
        <f t="shared" si="10"/>
        <v>29</v>
      </c>
      <c r="B37" s="161" t="s">
        <v>180</v>
      </c>
      <c r="C37" s="163" t="s">
        <v>181</v>
      </c>
      <c r="D37" s="164" t="e">
        <f t="shared" ref="D37:E37" si="47">SUM(#REF!)</f>
        <v>#REF!</v>
      </c>
      <c r="E37" s="164" t="e">
        <f t="shared" si="47"/>
        <v>#REF!</v>
      </c>
      <c r="F37" s="173" t="e">
        <f t="shared" si="1"/>
        <v>#REF!</v>
      </c>
      <c r="G37" s="164" t="e">
        <f t="shared" si="46"/>
        <v>#REF!</v>
      </c>
      <c r="H37" s="173" t="e">
        <f t="shared" si="3"/>
        <v>#REF!</v>
      </c>
      <c r="I37" s="164" t="e">
        <f t="shared" si="4"/>
        <v>#REF!</v>
      </c>
      <c r="J37" s="174" t="e">
        <f t="shared" si="5"/>
        <v>#REF!</v>
      </c>
      <c r="K37" s="164" t="e">
        <f t="shared" si="6"/>
        <v>#REF!</v>
      </c>
      <c r="L37" s="174" t="e">
        <f t="shared" si="7"/>
        <v>#REF!</v>
      </c>
      <c r="M37" s="164" t="e">
        <f t="shared" si="8"/>
        <v>#REF!</v>
      </c>
      <c r="N37" s="174" t="e">
        <f t="shared" si="9"/>
        <v>#REF!</v>
      </c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</row>
    <row r="38" spans="1:26" ht="13.5" customHeight="1" x14ac:dyDescent="0.3">
      <c r="A38" s="161">
        <f t="shared" si="10"/>
        <v>30</v>
      </c>
      <c r="B38" s="161" t="s">
        <v>180</v>
      </c>
      <c r="C38" s="163" t="s">
        <v>182</v>
      </c>
      <c r="D38" s="164" t="e">
        <f t="shared" ref="D38:E38" si="48">SUM(#REF!)</f>
        <v>#REF!</v>
      </c>
      <c r="E38" s="164" t="e">
        <f t="shared" si="48"/>
        <v>#REF!</v>
      </c>
      <c r="F38" s="173" t="e">
        <f t="shared" si="1"/>
        <v>#REF!</v>
      </c>
      <c r="G38" s="164" t="e">
        <f t="shared" si="46"/>
        <v>#REF!</v>
      </c>
      <c r="H38" s="173" t="e">
        <f t="shared" si="3"/>
        <v>#REF!</v>
      </c>
      <c r="I38" s="164" t="e">
        <f t="shared" si="4"/>
        <v>#REF!</v>
      </c>
      <c r="J38" s="174" t="e">
        <f t="shared" si="5"/>
        <v>#REF!</v>
      </c>
      <c r="K38" s="164" t="e">
        <f t="shared" si="6"/>
        <v>#REF!</v>
      </c>
      <c r="L38" s="174" t="e">
        <f t="shared" si="7"/>
        <v>#REF!</v>
      </c>
      <c r="M38" s="164" t="e">
        <f t="shared" si="8"/>
        <v>#REF!</v>
      </c>
      <c r="N38" s="174" t="e">
        <f t="shared" si="9"/>
        <v>#REF!</v>
      </c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</row>
    <row r="39" spans="1:26" ht="13.5" customHeight="1" x14ac:dyDescent="0.3">
      <c r="A39" s="161">
        <f t="shared" si="10"/>
        <v>31</v>
      </c>
      <c r="B39" s="161" t="s">
        <v>180</v>
      </c>
      <c r="C39" s="163" t="s">
        <v>183</v>
      </c>
      <c r="D39" s="164" t="e">
        <f t="shared" ref="D39:E39" si="49">SUM(#REF!)</f>
        <v>#REF!</v>
      </c>
      <c r="E39" s="164" t="e">
        <f t="shared" si="49"/>
        <v>#REF!</v>
      </c>
      <c r="F39" s="173" t="e">
        <f t="shared" si="1"/>
        <v>#REF!</v>
      </c>
      <c r="G39" s="164" t="e">
        <f t="shared" si="46"/>
        <v>#REF!</v>
      </c>
      <c r="H39" s="173" t="e">
        <f t="shared" si="3"/>
        <v>#REF!</v>
      </c>
      <c r="I39" s="164" t="e">
        <f t="shared" si="4"/>
        <v>#REF!</v>
      </c>
      <c r="J39" s="174" t="e">
        <f t="shared" si="5"/>
        <v>#REF!</v>
      </c>
      <c r="K39" s="164" t="e">
        <f t="shared" si="6"/>
        <v>#REF!</v>
      </c>
      <c r="L39" s="174" t="e">
        <f t="shared" si="7"/>
        <v>#REF!</v>
      </c>
      <c r="M39" s="164" t="e">
        <f t="shared" si="8"/>
        <v>#REF!</v>
      </c>
      <c r="N39" s="174" t="e">
        <f t="shared" si="9"/>
        <v>#REF!</v>
      </c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</row>
    <row r="40" spans="1:26" ht="13.5" customHeight="1" x14ac:dyDescent="0.3">
      <c r="A40" s="161">
        <f t="shared" si="10"/>
        <v>32</v>
      </c>
      <c r="B40" s="161" t="s">
        <v>180</v>
      </c>
      <c r="C40" s="163" t="s">
        <v>184</v>
      </c>
      <c r="D40" s="164" t="e">
        <f t="shared" ref="D40:E40" si="50">SUM(#REF!)</f>
        <v>#REF!</v>
      </c>
      <c r="E40" s="164" t="e">
        <f t="shared" si="50"/>
        <v>#REF!</v>
      </c>
      <c r="F40" s="173" t="e">
        <f t="shared" si="1"/>
        <v>#REF!</v>
      </c>
      <c r="G40" s="164" t="e">
        <f t="shared" si="46"/>
        <v>#REF!</v>
      </c>
      <c r="H40" s="173" t="e">
        <f t="shared" si="3"/>
        <v>#REF!</v>
      </c>
      <c r="I40" s="164" t="e">
        <f t="shared" si="4"/>
        <v>#REF!</v>
      </c>
      <c r="J40" s="174" t="e">
        <f t="shared" si="5"/>
        <v>#REF!</v>
      </c>
      <c r="K40" s="164" t="e">
        <f t="shared" si="6"/>
        <v>#REF!</v>
      </c>
      <c r="L40" s="174" t="e">
        <f t="shared" si="7"/>
        <v>#REF!</v>
      </c>
      <c r="M40" s="164" t="e">
        <f t="shared" si="8"/>
        <v>#REF!</v>
      </c>
      <c r="N40" s="174" t="e">
        <f t="shared" si="9"/>
        <v>#REF!</v>
      </c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</row>
    <row r="41" spans="1:26" ht="13.5" customHeight="1" x14ac:dyDescent="0.3">
      <c r="A41" s="161">
        <f t="shared" si="10"/>
        <v>33</v>
      </c>
      <c r="B41" s="161" t="s">
        <v>180</v>
      </c>
      <c r="C41" s="163" t="s">
        <v>105</v>
      </c>
      <c r="D41" s="164" t="e">
        <f t="shared" ref="D41:E41" si="51">SUM(#REF!)</f>
        <v>#REF!</v>
      </c>
      <c r="E41" s="164" t="e">
        <f t="shared" si="51"/>
        <v>#REF!</v>
      </c>
      <c r="F41" s="173" t="e">
        <f t="shared" si="1"/>
        <v>#REF!</v>
      </c>
      <c r="G41" s="164" t="e">
        <f t="shared" si="46"/>
        <v>#REF!</v>
      </c>
      <c r="H41" s="173" t="e">
        <f t="shared" si="3"/>
        <v>#REF!</v>
      </c>
      <c r="I41" s="164" t="e">
        <f t="shared" si="4"/>
        <v>#REF!</v>
      </c>
      <c r="J41" s="174" t="e">
        <f t="shared" si="5"/>
        <v>#REF!</v>
      </c>
      <c r="K41" s="164" t="e">
        <f t="shared" si="6"/>
        <v>#REF!</v>
      </c>
      <c r="L41" s="174" t="e">
        <f t="shared" si="7"/>
        <v>#REF!</v>
      </c>
      <c r="M41" s="164" t="e">
        <f t="shared" si="8"/>
        <v>#REF!</v>
      </c>
      <c r="N41" s="174" t="e">
        <f t="shared" si="9"/>
        <v>#REF!</v>
      </c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</row>
    <row r="42" spans="1:26" ht="13.5" customHeight="1" x14ac:dyDescent="0.3">
      <c r="A42" s="161">
        <f t="shared" si="10"/>
        <v>34</v>
      </c>
      <c r="B42" s="161" t="s">
        <v>180</v>
      </c>
      <c r="C42" s="163" t="s">
        <v>185</v>
      </c>
      <c r="D42" s="164" t="e">
        <f t="shared" ref="D42:E42" si="52">SUM(#REF!)</f>
        <v>#REF!</v>
      </c>
      <c r="E42" s="164" t="e">
        <f t="shared" si="52"/>
        <v>#REF!</v>
      </c>
      <c r="F42" s="173" t="e">
        <f t="shared" si="1"/>
        <v>#REF!</v>
      </c>
      <c r="G42" s="164" t="e">
        <f t="shared" si="46"/>
        <v>#REF!</v>
      </c>
      <c r="H42" s="173" t="e">
        <f t="shared" si="3"/>
        <v>#REF!</v>
      </c>
      <c r="I42" s="164" t="e">
        <f t="shared" si="4"/>
        <v>#REF!</v>
      </c>
      <c r="J42" s="174" t="e">
        <f t="shared" si="5"/>
        <v>#REF!</v>
      </c>
      <c r="K42" s="164" t="e">
        <f t="shared" si="6"/>
        <v>#REF!</v>
      </c>
      <c r="L42" s="174" t="e">
        <f t="shared" si="7"/>
        <v>#REF!</v>
      </c>
      <c r="M42" s="164" t="e">
        <f t="shared" si="8"/>
        <v>#REF!</v>
      </c>
      <c r="N42" s="174" t="e">
        <f t="shared" si="9"/>
        <v>#REF!</v>
      </c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</row>
    <row r="43" spans="1:26" ht="13.5" customHeight="1" x14ac:dyDescent="0.3">
      <c r="A43" s="161">
        <f t="shared" si="10"/>
        <v>35</v>
      </c>
      <c r="B43" s="161" t="s">
        <v>180</v>
      </c>
      <c r="C43" s="163" t="s">
        <v>186</v>
      </c>
      <c r="D43" s="164" t="e">
        <f t="shared" ref="D43:E43" si="53">SUM(#REF!)</f>
        <v>#REF!</v>
      </c>
      <c r="E43" s="164" t="e">
        <f t="shared" si="53"/>
        <v>#REF!</v>
      </c>
      <c r="F43" s="173" t="e">
        <f t="shared" si="1"/>
        <v>#REF!</v>
      </c>
      <c r="G43" s="164" t="e">
        <f t="shared" si="46"/>
        <v>#REF!</v>
      </c>
      <c r="H43" s="173" t="e">
        <f t="shared" si="3"/>
        <v>#REF!</v>
      </c>
      <c r="I43" s="164" t="e">
        <f t="shared" si="4"/>
        <v>#REF!</v>
      </c>
      <c r="J43" s="174" t="e">
        <f t="shared" si="5"/>
        <v>#REF!</v>
      </c>
      <c r="K43" s="164" t="e">
        <f t="shared" si="6"/>
        <v>#REF!</v>
      </c>
      <c r="L43" s="174" t="e">
        <f t="shared" si="7"/>
        <v>#REF!</v>
      </c>
      <c r="M43" s="164" t="e">
        <f t="shared" si="8"/>
        <v>#REF!</v>
      </c>
      <c r="N43" s="174" t="e">
        <f t="shared" si="9"/>
        <v>#REF!</v>
      </c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</row>
    <row r="44" spans="1:26" ht="13.5" customHeight="1" x14ac:dyDescent="0.3">
      <c r="A44" s="161">
        <f t="shared" si="10"/>
        <v>36</v>
      </c>
      <c r="B44" s="161" t="s">
        <v>180</v>
      </c>
      <c r="C44" s="163" t="s">
        <v>187</v>
      </c>
      <c r="D44" s="164" t="e">
        <f t="shared" ref="D44:E44" si="54">SUM(#REF!)</f>
        <v>#REF!</v>
      </c>
      <c r="E44" s="164" t="e">
        <f t="shared" si="54"/>
        <v>#REF!</v>
      </c>
      <c r="F44" s="173" t="e">
        <f t="shared" si="1"/>
        <v>#REF!</v>
      </c>
      <c r="G44" s="164" t="e">
        <f t="shared" si="46"/>
        <v>#REF!</v>
      </c>
      <c r="H44" s="173" t="e">
        <f t="shared" si="3"/>
        <v>#REF!</v>
      </c>
      <c r="I44" s="164" t="e">
        <f t="shared" si="4"/>
        <v>#REF!</v>
      </c>
      <c r="J44" s="174" t="e">
        <f t="shared" si="5"/>
        <v>#REF!</v>
      </c>
      <c r="K44" s="164" t="e">
        <f t="shared" si="6"/>
        <v>#REF!</v>
      </c>
      <c r="L44" s="174" t="e">
        <f t="shared" si="7"/>
        <v>#REF!</v>
      </c>
      <c r="M44" s="164" t="e">
        <f t="shared" si="8"/>
        <v>#REF!</v>
      </c>
      <c r="N44" s="174" t="e">
        <f t="shared" si="9"/>
        <v>#REF!</v>
      </c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</row>
    <row r="45" spans="1:26" ht="13.5" customHeight="1" x14ac:dyDescent="0.3">
      <c r="A45" s="161">
        <f t="shared" si="10"/>
        <v>37</v>
      </c>
      <c r="B45" s="161" t="s">
        <v>180</v>
      </c>
      <c r="C45" s="163" t="s">
        <v>188</v>
      </c>
      <c r="D45" s="164" t="e">
        <f t="shared" ref="D45:E45" si="55">SUM(#REF!)</f>
        <v>#REF!</v>
      </c>
      <c r="E45" s="164" t="e">
        <f t="shared" si="55"/>
        <v>#REF!</v>
      </c>
      <c r="F45" s="173" t="e">
        <f t="shared" si="1"/>
        <v>#REF!</v>
      </c>
      <c r="G45" s="164" t="e">
        <f t="shared" si="46"/>
        <v>#REF!</v>
      </c>
      <c r="H45" s="173" t="e">
        <f t="shared" si="3"/>
        <v>#REF!</v>
      </c>
      <c r="I45" s="164" t="e">
        <f t="shared" si="4"/>
        <v>#REF!</v>
      </c>
      <c r="J45" s="174" t="e">
        <f t="shared" si="5"/>
        <v>#REF!</v>
      </c>
      <c r="K45" s="164" t="e">
        <f t="shared" si="6"/>
        <v>#REF!</v>
      </c>
      <c r="L45" s="174" t="e">
        <f t="shared" si="7"/>
        <v>#REF!</v>
      </c>
      <c r="M45" s="164" t="e">
        <f t="shared" si="8"/>
        <v>#REF!</v>
      </c>
      <c r="N45" s="174" t="e">
        <f t="shared" si="9"/>
        <v>#REF!</v>
      </c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</row>
    <row r="46" spans="1:26" ht="13.5" customHeight="1" x14ac:dyDescent="0.3">
      <c r="A46" s="161">
        <f t="shared" si="10"/>
        <v>38</v>
      </c>
      <c r="B46" s="161" t="s">
        <v>180</v>
      </c>
      <c r="C46" s="163" t="s">
        <v>189</v>
      </c>
      <c r="D46" s="164" t="e">
        <f t="shared" ref="D46:E46" si="56">SUM(#REF!)</f>
        <v>#REF!</v>
      </c>
      <c r="E46" s="164" t="e">
        <f t="shared" si="56"/>
        <v>#REF!</v>
      </c>
      <c r="F46" s="173" t="e">
        <f t="shared" si="1"/>
        <v>#REF!</v>
      </c>
      <c r="G46" s="164" t="e">
        <f t="shared" si="46"/>
        <v>#REF!</v>
      </c>
      <c r="H46" s="173" t="e">
        <f t="shared" si="3"/>
        <v>#REF!</v>
      </c>
      <c r="I46" s="164" t="e">
        <f t="shared" si="4"/>
        <v>#REF!</v>
      </c>
      <c r="J46" s="174" t="e">
        <f t="shared" si="5"/>
        <v>#REF!</v>
      </c>
      <c r="K46" s="164" t="e">
        <f t="shared" si="6"/>
        <v>#REF!</v>
      </c>
      <c r="L46" s="174" t="e">
        <f t="shared" si="7"/>
        <v>#REF!</v>
      </c>
      <c r="M46" s="164" t="e">
        <f t="shared" si="8"/>
        <v>#REF!</v>
      </c>
      <c r="N46" s="174" t="e">
        <f t="shared" si="9"/>
        <v>#REF!</v>
      </c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</row>
    <row r="47" spans="1:26" ht="13.5" customHeight="1" x14ac:dyDescent="0.3">
      <c r="A47" s="161">
        <f t="shared" si="10"/>
        <v>39</v>
      </c>
      <c r="B47" s="161" t="s">
        <v>180</v>
      </c>
      <c r="C47" s="163" t="s">
        <v>190</v>
      </c>
      <c r="D47" s="164" t="e">
        <f t="shared" ref="D47:E47" si="57">SUM(#REF!)</f>
        <v>#REF!</v>
      </c>
      <c r="E47" s="164" t="e">
        <f t="shared" si="57"/>
        <v>#REF!</v>
      </c>
      <c r="F47" s="173" t="e">
        <f t="shared" si="1"/>
        <v>#REF!</v>
      </c>
      <c r="G47" s="164" t="e">
        <f t="shared" si="46"/>
        <v>#REF!</v>
      </c>
      <c r="H47" s="173" t="e">
        <f t="shared" si="3"/>
        <v>#REF!</v>
      </c>
      <c r="I47" s="164" t="e">
        <f t="shared" si="4"/>
        <v>#REF!</v>
      </c>
      <c r="J47" s="174" t="e">
        <f t="shared" si="5"/>
        <v>#REF!</v>
      </c>
      <c r="K47" s="164" t="e">
        <f t="shared" si="6"/>
        <v>#REF!</v>
      </c>
      <c r="L47" s="174" t="e">
        <f t="shared" si="7"/>
        <v>#REF!</v>
      </c>
      <c r="M47" s="164" t="e">
        <f t="shared" si="8"/>
        <v>#REF!</v>
      </c>
      <c r="N47" s="174" t="e">
        <f t="shared" si="9"/>
        <v>#REF!</v>
      </c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</row>
    <row r="48" spans="1:26" ht="13.5" customHeight="1" x14ac:dyDescent="0.3">
      <c r="A48" s="161">
        <f t="shared" si="10"/>
        <v>40</v>
      </c>
      <c r="B48" s="161" t="s">
        <v>180</v>
      </c>
      <c r="C48" s="163" t="s">
        <v>191</v>
      </c>
      <c r="D48" s="164" t="e">
        <f t="shared" ref="D48:E48" si="58">SUM(#REF!)</f>
        <v>#REF!</v>
      </c>
      <c r="E48" s="164" t="e">
        <f t="shared" si="58"/>
        <v>#REF!</v>
      </c>
      <c r="F48" s="173" t="e">
        <f t="shared" si="1"/>
        <v>#REF!</v>
      </c>
      <c r="G48" s="164" t="e">
        <f t="shared" si="46"/>
        <v>#REF!</v>
      </c>
      <c r="H48" s="173" t="e">
        <f t="shared" si="3"/>
        <v>#REF!</v>
      </c>
      <c r="I48" s="164" t="e">
        <f t="shared" si="4"/>
        <v>#REF!</v>
      </c>
      <c r="J48" s="174" t="e">
        <f t="shared" si="5"/>
        <v>#REF!</v>
      </c>
      <c r="K48" s="164" t="e">
        <f t="shared" si="6"/>
        <v>#REF!</v>
      </c>
      <c r="L48" s="174" t="e">
        <f t="shared" si="7"/>
        <v>#REF!</v>
      </c>
      <c r="M48" s="164" t="e">
        <f t="shared" si="8"/>
        <v>#REF!</v>
      </c>
      <c r="N48" s="174" t="e">
        <f t="shared" si="9"/>
        <v>#REF!</v>
      </c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</row>
    <row r="49" spans="1:26" ht="13.5" customHeight="1" x14ac:dyDescent="0.3">
      <c r="A49" s="161">
        <f t="shared" si="10"/>
        <v>41</v>
      </c>
      <c r="B49" s="161" t="s">
        <v>180</v>
      </c>
      <c r="C49" s="163" t="s">
        <v>192</v>
      </c>
      <c r="D49" s="164" t="e">
        <f t="shared" ref="D49:E49" si="59">SUM(#REF!)</f>
        <v>#REF!</v>
      </c>
      <c r="E49" s="164" t="e">
        <f t="shared" si="59"/>
        <v>#REF!</v>
      </c>
      <c r="F49" s="173" t="e">
        <f t="shared" si="1"/>
        <v>#REF!</v>
      </c>
      <c r="G49" s="164" t="e">
        <f t="shared" si="46"/>
        <v>#REF!</v>
      </c>
      <c r="H49" s="173" t="e">
        <f t="shared" si="3"/>
        <v>#REF!</v>
      </c>
      <c r="I49" s="164" t="e">
        <f t="shared" si="4"/>
        <v>#REF!</v>
      </c>
      <c r="J49" s="174" t="e">
        <f t="shared" si="5"/>
        <v>#REF!</v>
      </c>
      <c r="K49" s="164" t="e">
        <f t="shared" si="6"/>
        <v>#REF!</v>
      </c>
      <c r="L49" s="174" t="e">
        <f t="shared" si="7"/>
        <v>#REF!</v>
      </c>
      <c r="M49" s="164" t="e">
        <f t="shared" si="8"/>
        <v>#REF!</v>
      </c>
      <c r="N49" s="174" t="e">
        <f t="shared" si="9"/>
        <v>#REF!</v>
      </c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</row>
    <row r="50" spans="1:26" ht="13.5" customHeight="1" x14ac:dyDescent="0.3">
      <c r="A50" s="161">
        <f t="shared" si="10"/>
        <v>42</v>
      </c>
      <c r="B50" s="161" t="s">
        <v>193</v>
      </c>
      <c r="C50" s="163" t="s">
        <v>194</v>
      </c>
      <c r="D50" s="164" t="e">
        <f t="shared" ref="D50:E50" si="60">SUM(#REF!,#REF!)</f>
        <v>#REF!</v>
      </c>
      <c r="E50" s="164" t="e">
        <f t="shared" si="60"/>
        <v>#REF!</v>
      </c>
      <c r="F50" s="173" t="e">
        <f t="shared" si="1"/>
        <v>#REF!</v>
      </c>
      <c r="G50" s="164" t="e">
        <f>SUM(#REF!,#REF!)</f>
        <v>#REF!</v>
      </c>
      <c r="H50" s="173" t="e">
        <f t="shared" si="3"/>
        <v>#REF!</v>
      </c>
      <c r="I50" s="164" t="e">
        <f t="shared" si="4"/>
        <v>#REF!</v>
      </c>
      <c r="J50" s="174" t="e">
        <f t="shared" si="5"/>
        <v>#REF!</v>
      </c>
      <c r="K50" s="164" t="e">
        <f t="shared" si="6"/>
        <v>#REF!</v>
      </c>
      <c r="L50" s="174" t="e">
        <f t="shared" si="7"/>
        <v>#REF!</v>
      </c>
      <c r="M50" s="164" t="e">
        <f t="shared" si="8"/>
        <v>#REF!</v>
      </c>
      <c r="N50" s="174" t="e">
        <f t="shared" si="9"/>
        <v>#REF!</v>
      </c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</row>
    <row r="51" spans="1:26" ht="13.5" customHeight="1" x14ac:dyDescent="0.3">
      <c r="A51" s="161">
        <f t="shared" si="10"/>
        <v>43</v>
      </c>
      <c r="B51" s="161" t="s">
        <v>195</v>
      </c>
      <c r="C51" s="163" t="s">
        <v>196</v>
      </c>
      <c r="D51" s="164" t="e">
        <f t="shared" ref="D51:E51" si="61">SUM(#REF!)</f>
        <v>#REF!</v>
      </c>
      <c r="E51" s="164" t="e">
        <f t="shared" si="61"/>
        <v>#REF!</v>
      </c>
      <c r="F51" s="173" t="e">
        <f t="shared" si="1"/>
        <v>#REF!</v>
      </c>
      <c r="G51" s="164" t="e">
        <f>SUM(#REF!)</f>
        <v>#REF!</v>
      </c>
      <c r="H51" s="173" t="e">
        <f t="shared" si="3"/>
        <v>#REF!</v>
      </c>
      <c r="I51" s="164" t="e">
        <f t="shared" si="4"/>
        <v>#REF!</v>
      </c>
      <c r="J51" s="174" t="e">
        <f t="shared" si="5"/>
        <v>#REF!</v>
      </c>
      <c r="K51" s="164" t="e">
        <f t="shared" si="6"/>
        <v>#REF!</v>
      </c>
      <c r="L51" s="174" t="e">
        <f t="shared" si="7"/>
        <v>#REF!</v>
      </c>
      <c r="M51" s="164" t="e">
        <f t="shared" si="8"/>
        <v>#REF!</v>
      </c>
      <c r="N51" s="174" t="e">
        <f t="shared" si="9"/>
        <v>#REF!</v>
      </c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</row>
    <row r="52" spans="1:26" ht="13.5" customHeight="1" x14ac:dyDescent="0.3">
      <c r="A52" s="161">
        <f t="shared" si="10"/>
        <v>44</v>
      </c>
      <c r="B52" s="161" t="s">
        <v>197</v>
      </c>
      <c r="C52" s="163" t="e">
        <f>#REF!</f>
        <v>#REF!</v>
      </c>
      <c r="D52" s="164" t="e">
        <f t="shared" ref="D52:E52" si="62">SUM(#REF!,#REF!)</f>
        <v>#REF!</v>
      </c>
      <c r="E52" s="164" t="e">
        <f t="shared" si="62"/>
        <v>#REF!</v>
      </c>
      <c r="F52" s="173" t="e">
        <f t="shared" si="1"/>
        <v>#REF!</v>
      </c>
      <c r="G52" s="164" t="e">
        <f>SUM(#REF!,#REF!)</f>
        <v>#REF!</v>
      </c>
      <c r="H52" s="173" t="e">
        <f t="shared" si="3"/>
        <v>#REF!</v>
      </c>
      <c r="I52" s="164" t="e">
        <f t="shared" si="4"/>
        <v>#REF!</v>
      </c>
      <c r="J52" s="174" t="e">
        <f t="shared" si="5"/>
        <v>#REF!</v>
      </c>
      <c r="K52" s="164" t="e">
        <f t="shared" si="6"/>
        <v>#REF!</v>
      </c>
      <c r="L52" s="174" t="e">
        <f t="shared" si="7"/>
        <v>#REF!</v>
      </c>
      <c r="M52" s="164" t="e">
        <f t="shared" si="8"/>
        <v>#REF!</v>
      </c>
      <c r="N52" s="174" t="e">
        <f t="shared" si="9"/>
        <v>#REF!</v>
      </c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</row>
    <row r="53" spans="1:26" ht="13.5" customHeight="1" x14ac:dyDescent="0.3">
      <c r="A53" s="161">
        <f t="shared" si="10"/>
        <v>45</v>
      </c>
      <c r="B53" s="161" t="s">
        <v>198</v>
      </c>
      <c r="C53" s="163" t="s">
        <v>199</v>
      </c>
      <c r="D53" s="164" t="e">
        <f t="shared" ref="D53:E53" si="63">SUM(#REF!)</f>
        <v>#REF!</v>
      </c>
      <c r="E53" s="164" t="e">
        <f t="shared" si="63"/>
        <v>#REF!</v>
      </c>
      <c r="F53" s="173" t="e">
        <f t="shared" si="1"/>
        <v>#REF!</v>
      </c>
      <c r="G53" s="164" t="e">
        <f t="shared" ref="G53:G55" si="64">SUM(#REF!)</f>
        <v>#REF!</v>
      </c>
      <c r="H53" s="173" t="e">
        <f t="shared" si="3"/>
        <v>#REF!</v>
      </c>
      <c r="I53" s="164" t="e">
        <f t="shared" si="4"/>
        <v>#REF!</v>
      </c>
      <c r="J53" s="174" t="e">
        <f t="shared" si="5"/>
        <v>#REF!</v>
      </c>
      <c r="K53" s="164" t="e">
        <f t="shared" si="6"/>
        <v>#REF!</v>
      </c>
      <c r="L53" s="174" t="e">
        <f t="shared" si="7"/>
        <v>#REF!</v>
      </c>
      <c r="M53" s="164" t="e">
        <f t="shared" si="8"/>
        <v>#REF!</v>
      </c>
      <c r="N53" s="174" t="e">
        <f t="shared" si="9"/>
        <v>#REF!</v>
      </c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</row>
    <row r="54" spans="1:26" ht="13.5" customHeight="1" x14ac:dyDescent="0.3">
      <c r="A54" s="161">
        <f t="shared" si="10"/>
        <v>46</v>
      </c>
      <c r="B54" s="161" t="s">
        <v>200</v>
      </c>
      <c r="C54" s="163" t="e">
        <f>#REF!</f>
        <v>#REF!</v>
      </c>
      <c r="D54" s="164" t="e">
        <f t="shared" ref="D54:E54" si="65">SUM(#REF!)</f>
        <v>#REF!</v>
      </c>
      <c r="E54" s="164" t="e">
        <f t="shared" si="65"/>
        <v>#REF!</v>
      </c>
      <c r="F54" s="173" t="e">
        <f t="shared" si="1"/>
        <v>#REF!</v>
      </c>
      <c r="G54" s="164" t="e">
        <f t="shared" si="64"/>
        <v>#REF!</v>
      </c>
      <c r="H54" s="173" t="e">
        <f t="shared" si="3"/>
        <v>#REF!</v>
      </c>
      <c r="I54" s="164" t="e">
        <f t="shared" si="4"/>
        <v>#REF!</v>
      </c>
      <c r="J54" s="174" t="e">
        <f t="shared" si="5"/>
        <v>#REF!</v>
      </c>
      <c r="K54" s="164" t="e">
        <f t="shared" si="6"/>
        <v>#REF!</v>
      </c>
      <c r="L54" s="174" t="e">
        <f t="shared" si="7"/>
        <v>#REF!</v>
      </c>
      <c r="M54" s="164" t="e">
        <f t="shared" si="8"/>
        <v>#REF!</v>
      </c>
      <c r="N54" s="174" t="e">
        <f t="shared" si="9"/>
        <v>#REF!</v>
      </c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</row>
    <row r="55" spans="1:26" ht="13.5" customHeight="1" x14ac:dyDescent="0.3">
      <c r="A55" s="161">
        <f t="shared" si="10"/>
        <v>47</v>
      </c>
      <c r="B55" s="161" t="s">
        <v>201</v>
      </c>
      <c r="C55" s="163" t="s">
        <v>202</v>
      </c>
      <c r="D55" s="164" t="e">
        <f t="shared" ref="D55:E55" si="66">SUM(#REF!)</f>
        <v>#REF!</v>
      </c>
      <c r="E55" s="164" t="e">
        <f t="shared" si="66"/>
        <v>#REF!</v>
      </c>
      <c r="F55" s="173" t="e">
        <f t="shared" si="1"/>
        <v>#REF!</v>
      </c>
      <c r="G55" s="164" t="e">
        <f t="shared" si="64"/>
        <v>#REF!</v>
      </c>
      <c r="H55" s="173" t="e">
        <f t="shared" si="3"/>
        <v>#REF!</v>
      </c>
      <c r="I55" s="164" t="e">
        <f t="shared" si="4"/>
        <v>#REF!</v>
      </c>
      <c r="J55" s="174" t="e">
        <f t="shared" si="5"/>
        <v>#REF!</v>
      </c>
      <c r="K55" s="164" t="e">
        <f t="shared" si="6"/>
        <v>#REF!</v>
      </c>
      <c r="L55" s="174" t="e">
        <f t="shared" si="7"/>
        <v>#REF!</v>
      </c>
      <c r="M55" s="164" t="e">
        <f t="shared" si="8"/>
        <v>#REF!</v>
      </c>
      <c r="N55" s="174" t="e">
        <f t="shared" si="9"/>
        <v>#REF!</v>
      </c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</row>
    <row r="56" spans="1:26" ht="13.5" customHeight="1" x14ac:dyDescent="0.3">
      <c r="A56" s="161"/>
      <c r="B56" s="161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</row>
    <row r="57" spans="1:26" ht="13.5" customHeight="1" x14ac:dyDescent="0.3">
      <c r="A57" s="439" t="s">
        <v>203</v>
      </c>
      <c r="B57" s="358"/>
      <c r="C57" s="359"/>
      <c r="D57" s="165" t="e">
        <f t="shared" ref="D57:E57" si="67">SUM(D9:D56)</f>
        <v>#REF!</v>
      </c>
      <c r="E57" s="165" t="e">
        <f t="shared" si="67"/>
        <v>#REF!</v>
      </c>
      <c r="F57" s="175" t="e">
        <f>E57/D57*100</f>
        <v>#REF!</v>
      </c>
      <c r="G57" s="165" t="e">
        <f>SUM(G9:G56)</f>
        <v>#REF!</v>
      </c>
      <c r="H57" s="175" t="e">
        <f>G57/D57*100</f>
        <v>#REF!</v>
      </c>
      <c r="I57" s="165" t="e">
        <f t="shared" ref="I57:N57" si="68">SUM(I9:I56)</f>
        <v>#REF!</v>
      </c>
      <c r="J57" s="176" t="e">
        <f t="shared" si="68"/>
        <v>#REF!</v>
      </c>
      <c r="K57" s="165" t="e">
        <f t="shared" si="68"/>
        <v>#REF!</v>
      </c>
      <c r="L57" s="176" t="e">
        <f t="shared" si="68"/>
        <v>#REF!</v>
      </c>
      <c r="M57" s="165" t="e">
        <f t="shared" si="68"/>
        <v>#REF!</v>
      </c>
      <c r="N57" s="176" t="e">
        <f t="shared" si="68"/>
        <v>#REF!</v>
      </c>
      <c r="O57" s="141"/>
      <c r="P57" s="141"/>
      <c r="Q57" s="141"/>
      <c r="R57" s="141"/>
      <c r="S57" s="141"/>
      <c r="T57" s="141"/>
      <c r="U57" s="141"/>
      <c r="V57" s="141"/>
      <c r="W57" s="141"/>
      <c r="X57" s="141"/>
      <c r="Y57" s="141"/>
      <c r="Z57" s="141"/>
    </row>
    <row r="58" spans="1:26" ht="13.5" customHeight="1" x14ac:dyDescent="0.3">
      <c r="A58" s="166"/>
      <c r="B58" s="166"/>
      <c r="C58" s="166"/>
      <c r="D58" s="167"/>
      <c r="E58" s="167"/>
      <c r="F58" s="167"/>
      <c r="G58" s="167"/>
      <c r="H58" s="167"/>
      <c r="I58" s="167"/>
      <c r="J58" s="167"/>
      <c r="K58" s="167"/>
      <c r="L58" s="167"/>
      <c r="M58" s="167"/>
      <c r="N58" s="167"/>
      <c r="O58" s="141"/>
      <c r="P58" s="141"/>
      <c r="Q58" s="141"/>
      <c r="R58" s="141"/>
      <c r="S58" s="141"/>
      <c r="T58" s="141"/>
      <c r="U58" s="141"/>
      <c r="V58" s="141"/>
      <c r="W58" s="141"/>
      <c r="X58" s="141"/>
      <c r="Y58" s="141"/>
      <c r="Z58" s="141"/>
    </row>
    <row r="59" spans="1:26" ht="13.5" customHeight="1" x14ac:dyDescent="0.3">
      <c r="A59" s="166"/>
      <c r="B59" s="166"/>
      <c r="C59" s="166"/>
      <c r="D59" s="167"/>
      <c r="E59" s="167"/>
      <c r="F59" s="167"/>
      <c r="G59" s="167"/>
      <c r="H59" s="167"/>
      <c r="I59" s="167"/>
      <c r="J59" s="167"/>
      <c r="K59" s="167"/>
      <c r="L59" s="167"/>
      <c r="M59" s="167"/>
      <c r="N59" s="167"/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  <c r="Z59" s="141"/>
    </row>
    <row r="60" spans="1:26" ht="13.5" customHeight="1" x14ac:dyDescent="0.3">
      <c r="A60" s="168" t="s">
        <v>642</v>
      </c>
      <c r="B60" s="168"/>
      <c r="C60" s="141"/>
      <c r="D60" s="141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  <c r="Z60" s="141"/>
    </row>
    <row r="61" spans="1:26" ht="13.5" customHeight="1" x14ac:dyDescent="0.3">
      <c r="A61" s="169" t="s">
        <v>10</v>
      </c>
      <c r="B61" s="141" t="s">
        <v>205</v>
      </c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41"/>
    </row>
    <row r="62" spans="1:26" ht="13.5" customHeight="1" x14ac:dyDescent="0.3">
      <c r="A62" s="169" t="s">
        <v>34</v>
      </c>
      <c r="B62" s="141" t="s">
        <v>206</v>
      </c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  <c r="Z62" s="141"/>
    </row>
    <row r="63" spans="1:26" ht="13.5" customHeight="1" x14ac:dyDescent="0.3">
      <c r="A63" s="169" t="s">
        <v>36</v>
      </c>
      <c r="B63" s="141" t="s">
        <v>207</v>
      </c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1"/>
      <c r="T63" s="141"/>
      <c r="U63" s="141"/>
      <c r="V63" s="141"/>
      <c r="W63" s="141"/>
      <c r="X63" s="141"/>
      <c r="Y63" s="141"/>
      <c r="Z63" s="141"/>
    </row>
    <row r="64" spans="1:26" ht="13.5" customHeight="1" x14ac:dyDescent="0.3">
      <c r="A64" s="169" t="s">
        <v>38</v>
      </c>
      <c r="B64" s="141" t="s">
        <v>238</v>
      </c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</row>
    <row r="65" spans="1:26" ht="13.5" customHeight="1" x14ac:dyDescent="0.3">
      <c r="A65" s="169" t="s">
        <v>49</v>
      </c>
      <c r="B65" s="141" t="s">
        <v>239</v>
      </c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</row>
    <row r="66" spans="1:26" ht="13.5" customHeight="1" x14ac:dyDescent="0.3">
      <c r="A66" s="169" t="s">
        <v>54</v>
      </c>
      <c r="B66" s="141" t="s">
        <v>240</v>
      </c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</row>
    <row r="67" spans="1:26" ht="13.5" customHeight="1" x14ac:dyDescent="0.3">
      <c r="A67" s="169" t="s">
        <v>73</v>
      </c>
      <c r="B67" s="141" t="s">
        <v>241</v>
      </c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</row>
    <row r="68" spans="1:26" ht="13.5" customHeight="1" x14ac:dyDescent="0.3">
      <c r="A68" s="169" t="s">
        <v>212</v>
      </c>
      <c r="B68" s="141" t="s">
        <v>242</v>
      </c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</row>
    <row r="69" spans="1:26" ht="13.5" customHeight="1" x14ac:dyDescent="0.3">
      <c r="A69" s="169" t="s">
        <v>214</v>
      </c>
      <c r="B69" s="141" t="s">
        <v>243</v>
      </c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</row>
    <row r="70" spans="1:26" ht="13.5" customHeight="1" x14ac:dyDescent="0.3">
      <c r="A70" s="141"/>
      <c r="B70" s="141"/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1"/>
      <c r="S70" s="141"/>
      <c r="T70" s="141"/>
      <c r="U70" s="141"/>
      <c r="V70" s="141"/>
      <c r="W70" s="141"/>
      <c r="X70" s="141"/>
      <c r="Y70" s="141"/>
      <c r="Z70" s="141"/>
    </row>
    <row r="71" spans="1:26" ht="13.5" customHeight="1" x14ac:dyDescent="0.3">
      <c r="A71" s="141"/>
      <c r="B71" s="141"/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</row>
    <row r="72" spans="1:26" ht="13.5" customHeight="1" x14ac:dyDescent="0.3">
      <c r="A72" s="141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</row>
    <row r="73" spans="1:26" ht="13.5" customHeight="1" x14ac:dyDescent="0.3">
      <c r="A73" s="141"/>
      <c r="B73" s="141"/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</row>
    <row r="74" spans="1:26" ht="13.5" customHeight="1" x14ac:dyDescent="0.3">
      <c r="A74" s="141"/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</row>
    <row r="75" spans="1:26" ht="13.5" customHeight="1" x14ac:dyDescent="0.3">
      <c r="A75" s="141"/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</row>
    <row r="76" spans="1:26" ht="13.5" customHeight="1" x14ac:dyDescent="0.3">
      <c r="A76" s="141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</row>
    <row r="77" spans="1:26" ht="13.5" customHeight="1" x14ac:dyDescent="0.3">
      <c r="A77" s="141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41"/>
      <c r="X77" s="141"/>
      <c r="Y77" s="141"/>
      <c r="Z77" s="141"/>
    </row>
    <row r="78" spans="1:26" ht="13.5" customHeight="1" x14ac:dyDescent="0.3">
      <c r="A78" s="141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</row>
    <row r="79" spans="1:26" ht="13.5" customHeight="1" x14ac:dyDescent="0.3">
      <c r="A79" s="141"/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</row>
    <row r="80" spans="1:26" ht="13.5" customHeight="1" x14ac:dyDescent="0.3">
      <c r="A80" s="141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V80" s="141"/>
      <c r="W80" s="141"/>
      <c r="X80" s="141"/>
      <c r="Y80" s="141"/>
      <c r="Z80" s="141"/>
    </row>
    <row r="81" spans="1:26" ht="13.5" customHeight="1" x14ac:dyDescent="0.3">
      <c r="A81" s="141"/>
      <c r="B81" s="141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</row>
    <row r="82" spans="1:26" ht="13.5" customHeight="1" x14ac:dyDescent="0.3">
      <c r="A82" s="141"/>
      <c r="B82" s="141"/>
      <c r="C82" s="141"/>
      <c r="D82" s="141"/>
      <c r="E82" s="141"/>
      <c r="F82" s="141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</row>
    <row r="83" spans="1:26" ht="13.5" customHeight="1" x14ac:dyDescent="0.3">
      <c r="A83" s="141"/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</row>
    <row r="84" spans="1:26" ht="13.5" customHeight="1" x14ac:dyDescent="0.3">
      <c r="A84" s="141"/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</row>
    <row r="85" spans="1:26" ht="13.5" customHeight="1" x14ac:dyDescent="0.3">
      <c r="A85" s="141"/>
      <c r="B85" s="141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</row>
    <row r="86" spans="1:26" ht="13.5" customHeight="1" x14ac:dyDescent="0.3">
      <c r="A86" s="141"/>
      <c r="B86" s="141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</row>
    <row r="87" spans="1:26" ht="13.5" customHeight="1" x14ac:dyDescent="0.3">
      <c r="A87" s="141"/>
      <c r="B87" s="141"/>
      <c r="C87" s="141"/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</row>
    <row r="88" spans="1:26" ht="13.5" customHeight="1" x14ac:dyDescent="0.3">
      <c r="A88" s="141"/>
      <c r="B88" s="141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</row>
    <row r="89" spans="1:26" ht="13.5" customHeight="1" x14ac:dyDescent="0.3">
      <c r="A89" s="141"/>
      <c r="B89" s="141"/>
      <c r="C89" s="141"/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</row>
    <row r="90" spans="1:26" ht="13.5" customHeight="1" x14ac:dyDescent="0.3">
      <c r="A90" s="141"/>
      <c r="B90" s="141"/>
      <c r="C90" s="141"/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</row>
    <row r="91" spans="1:26" ht="13.5" customHeight="1" x14ac:dyDescent="0.3">
      <c r="A91" s="141"/>
      <c r="B91" s="141"/>
      <c r="C91" s="141"/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</row>
    <row r="92" spans="1:26" ht="13.5" customHeight="1" x14ac:dyDescent="0.3">
      <c r="A92" s="141"/>
      <c r="B92" s="141"/>
      <c r="C92" s="141"/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</row>
    <row r="93" spans="1:26" ht="13.5" customHeight="1" x14ac:dyDescent="0.3">
      <c r="A93" s="141"/>
      <c r="B93" s="141"/>
      <c r="C93" s="141"/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</row>
    <row r="94" spans="1:26" ht="13.5" customHeight="1" x14ac:dyDescent="0.3">
      <c r="A94" s="141"/>
      <c r="B94" s="141"/>
      <c r="C94" s="141"/>
      <c r="D94" s="141"/>
      <c r="E94" s="141"/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</row>
    <row r="95" spans="1:26" ht="13.5" customHeight="1" x14ac:dyDescent="0.3">
      <c r="A95" s="141"/>
      <c r="B95" s="141"/>
      <c r="C95" s="141"/>
      <c r="D95" s="141"/>
      <c r="E95" s="141"/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</row>
    <row r="96" spans="1:26" ht="13.5" customHeight="1" x14ac:dyDescent="0.3">
      <c r="A96" s="141"/>
      <c r="B96" s="141"/>
      <c r="C96" s="141"/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</row>
    <row r="97" spans="1:26" ht="13.5" customHeight="1" x14ac:dyDescent="0.3">
      <c r="A97" s="141"/>
      <c r="B97" s="141"/>
      <c r="C97" s="141"/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</row>
    <row r="98" spans="1:26" ht="13.5" customHeight="1" x14ac:dyDescent="0.3">
      <c r="A98" s="141"/>
      <c r="B98" s="141"/>
      <c r="C98" s="141"/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</row>
    <row r="99" spans="1:26" ht="13.5" customHeight="1" x14ac:dyDescent="0.3">
      <c r="A99" s="141"/>
      <c r="B99" s="141"/>
      <c r="C99" s="141"/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</row>
    <row r="100" spans="1:26" ht="13.5" customHeight="1" x14ac:dyDescent="0.3">
      <c r="A100" s="141"/>
      <c r="B100" s="141"/>
      <c r="C100" s="141"/>
      <c r="D100" s="141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</row>
    <row r="101" spans="1:26" ht="13.5" customHeight="1" x14ac:dyDescent="0.3">
      <c r="A101" s="141"/>
      <c r="B101" s="141"/>
      <c r="C101" s="141"/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</row>
    <row r="102" spans="1:26" ht="13.5" customHeight="1" x14ac:dyDescent="0.3">
      <c r="A102" s="141"/>
      <c r="B102" s="141"/>
      <c r="C102" s="141"/>
      <c r="D102" s="141"/>
      <c r="E102" s="141"/>
      <c r="F102" s="141"/>
      <c r="G102" s="141"/>
      <c r="H102" s="141"/>
      <c r="I102" s="141"/>
      <c r="J102" s="141"/>
      <c r="K102" s="141"/>
      <c r="L102" s="141"/>
      <c r="M102" s="141"/>
      <c r="N102" s="141"/>
      <c r="O102" s="141"/>
      <c r="P102" s="141"/>
      <c r="Q102" s="141"/>
      <c r="R102" s="141"/>
      <c r="S102" s="141"/>
      <c r="T102" s="141"/>
      <c r="U102" s="141"/>
      <c r="V102" s="141"/>
      <c r="W102" s="141"/>
      <c r="X102" s="141"/>
      <c r="Y102" s="141"/>
      <c r="Z102" s="141"/>
    </row>
    <row r="103" spans="1:26" ht="13.5" customHeight="1" x14ac:dyDescent="0.3">
      <c r="A103" s="141"/>
      <c r="B103" s="141"/>
      <c r="C103" s="141"/>
      <c r="D103" s="141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</row>
    <row r="104" spans="1:26" ht="13.5" customHeight="1" x14ac:dyDescent="0.3">
      <c r="A104" s="141"/>
      <c r="B104" s="141"/>
      <c r="C104" s="141"/>
      <c r="D104" s="141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</row>
    <row r="105" spans="1:26" ht="13.5" customHeight="1" x14ac:dyDescent="0.3">
      <c r="A105" s="141"/>
      <c r="B105" s="141"/>
      <c r="C105" s="141"/>
      <c r="D105" s="141"/>
      <c r="E105" s="141"/>
      <c r="F105" s="141"/>
      <c r="G105" s="141"/>
      <c r="H105" s="141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</row>
    <row r="106" spans="1:26" ht="13.5" customHeight="1" x14ac:dyDescent="0.3">
      <c r="A106" s="141"/>
      <c r="B106" s="141"/>
      <c r="C106" s="141"/>
      <c r="D106" s="141"/>
      <c r="E106" s="141"/>
      <c r="F106" s="141"/>
      <c r="G106" s="141"/>
      <c r="H106" s="141"/>
      <c r="I106" s="141"/>
      <c r="J106" s="141"/>
      <c r="K106" s="141"/>
      <c r="L106" s="141"/>
      <c r="M106" s="141"/>
      <c r="N106" s="141"/>
      <c r="O106" s="141"/>
      <c r="P106" s="141"/>
      <c r="Q106" s="141"/>
      <c r="R106" s="141"/>
      <c r="S106" s="141"/>
      <c r="T106" s="141"/>
      <c r="U106" s="141"/>
      <c r="V106" s="141"/>
      <c r="W106" s="141"/>
      <c r="X106" s="141"/>
      <c r="Y106" s="141"/>
      <c r="Z106" s="141"/>
    </row>
    <row r="107" spans="1:26" ht="13.5" customHeight="1" x14ac:dyDescent="0.3">
      <c r="A107" s="141"/>
      <c r="B107" s="141"/>
      <c r="C107" s="141"/>
      <c r="D107" s="141"/>
      <c r="E107" s="141"/>
      <c r="F107" s="141"/>
      <c r="G107" s="141"/>
      <c r="H107" s="141"/>
      <c r="I107" s="141"/>
      <c r="J107" s="141"/>
      <c r="K107" s="141"/>
      <c r="L107" s="141"/>
      <c r="M107" s="141"/>
      <c r="N107" s="141"/>
      <c r="O107" s="141"/>
      <c r="P107" s="141"/>
      <c r="Q107" s="141"/>
      <c r="R107" s="141"/>
      <c r="S107" s="141"/>
      <c r="T107" s="141"/>
      <c r="U107" s="141"/>
      <c r="V107" s="141"/>
      <c r="W107" s="141"/>
      <c r="X107" s="141"/>
      <c r="Y107" s="141"/>
      <c r="Z107" s="141"/>
    </row>
    <row r="108" spans="1:26" ht="13.5" customHeight="1" x14ac:dyDescent="0.3">
      <c r="A108" s="141"/>
      <c r="B108" s="141"/>
      <c r="C108" s="141"/>
      <c r="D108" s="141"/>
      <c r="E108" s="141"/>
      <c r="F108" s="141"/>
      <c r="G108" s="141"/>
      <c r="H108" s="141"/>
      <c r="I108" s="141"/>
      <c r="J108" s="141"/>
      <c r="K108" s="14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</row>
    <row r="109" spans="1:26" ht="13.5" customHeight="1" x14ac:dyDescent="0.3">
      <c r="A109" s="141"/>
      <c r="B109" s="141"/>
      <c r="C109" s="141"/>
      <c r="D109" s="141"/>
      <c r="E109" s="141"/>
      <c r="F109" s="141"/>
      <c r="G109" s="141"/>
      <c r="H109" s="141"/>
      <c r="I109" s="141"/>
      <c r="J109" s="141"/>
      <c r="K109" s="141"/>
      <c r="L109" s="141"/>
      <c r="M109" s="141"/>
      <c r="N109" s="141"/>
      <c r="O109" s="141"/>
      <c r="P109" s="141"/>
      <c r="Q109" s="141"/>
      <c r="R109" s="141"/>
      <c r="S109" s="141"/>
      <c r="T109" s="141"/>
      <c r="U109" s="141"/>
      <c r="V109" s="141"/>
      <c r="W109" s="141"/>
      <c r="X109" s="141"/>
      <c r="Y109" s="141"/>
      <c r="Z109" s="141"/>
    </row>
    <row r="110" spans="1:26" ht="13.5" customHeight="1" x14ac:dyDescent="0.3">
      <c r="A110" s="141"/>
      <c r="B110" s="141"/>
      <c r="C110" s="141"/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</row>
    <row r="111" spans="1:26" ht="13.5" customHeight="1" x14ac:dyDescent="0.3">
      <c r="A111" s="141"/>
      <c r="B111" s="141"/>
      <c r="C111" s="141"/>
      <c r="D111" s="141"/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</row>
    <row r="112" spans="1:26" ht="13.5" customHeight="1" x14ac:dyDescent="0.3">
      <c r="A112" s="141"/>
      <c r="B112" s="141"/>
      <c r="C112" s="141"/>
      <c r="D112" s="141"/>
      <c r="E112" s="141"/>
      <c r="F112" s="141"/>
      <c r="G112" s="141"/>
      <c r="H112" s="141"/>
      <c r="I112" s="141"/>
      <c r="J112" s="141"/>
      <c r="K112" s="141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</row>
    <row r="113" spans="1:26" ht="13.5" customHeight="1" x14ac:dyDescent="0.3">
      <c r="A113" s="141"/>
      <c r="B113" s="141"/>
      <c r="C113" s="141"/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</row>
    <row r="114" spans="1:26" ht="13.5" customHeight="1" x14ac:dyDescent="0.3">
      <c r="A114" s="141"/>
      <c r="B114" s="141"/>
      <c r="C114" s="141"/>
      <c r="D114" s="141"/>
      <c r="E114" s="141"/>
      <c r="F114" s="141"/>
      <c r="G114" s="141"/>
      <c r="H114" s="141"/>
      <c r="I114" s="141"/>
      <c r="J114" s="141"/>
      <c r="K114" s="14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</row>
    <row r="115" spans="1:26" ht="13.5" customHeight="1" x14ac:dyDescent="0.3">
      <c r="A115" s="141"/>
      <c r="B115" s="141"/>
      <c r="C115" s="141"/>
      <c r="D115" s="141"/>
      <c r="E115" s="141"/>
      <c r="F115" s="141"/>
      <c r="G115" s="141"/>
      <c r="H115" s="141"/>
      <c r="I115" s="141"/>
      <c r="J115" s="141"/>
      <c r="K115" s="141"/>
      <c r="L115" s="141"/>
      <c r="M115" s="141"/>
      <c r="N115" s="141"/>
      <c r="O115" s="141"/>
      <c r="P115" s="141"/>
      <c r="Q115" s="141"/>
      <c r="R115" s="141"/>
      <c r="S115" s="141"/>
      <c r="T115" s="141"/>
      <c r="U115" s="141"/>
      <c r="V115" s="141"/>
      <c r="W115" s="141"/>
      <c r="X115" s="141"/>
      <c r="Y115" s="141"/>
      <c r="Z115" s="141"/>
    </row>
    <row r="116" spans="1:26" ht="13.5" customHeight="1" x14ac:dyDescent="0.3">
      <c r="A116" s="141"/>
      <c r="B116" s="141"/>
      <c r="C116" s="141"/>
      <c r="D116" s="141"/>
      <c r="E116" s="141"/>
      <c r="F116" s="141"/>
      <c r="G116" s="141"/>
      <c r="H116" s="141"/>
      <c r="I116" s="141"/>
      <c r="J116" s="141"/>
      <c r="K116" s="141"/>
      <c r="L116" s="141"/>
      <c r="M116" s="141"/>
      <c r="N116" s="141"/>
      <c r="O116" s="141"/>
      <c r="P116" s="141"/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</row>
    <row r="117" spans="1:26" ht="13.5" customHeight="1" x14ac:dyDescent="0.3">
      <c r="A117" s="141"/>
      <c r="B117" s="141"/>
      <c r="C117" s="141"/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</row>
    <row r="118" spans="1:26" ht="13.5" customHeight="1" x14ac:dyDescent="0.3">
      <c r="A118" s="141"/>
      <c r="B118" s="141"/>
      <c r="C118" s="141"/>
      <c r="D118" s="141"/>
      <c r="E118" s="141"/>
      <c r="F118" s="141"/>
      <c r="G118" s="141"/>
      <c r="H118" s="141"/>
      <c r="I118" s="141"/>
      <c r="J118" s="141"/>
      <c r="K118" s="141"/>
      <c r="L118" s="141"/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</row>
    <row r="119" spans="1:26" ht="13.5" customHeight="1" x14ac:dyDescent="0.3">
      <c r="A119" s="141"/>
      <c r="B119" s="141"/>
      <c r="C119" s="141"/>
      <c r="D119" s="141"/>
      <c r="E119" s="141"/>
      <c r="F119" s="141"/>
      <c r="G119" s="141"/>
      <c r="H119" s="141"/>
      <c r="I119" s="141"/>
      <c r="J119" s="141"/>
      <c r="K119" s="141"/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</row>
    <row r="120" spans="1:26" ht="13.5" customHeight="1" x14ac:dyDescent="0.3">
      <c r="A120" s="141"/>
      <c r="B120" s="141"/>
      <c r="C120" s="141"/>
      <c r="D120" s="141"/>
      <c r="E120" s="141"/>
      <c r="F120" s="141"/>
      <c r="G120" s="141"/>
      <c r="H120" s="141"/>
      <c r="I120" s="141"/>
      <c r="J120" s="141"/>
      <c r="K120" s="141"/>
      <c r="L120" s="141"/>
      <c r="M120" s="141"/>
      <c r="N120" s="141"/>
      <c r="O120" s="141"/>
      <c r="P120" s="141"/>
      <c r="Q120" s="141"/>
      <c r="R120" s="141"/>
      <c r="S120" s="141"/>
      <c r="T120" s="141"/>
      <c r="U120" s="141"/>
      <c r="V120" s="141"/>
      <c r="W120" s="141"/>
      <c r="X120" s="141"/>
      <c r="Y120" s="141"/>
      <c r="Z120" s="141"/>
    </row>
    <row r="121" spans="1:26" ht="13.5" customHeight="1" x14ac:dyDescent="0.3">
      <c r="A121" s="141"/>
      <c r="B121" s="141"/>
      <c r="C121" s="141"/>
      <c r="D121" s="141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</row>
    <row r="122" spans="1:26" ht="13.5" customHeight="1" x14ac:dyDescent="0.3">
      <c r="A122" s="141"/>
      <c r="B122" s="141"/>
      <c r="C122" s="141"/>
      <c r="D122" s="141"/>
      <c r="E122" s="141"/>
      <c r="F122" s="141"/>
      <c r="G122" s="141"/>
      <c r="H122" s="141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</row>
    <row r="123" spans="1:26" ht="13.5" customHeight="1" x14ac:dyDescent="0.3">
      <c r="A123" s="141"/>
      <c r="B123" s="141"/>
      <c r="C123" s="141"/>
      <c r="D123" s="141"/>
      <c r="E123" s="141"/>
      <c r="F123" s="141"/>
      <c r="G123" s="141"/>
      <c r="H123" s="141"/>
      <c r="I123" s="141"/>
      <c r="J123" s="141"/>
      <c r="K123" s="141"/>
      <c r="L123" s="141"/>
      <c r="M123" s="141"/>
      <c r="N123" s="141"/>
      <c r="O123" s="141"/>
      <c r="P123" s="141"/>
      <c r="Q123" s="141"/>
      <c r="R123" s="141"/>
      <c r="S123" s="141"/>
      <c r="T123" s="141"/>
      <c r="U123" s="141"/>
      <c r="V123" s="141"/>
      <c r="W123" s="141"/>
      <c r="X123" s="141"/>
      <c r="Y123" s="141"/>
      <c r="Z123" s="141"/>
    </row>
    <row r="124" spans="1:26" ht="13.5" customHeight="1" x14ac:dyDescent="0.3">
      <c r="A124" s="141"/>
      <c r="B124" s="141"/>
      <c r="C124" s="141"/>
      <c r="D124" s="141"/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  <c r="Z124" s="141"/>
    </row>
    <row r="125" spans="1:26" ht="13.5" customHeight="1" x14ac:dyDescent="0.3">
      <c r="A125" s="141"/>
      <c r="B125" s="141"/>
      <c r="C125" s="141"/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</row>
    <row r="126" spans="1:26" ht="13.5" customHeight="1" x14ac:dyDescent="0.3">
      <c r="A126" s="141"/>
      <c r="B126" s="141"/>
      <c r="C126" s="141"/>
      <c r="D126" s="141"/>
      <c r="E126" s="141"/>
      <c r="F126" s="141"/>
      <c r="G126" s="141"/>
      <c r="H126" s="141"/>
      <c r="I126" s="141"/>
      <c r="J126" s="141"/>
      <c r="K126" s="141"/>
      <c r="L126" s="141"/>
      <c r="M126" s="141"/>
      <c r="N126" s="141"/>
      <c r="O126" s="141"/>
      <c r="P126" s="141"/>
      <c r="Q126" s="141"/>
      <c r="R126" s="141"/>
      <c r="S126" s="141"/>
      <c r="T126" s="141"/>
      <c r="U126" s="141"/>
      <c r="V126" s="141"/>
      <c r="W126" s="141"/>
      <c r="X126" s="141"/>
      <c r="Y126" s="141"/>
      <c r="Z126" s="141"/>
    </row>
    <row r="127" spans="1:26" ht="13.5" customHeight="1" x14ac:dyDescent="0.3">
      <c r="A127" s="141"/>
      <c r="B127" s="141"/>
      <c r="C127" s="141"/>
      <c r="D127" s="141"/>
      <c r="E127" s="141"/>
      <c r="F127" s="141"/>
      <c r="G127" s="141"/>
      <c r="H127" s="141"/>
      <c r="I127" s="141"/>
      <c r="J127" s="141"/>
      <c r="K127" s="141"/>
      <c r="L127" s="141"/>
      <c r="M127" s="141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</row>
    <row r="128" spans="1:26" ht="13.5" customHeight="1" x14ac:dyDescent="0.3">
      <c r="A128" s="141"/>
      <c r="B128" s="141"/>
      <c r="C128" s="141"/>
      <c r="D128" s="141"/>
      <c r="E128" s="141"/>
      <c r="F128" s="141"/>
      <c r="G128" s="141"/>
      <c r="H128" s="141"/>
      <c r="I128" s="141"/>
      <c r="J128" s="141"/>
      <c r="K128" s="141"/>
      <c r="L128" s="141"/>
      <c r="M128" s="141"/>
      <c r="N128" s="141"/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</row>
    <row r="129" spans="1:26" ht="13.5" customHeight="1" x14ac:dyDescent="0.3">
      <c r="A129" s="141"/>
      <c r="B129" s="141"/>
      <c r="C129" s="141"/>
      <c r="D129" s="141"/>
      <c r="E129" s="141"/>
      <c r="F129" s="141"/>
      <c r="G129" s="141"/>
      <c r="H129" s="141"/>
      <c r="I129" s="141"/>
      <c r="J129" s="141"/>
      <c r="K129" s="141"/>
      <c r="L129" s="141"/>
      <c r="M129" s="141"/>
      <c r="N129" s="141"/>
      <c r="O129" s="141"/>
      <c r="P129" s="141"/>
      <c r="Q129" s="141"/>
      <c r="R129" s="141"/>
      <c r="S129" s="141"/>
      <c r="T129" s="141"/>
      <c r="U129" s="141"/>
      <c r="V129" s="141"/>
      <c r="W129" s="141"/>
      <c r="X129" s="141"/>
      <c r="Y129" s="141"/>
      <c r="Z129" s="141"/>
    </row>
    <row r="130" spans="1:26" ht="13.5" customHeight="1" x14ac:dyDescent="0.3">
      <c r="A130" s="141"/>
      <c r="B130" s="141"/>
      <c r="C130" s="141"/>
      <c r="D130" s="141"/>
      <c r="E130" s="141"/>
      <c r="F130" s="141"/>
      <c r="G130" s="141"/>
      <c r="H130" s="141"/>
      <c r="I130" s="141"/>
      <c r="J130" s="141"/>
      <c r="K130" s="141"/>
      <c r="L130" s="141"/>
      <c r="M130" s="141"/>
      <c r="N130" s="141"/>
      <c r="O130" s="141"/>
      <c r="P130" s="141"/>
      <c r="Q130" s="141"/>
      <c r="R130" s="141"/>
      <c r="S130" s="141"/>
      <c r="T130" s="141"/>
      <c r="U130" s="141"/>
      <c r="V130" s="141"/>
      <c r="W130" s="141"/>
      <c r="X130" s="141"/>
      <c r="Y130" s="141"/>
      <c r="Z130" s="141"/>
    </row>
    <row r="131" spans="1:26" ht="13.5" customHeight="1" x14ac:dyDescent="0.3">
      <c r="A131" s="141"/>
      <c r="B131" s="141"/>
      <c r="C131" s="141"/>
      <c r="D131" s="141"/>
      <c r="E131" s="141"/>
      <c r="F131" s="141"/>
      <c r="G131" s="141"/>
      <c r="H131" s="141"/>
      <c r="I131" s="141"/>
      <c r="J131" s="141"/>
      <c r="K131" s="141"/>
      <c r="L131" s="141"/>
      <c r="M131" s="141"/>
      <c r="N131" s="141"/>
      <c r="O131" s="141"/>
      <c r="P131" s="141"/>
      <c r="Q131" s="141"/>
      <c r="R131" s="141"/>
      <c r="S131" s="141"/>
      <c r="T131" s="141"/>
      <c r="U131" s="141"/>
      <c r="V131" s="141"/>
      <c r="W131" s="141"/>
      <c r="X131" s="141"/>
      <c r="Y131" s="141"/>
      <c r="Z131" s="141"/>
    </row>
    <row r="132" spans="1:26" ht="13.5" customHeight="1" x14ac:dyDescent="0.3">
      <c r="A132" s="141"/>
      <c r="B132" s="141"/>
      <c r="C132" s="141"/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  <c r="O132" s="141"/>
      <c r="P132" s="141"/>
      <c r="Q132" s="141"/>
      <c r="R132" s="141"/>
      <c r="S132" s="141"/>
      <c r="T132" s="141"/>
      <c r="U132" s="141"/>
      <c r="V132" s="141"/>
      <c r="W132" s="141"/>
      <c r="X132" s="141"/>
      <c r="Y132" s="141"/>
      <c r="Z132" s="141"/>
    </row>
    <row r="133" spans="1:26" ht="13.5" customHeight="1" x14ac:dyDescent="0.3">
      <c r="A133" s="141"/>
      <c r="B133" s="141"/>
      <c r="C133" s="141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</row>
    <row r="134" spans="1:26" ht="13.5" customHeight="1" x14ac:dyDescent="0.3">
      <c r="A134" s="141"/>
      <c r="B134" s="141"/>
      <c r="C134" s="141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</row>
    <row r="135" spans="1:26" ht="13.5" customHeight="1" x14ac:dyDescent="0.3">
      <c r="A135" s="141"/>
      <c r="B135" s="141"/>
      <c r="C135" s="141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</row>
    <row r="136" spans="1:26" ht="13.5" customHeight="1" x14ac:dyDescent="0.3">
      <c r="A136" s="141"/>
      <c r="B136" s="141"/>
      <c r="C136" s="141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</row>
    <row r="137" spans="1:26" ht="13.5" customHeight="1" x14ac:dyDescent="0.3">
      <c r="A137" s="141"/>
      <c r="B137" s="141"/>
      <c r="C137" s="141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</row>
    <row r="138" spans="1:26" ht="13.5" customHeight="1" x14ac:dyDescent="0.3">
      <c r="A138" s="141"/>
      <c r="B138" s="141"/>
      <c r="C138" s="141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</row>
    <row r="139" spans="1:26" ht="13.5" customHeight="1" x14ac:dyDescent="0.3">
      <c r="A139" s="141"/>
      <c r="B139" s="141"/>
      <c r="C139" s="141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</row>
    <row r="140" spans="1:26" ht="13.5" customHeight="1" x14ac:dyDescent="0.3">
      <c r="A140" s="141"/>
      <c r="B140" s="141"/>
      <c r="C140" s="141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</row>
    <row r="141" spans="1:26" ht="13.5" customHeight="1" x14ac:dyDescent="0.3">
      <c r="A141" s="141"/>
      <c r="B141" s="141"/>
      <c r="C141" s="141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</row>
    <row r="142" spans="1:26" ht="13.5" customHeight="1" x14ac:dyDescent="0.3">
      <c r="A142" s="141"/>
      <c r="B142" s="141"/>
      <c r="C142" s="141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</row>
    <row r="143" spans="1:26" ht="13.5" customHeight="1" x14ac:dyDescent="0.3">
      <c r="A143" s="141"/>
      <c r="B143" s="141"/>
      <c r="C143" s="141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</row>
    <row r="144" spans="1:26" ht="13.5" customHeight="1" x14ac:dyDescent="0.3">
      <c r="A144" s="141"/>
      <c r="B144" s="141"/>
      <c r="C144" s="141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</row>
    <row r="145" spans="1:26" ht="13.5" customHeight="1" x14ac:dyDescent="0.3">
      <c r="A145" s="141"/>
      <c r="B145" s="141"/>
      <c r="C145" s="141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</row>
    <row r="146" spans="1:26" ht="13.5" customHeight="1" x14ac:dyDescent="0.3">
      <c r="A146" s="141"/>
      <c r="B146" s="141"/>
      <c r="C146" s="141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</row>
    <row r="147" spans="1:26" ht="13.5" customHeight="1" x14ac:dyDescent="0.3">
      <c r="A147" s="141"/>
      <c r="B147" s="141"/>
      <c r="C147" s="141"/>
      <c r="D147" s="141"/>
      <c r="E147" s="141"/>
      <c r="F147" s="141"/>
      <c r="G147" s="141"/>
      <c r="H147" s="141"/>
      <c r="I147" s="141"/>
      <c r="J147" s="141"/>
      <c r="K147" s="141"/>
      <c r="L147" s="141"/>
      <c r="M147" s="141"/>
      <c r="N147" s="141"/>
      <c r="O147" s="141"/>
      <c r="P147" s="141"/>
      <c r="Q147" s="141"/>
      <c r="R147" s="141"/>
      <c r="S147" s="141"/>
      <c r="T147" s="141"/>
      <c r="U147" s="141"/>
      <c r="V147" s="141"/>
      <c r="W147" s="141"/>
      <c r="X147" s="141"/>
      <c r="Y147" s="141"/>
      <c r="Z147" s="141"/>
    </row>
    <row r="148" spans="1:26" ht="13.5" customHeight="1" x14ac:dyDescent="0.3">
      <c r="A148" s="141"/>
      <c r="B148" s="141"/>
      <c r="C148" s="141"/>
      <c r="D148" s="141"/>
      <c r="E148" s="141"/>
      <c r="F148" s="141"/>
      <c r="G148" s="141"/>
      <c r="H148" s="141"/>
      <c r="I148" s="141"/>
      <c r="J148" s="141"/>
      <c r="K148" s="141"/>
      <c r="L148" s="141"/>
      <c r="M148" s="141"/>
      <c r="N148" s="141"/>
      <c r="O148" s="141"/>
      <c r="P148" s="141"/>
      <c r="Q148" s="141"/>
      <c r="R148" s="141"/>
      <c r="S148" s="141"/>
      <c r="T148" s="141"/>
      <c r="U148" s="141"/>
      <c r="V148" s="141"/>
      <c r="W148" s="141"/>
      <c r="X148" s="141"/>
      <c r="Y148" s="141"/>
      <c r="Z148" s="141"/>
    </row>
    <row r="149" spans="1:26" ht="13.5" customHeight="1" x14ac:dyDescent="0.3">
      <c r="A149" s="141"/>
      <c r="B149" s="141"/>
      <c r="C149" s="141"/>
      <c r="D149" s="141"/>
      <c r="E149" s="141"/>
      <c r="F149" s="141"/>
      <c r="G149" s="141"/>
      <c r="H149" s="141"/>
      <c r="I149" s="141"/>
      <c r="J149" s="141"/>
      <c r="K149" s="141"/>
      <c r="L149" s="141"/>
      <c r="M149" s="141"/>
      <c r="N149" s="141"/>
      <c r="O149" s="141"/>
      <c r="P149" s="141"/>
      <c r="Q149" s="141"/>
      <c r="R149" s="141"/>
      <c r="S149" s="141"/>
      <c r="T149" s="141"/>
      <c r="U149" s="141"/>
      <c r="V149" s="141"/>
      <c r="W149" s="141"/>
      <c r="X149" s="141"/>
      <c r="Y149" s="141"/>
      <c r="Z149" s="141"/>
    </row>
    <row r="150" spans="1:26" ht="13.5" customHeight="1" x14ac:dyDescent="0.3">
      <c r="A150" s="141"/>
      <c r="B150" s="141"/>
      <c r="C150" s="141"/>
      <c r="D150" s="141"/>
      <c r="E150" s="141"/>
      <c r="F150" s="141"/>
      <c r="G150" s="141"/>
      <c r="H150" s="141"/>
      <c r="I150" s="141"/>
      <c r="J150" s="141"/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</row>
    <row r="151" spans="1:26" ht="13.5" customHeight="1" x14ac:dyDescent="0.3">
      <c r="A151" s="141"/>
      <c r="B151" s="141"/>
      <c r="C151" s="141"/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</row>
    <row r="152" spans="1:26" ht="13.5" customHeight="1" x14ac:dyDescent="0.3">
      <c r="A152" s="141"/>
      <c r="B152" s="141"/>
      <c r="C152" s="141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</row>
    <row r="153" spans="1:26" ht="13.5" customHeight="1" x14ac:dyDescent="0.3">
      <c r="A153" s="141"/>
      <c r="B153" s="141"/>
      <c r="C153" s="141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</row>
    <row r="154" spans="1:26" ht="13.5" customHeight="1" x14ac:dyDescent="0.3">
      <c r="A154" s="141"/>
      <c r="B154" s="141"/>
      <c r="C154" s="141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</row>
    <row r="155" spans="1:26" ht="13.5" customHeight="1" x14ac:dyDescent="0.3">
      <c r="A155" s="141"/>
      <c r="B155" s="141"/>
      <c r="C155" s="141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</row>
    <row r="156" spans="1:26" ht="13.5" customHeight="1" x14ac:dyDescent="0.3">
      <c r="A156" s="141"/>
      <c r="B156" s="141"/>
      <c r="C156" s="141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</row>
    <row r="157" spans="1:26" ht="13.5" customHeight="1" x14ac:dyDescent="0.3">
      <c r="A157" s="141"/>
      <c r="B157" s="141"/>
      <c r="C157" s="141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</row>
    <row r="158" spans="1:26" ht="13.5" customHeight="1" x14ac:dyDescent="0.3">
      <c r="A158" s="141"/>
      <c r="B158" s="141"/>
      <c r="C158" s="141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</row>
    <row r="159" spans="1:26" ht="13.5" customHeight="1" x14ac:dyDescent="0.3">
      <c r="A159" s="141"/>
      <c r="B159" s="141"/>
      <c r="C159" s="141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</row>
    <row r="160" spans="1:26" ht="13.5" customHeight="1" x14ac:dyDescent="0.3">
      <c r="A160" s="141"/>
      <c r="B160" s="141"/>
      <c r="C160" s="141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</row>
    <row r="161" spans="1:26" ht="13.5" customHeight="1" x14ac:dyDescent="0.3">
      <c r="A161" s="141"/>
      <c r="B161" s="141"/>
      <c r="C161" s="141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</row>
    <row r="162" spans="1:26" ht="13.5" customHeight="1" x14ac:dyDescent="0.3">
      <c r="A162" s="141"/>
      <c r="B162" s="141"/>
      <c r="C162" s="141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</row>
    <row r="163" spans="1:26" ht="13.5" customHeight="1" x14ac:dyDescent="0.3">
      <c r="A163" s="141"/>
      <c r="B163" s="141"/>
      <c r="C163" s="141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</row>
    <row r="164" spans="1:26" ht="13.5" customHeight="1" x14ac:dyDescent="0.3">
      <c r="A164" s="141"/>
      <c r="B164" s="141"/>
      <c r="C164" s="141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</row>
    <row r="165" spans="1:26" ht="13.5" customHeight="1" x14ac:dyDescent="0.3">
      <c r="A165" s="141"/>
      <c r="B165" s="141"/>
      <c r="C165" s="141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</row>
    <row r="166" spans="1:26" ht="13.5" customHeight="1" x14ac:dyDescent="0.3">
      <c r="A166" s="141"/>
      <c r="B166" s="141"/>
      <c r="C166" s="141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</row>
    <row r="167" spans="1:26" ht="13.5" customHeight="1" x14ac:dyDescent="0.3">
      <c r="A167" s="141"/>
      <c r="B167" s="141"/>
      <c r="C167" s="141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</row>
    <row r="168" spans="1:26" ht="13.5" customHeight="1" x14ac:dyDescent="0.3">
      <c r="A168" s="141"/>
      <c r="B168" s="141"/>
      <c r="C168" s="141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</row>
    <row r="169" spans="1:26" ht="13.5" customHeight="1" x14ac:dyDescent="0.3">
      <c r="A169" s="141"/>
      <c r="B169" s="141"/>
      <c r="C169" s="141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</row>
    <row r="170" spans="1:26" ht="13.5" customHeight="1" x14ac:dyDescent="0.3">
      <c r="A170" s="141"/>
      <c r="B170" s="141"/>
      <c r="C170" s="141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</row>
    <row r="171" spans="1:26" ht="13.5" customHeight="1" x14ac:dyDescent="0.3">
      <c r="A171" s="141"/>
      <c r="B171" s="141"/>
      <c r="C171" s="141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</row>
    <row r="172" spans="1:26" ht="13.5" customHeight="1" x14ac:dyDescent="0.3">
      <c r="A172" s="141"/>
      <c r="B172" s="141"/>
      <c r="C172" s="141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</row>
    <row r="173" spans="1:26" ht="13.5" customHeight="1" x14ac:dyDescent="0.3">
      <c r="A173" s="141"/>
      <c r="B173" s="141"/>
      <c r="C173" s="141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</row>
    <row r="174" spans="1:26" ht="13.5" customHeight="1" x14ac:dyDescent="0.3">
      <c r="A174" s="141"/>
      <c r="B174" s="141"/>
      <c r="C174" s="141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</row>
    <row r="175" spans="1:26" ht="13.5" customHeight="1" x14ac:dyDescent="0.3">
      <c r="A175" s="141"/>
      <c r="B175" s="141"/>
      <c r="C175" s="141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</row>
    <row r="176" spans="1:26" ht="13.5" customHeight="1" x14ac:dyDescent="0.3">
      <c r="A176" s="141"/>
      <c r="B176" s="141"/>
      <c r="C176" s="141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</row>
    <row r="177" spans="1:26" ht="13.5" customHeight="1" x14ac:dyDescent="0.3">
      <c r="A177" s="141"/>
      <c r="B177" s="141"/>
      <c r="C177" s="141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</row>
    <row r="178" spans="1:26" ht="13.5" customHeight="1" x14ac:dyDescent="0.3">
      <c r="A178" s="141"/>
      <c r="B178" s="141"/>
      <c r="C178" s="141"/>
      <c r="D178" s="141"/>
      <c r="E178" s="141"/>
      <c r="F178" s="141"/>
      <c r="G178" s="141"/>
      <c r="H178" s="141"/>
      <c r="I178" s="141"/>
      <c r="J178" s="141"/>
      <c r="K178" s="141"/>
      <c r="L178" s="141"/>
      <c r="M178" s="141"/>
      <c r="N178" s="141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1"/>
      <c r="Z178" s="141"/>
    </row>
    <row r="179" spans="1:26" ht="13.5" customHeight="1" x14ac:dyDescent="0.3">
      <c r="A179" s="141"/>
      <c r="B179" s="141"/>
      <c r="C179" s="141"/>
      <c r="D179" s="141"/>
      <c r="E179" s="141"/>
      <c r="F179" s="141"/>
      <c r="G179" s="141"/>
      <c r="H179" s="141"/>
      <c r="I179" s="141"/>
      <c r="J179" s="141"/>
      <c r="K179" s="141"/>
      <c r="L179" s="141"/>
      <c r="M179" s="141"/>
      <c r="N179" s="141"/>
      <c r="O179" s="141"/>
      <c r="P179" s="141"/>
      <c r="Q179" s="141"/>
      <c r="R179" s="141"/>
      <c r="S179" s="141"/>
      <c r="T179" s="141"/>
      <c r="U179" s="141"/>
      <c r="V179" s="141"/>
      <c r="W179" s="141"/>
      <c r="X179" s="141"/>
      <c r="Y179" s="141"/>
      <c r="Z179" s="141"/>
    </row>
    <row r="180" spans="1:26" ht="13.5" customHeight="1" x14ac:dyDescent="0.3">
      <c r="A180" s="141"/>
      <c r="B180" s="141"/>
      <c r="C180" s="141"/>
      <c r="D180" s="141"/>
      <c r="E180" s="141"/>
      <c r="F180" s="141"/>
      <c r="G180" s="141"/>
      <c r="H180" s="141"/>
      <c r="I180" s="141"/>
      <c r="J180" s="141"/>
      <c r="K180" s="141"/>
      <c r="L180" s="141"/>
      <c r="M180" s="141"/>
      <c r="N180" s="141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1"/>
      <c r="Z180" s="141"/>
    </row>
    <row r="181" spans="1:26" ht="13.5" customHeight="1" x14ac:dyDescent="0.3">
      <c r="A181" s="141"/>
      <c r="B181" s="141"/>
      <c r="C181" s="141"/>
      <c r="D181" s="141"/>
      <c r="E181" s="141"/>
      <c r="F181" s="141"/>
      <c r="G181" s="141"/>
      <c r="H181" s="141"/>
      <c r="I181" s="141"/>
      <c r="J181" s="141"/>
      <c r="K181" s="141"/>
      <c r="L181" s="141"/>
      <c r="M181" s="141"/>
      <c r="N181" s="141"/>
      <c r="O181" s="141"/>
      <c r="P181" s="141"/>
      <c r="Q181" s="141"/>
      <c r="R181" s="141"/>
      <c r="S181" s="141"/>
      <c r="T181" s="141"/>
      <c r="U181" s="141"/>
      <c r="V181" s="141"/>
      <c r="W181" s="141"/>
      <c r="X181" s="141"/>
      <c r="Y181" s="141"/>
      <c r="Z181" s="141"/>
    </row>
    <row r="182" spans="1:26" ht="13.5" customHeight="1" x14ac:dyDescent="0.3">
      <c r="A182" s="141"/>
      <c r="B182" s="141"/>
      <c r="C182" s="141"/>
      <c r="D182" s="141"/>
      <c r="E182" s="141"/>
      <c r="F182" s="141"/>
      <c r="G182" s="141"/>
      <c r="H182" s="141"/>
      <c r="I182" s="141"/>
      <c r="J182" s="141"/>
      <c r="K182" s="141"/>
      <c r="L182" s="141"/>
      <c r="M182" s="141"/>
      <c r="N182" s="141"/>
      <c r="O182" s="141"/>
      <c r="P182" s="141"/>
      <c r="Q182" s="141"/>
      <c r="R182" s="141"/>
      <c r="S182" s="141"/>
      <c r="T182" s="141"/>
      <c r="U182" s="141"/>
      <c r="V182" s="141"/>
      <c r="W182" s="141"/>
      <c r="X182" s="141"/>
      <c r="Y182" s="141"/>
      <c r="Z182" s="141"/>
    </row>
    <row r="183" spans="1:26" ht="13.5" customHeight="1" x14ac:dyDescent="0.3">
      <c r="A183" s="141"/>
      <c r="B183" s="141"/>
      <c r="C183" s="141"/>
      <c r="D183" s="141"/>
      <c r="E183" s="141"/>
      <c r="F183" s="141"/>
      <c r="G183" s="141"/>
      <c r="H183" s="141"/>
      <c r="I183" s="141"/>
      <c r="J183" s="141"/>
      <c r="K183" s="141"/>
      <c r="L183" s="141"/>
      <c r="M183" s="141"/>
      <c r="N183" s="141"/>
      <c r="O183" s="141"/>
      <c r="P183" s="141"/>
      <c r="Q183" s="141"/>
      <c r="R183" s="141"/>
      <c r="S183" s="141"/>
      <c r="T183" s="141"/>
      <c r="U183" s="141"/>
      <c r="V183" s="141"/>
      <c r="W183" s="141"/>
      <c r="X183" s="141"/>
      <c r="Y183" s="141"/>
      <c r="Z183" s="141"/>
    </row>
    <row r="184" spans="1:26" ht="13.5" customHeight="1" x14ac:dyDescent="0.3">
      <c r="A184" s="141"/>
      <c r="B184" s="141"/>
      <c r="C184" s="141"/>
      <c r="D184" s="141"/>
      <c r="E184" s="141"/>
      <c r="F184" s="141"/>
      <c r="G184" s="141"/>
      <c r="H184" s="141"/>
      <c r="I184" s="141"/>
      <c r="J184" s="141"/>
      <c r="K184" s="141"/>
      <c r="L184" s="141"/>
      <c r="M184" s="141"/>
      <c r="N184" s="141"/>
      <c r="O184" s="141"/>
      <c r="P184" s="141"/>
      <c r="Q184" s="141"/>
      <c r="R184" s="141"/>
      <c r="S184" s="141"/>
      <c r="T184" s="141"/>
      <c r="U184" s="141"/>
      <c r="V184" s="141"/>
      <c r="W184" s="141"/>
      <c r="X184" s="141"/>
      <c r="Y184" s="141"/>
      <c r="Z184" s="141"/>
    </row>
    <row r="185" spans="1:26" ht="13.5" customHeight="1" x14ac:dyDescent="0.3">
      <c r="A185" s="141"/>
      <c r="B185" s="141"/>
      <c r="C185" s="141"/>
      <c r="D185" s="141"/>
      <c r="E185" s="141"/>
      <c r="F185" s="141"/>
      <c r="G185" s="141"/>
      <c r="H185" s="141"/>
      <c r="I185" s="141"/>
      <c r="J185" s="141"/>
      <c r="K185" s="141"/>
      <c r="L185" s="141"/>
      <c r="M185" s="141"/>
      <c r="N185" s="141"/>
      <c r="O185" s="141"/>
      <c r="P185" s="141"/>
      <c r="Q185" s="141"/>
      <c r="R185" s="141"/>
      <c r="S185" s="141"/>
      <c r="T185" s="141"/>
      <c r="U185" s="141"/>
      <c r="V185" s="141"/>
      <c r="W185" s="141"/>
      <c r="X185" s="141"/>
      <c r="Y185" s="141"/>
      <c r="Z185" s="141"/>
    </row>
    <row r="186" spans="1:26" ht="13.5" customHeight="1" x14ac:dyDescent="0.3">
      <c r="A186" s="141"/>
      <c r="B186" s="141"/>
      <c r="C186" s="141"/>
      <c r="D186" s="141"/>
      <c r="E186" s="141"/>
      <c r="F186" s="141"/>
      <c r="G186" s="141"/>
      <c r="H186" s="141"/>
      <c r="I186" s="141"/>
      <c r="J186" s="141"/>
      <c r="K186" s="141"/>
      <c r="L186" s="141"/>
      <c r="M186" s="141"/>
      <c r="N186" s="141"/>
      <c r="O186" s="141"/>
      <c r="P186" s="141"/>
      <c r="Q186" s="141"/>
      <c r="R186" s="141"/>
      <c r="S186" s="141"/>
      <c r="T186" s="141"/>
      <c r="U186" s="141"/>
      <c r="V186" s="141"/>
      <c r="W186" s="141"/>
      <c r="X186" s="141"/>
      <c r="Y186" s="141"/>
      <c r="Z186" s="141"/>
    </row>
    <row r="187" spans="1:26" ht="13.5" customHeight="1" x14ac:dyDescent="0.3">
      <c r="A187" s="141"/>
      <c r="B187" s="141"/>
      <c r="C187" s="141"/>
      <c r="D187" s="141"/>
      <c r="E187" s="141"/>
      <c r="F187" s="141"/>
      <c r="G187" s="141"/>
      <c r="H187" s="141"/>
      <c r="I187" s="141"/>
      <c r="J187" s="141"/>
      <c r="K187" s="141"/>
      <c r="L187" s="141"/>
      <c r="M187" s="141"/>
      <c r="N187" s="141"/>
      <c r="O187" s="141"/>
      <c r="P187" s="141"/>
      <c r="Q187" s="141"/>
      <c r="R187" s="141"/>
      <c r="S187" s="141"/>
      <c r="T187" s="141"/>
      <c r="U187" s="141"/>
      <c r="V187" s="141"/>
      <c r="W187" s="141"/>
      <c r="X187" s="141"/>
      <c r="Y187" s="141"/>
      <c r="Z187" s="141"/>
    </row>
    <row r="188" spans="1:26" ht="13.5" customHeight="1" x14ac:dyDescent="0.3">
      <c r="A188" s="141"/>
      <c r="B188" s="141"/>
      <c r="C188" s="141"/>
      <c r="D188" s="141"/>
      <c r="E188" s="141"/>
      <c r="F188" s="141"/>
      <c r="G188" s="141"/>
      <c r="H188" s="141"/>
      <c r="I188" s="141"/>
      <c r="J188" s="141"/>
      <c r="K188" s="141"/>
      <c r="L188" s="141"/>
      <c r="M188" s="141"/>
      <c r="N188" s="141"/>
      <c r="O188" s="141"/>
      <c r="P188" s="141"/>
      <c r="Q188" s="141"/>
      <c r="R188" s="141"/>
      <c r="S188" s="141"/>
      <c r="T188" s="141"/>
      <c r="U188" s="141"/>
      <c r="V188" s="141"/>
      <c r="W188" s="141"/>
      <c r="X188" s="141"/>
      <c r="Y188" s="141"/>
      <c r="Z188" s="141"/>
    </row>
    <row r="189" spans="1:26" ht="13.5" customHeight="1" x14ac:dyDescent="0.3">
      <c r="A189" s="141"/>
      <c r="B189" s="141"/>
      <c r="C189" s="141"/>
      <c r="D189" s="141"/>
      <c r="E189" s="141"/>
      <c r="F189" s="141"/>
      <c r="G189" s="141"/>
      <c r="H189" s="141"/>
      <c r="I189" s="141"/>
      <c r="J189" s="141"/>
      <c r="K189" s="141"/>
      <c r="L189" s="141"/>
      <c r="M189" s="141"/>
      <c r="N189" s="141"/>
      <c r="O189" s="141"/>
      <c r="P189" s="141"/>
      <c r="Q189" s="141"/>
      <c r="R189" s="141"/>
      <c r="S189" s="141"/>
      <c r="T189" s="141"/>
      <c r="U189" s="141"/>
      <c r="V189" s="141"/>
      <c r="W189" s="141"/>
      <c r="X189" s="141"/>
      <c r="Y189" s="141"/>
      <c r="Z189" s="141"/>
    </row>
    <row r="190" spans="1:26" ht="13.5" customHeight="1" x14ac:dyDescent="0.3">
      <c r="A190" s="141"/>
      <c r="B190" s="141"/>
      <c r="C190" s="141"/>
      <c r="D190" s="141"/>
      <c r="E190" s="141"/>
      <c r="F190" s="141"/>
      <c r="G190" s="141"/>
      <c r="H190" s="141"/>
      <c r="I190" s="141"/>
      <c r="J190" s="141"/>
      <c r="K190" s="141"/>
      <c r="L190" s="141"/>
      <c r="M190" s="141"/>
      <c r="N190" s="141"/>
      <c r="O190" s="141"/>
      <c r="P190" s="141"/>
      <c r="Q190" s="141"/>
      <c r="R190" s="141"/>
      <c r="S190" s="141"/>
      <c r="T190" s="141"/>
      <c r="U190" s="141"/>
      <c r="V190" s="141"/>
      <c r="W190" s="141"/>
      <c r="X190" s="141"/>
      <c r="Y190" s="141"/>
      <c r="Z190" s="141"/>
    </row>
    <row r="191" spans="1:26" ht="13.5" customHeight="1" x14ac:dyDescent="0.3">
      <c r="A191" s="141"/>
      <c r="B191" s="141"/>
      <c r="C191" s="141"/>
      <c r="D191" s="141"/>
      <c r="E191" s="141"/>
      <c r="F191" s="141"/>
      <c r="G191" s="141"/>
      <c r="H191" s="141"/>
      <c r="I191" s="141"/>
      <c r="J191" s="141"/>
      <c r="K191" s="141"/>
      <c r="L191" s="141"/>
      <c r="M191" s="141"/>
      <c r="N191" s="141"/>
      <c r="O191" s="141"/>
      <c r="P191" s="141"/>
      <c r="Q191" s="141"/>
      <c r="R191" s="141"/>
      <c r="S191" s="141"/>
      <c r="T191" s="141"/>
      <c r="U191" s="141"/>
      <c r="V191" s="141"/>
      <c r="W191" s="141"/>
      <c r="X191" s="141"/>
      <c r="Y191" s="141"/>
      <c r="Z191" s="141"/>
    </row>
    <row r="192" spans="1:26" ht="13.5" customHeight="1" x14ac:dyDescent="0.3">
      <c r="A192" s="141"/>
      <c r="B192" s="141"/>
      <c r="C192" s="141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</row>
    <row r="193" spans="1:26" ht="13.5" customHeight="1" x14ac:dyDescent="0.3">
      <c r="A193" s="141"/>
      <c r="B193" s="141"/>
      <c r="C193" s="141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</row>
    <row r="194" spans="1:26" ht="13.5" customHeight="1" x14ac:dyDescent="0.3">
      <c r="A194" s="141"/>
      <c r="B194" s="141"/>
      <c r="C194" s="141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</row>
    <row r="195" spans="1:26" ht="13.5" customHeight="1" x14ac:dyDescent="0.3">
      <c r="A195" s="141"/>
      <c r="B195" s="141"/>
      <c r="C195" s="141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</row>
    <row r="196" spans="1:26" ht="13.5" customHeight="1" x14ac:dyDescent="0.3">
      <c r="A196" s="141"/>
      <c r="B196" s="141"/>
      <c r="C196" s="141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</row>
    <row r="197" spans="1:26" ht="13.5" customHeight="1" x14ac:dyDescent="0.3">
      <c r="A197" s="141"/>
      <c r="B197" s="141"/>
      <c r="C197" s="141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</row>
    <row r="198" spans="1:26" ht="13.5" customHeight="1" x14ac:dyDescent="0.3">
      <c r="A198" s="141"/>
      <c r="B198" s="141"/>
      <c r="C198" s="141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</row>
    <row r="199" spans="1:26" ht="13.5" customHeight="1" x14ac:dyDescent="0.3">
      <c r="A199" s="141"/>
      <c r="B199" s="141"/>
      <c r="C199" s="141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</row>
    <row r="200" spans="1:26" ht="13.5" customHeight="1" x14ac:dyDescent="0.3">
      <c r="A200" s="141"/>
      <c r="B200" s="141"/>
      <c r="C200" s="141"/>
      <c r="D200" s="141"/>
      <c r="E200" s="141"/>
      <c r="F200" s="141"/>
      <c r="G200" s="141"/>
      <c r="H200" s="141"/>
      <c r="I200" s="141"/>
      <c r="J200" s="141"/>
      <c r="K200" s="141"/>
      <c r="L200" s="141"/>
      <c r="M200" s="141"/>
      <c r="N200" s="141"/>
      <c r="O200" s="141"/>
      <c r="P200" s="141"/>
      <c r="Q200" s="141"/>
      <c r="R200" s="141"/>
      <c r="S200" s="141"/>
      <c r="T200" s="141"/>
      <c r="U200" s="141"/>
      <c r="V200" s="141"/>
      <c r="W200" s="141"/>
      <c r="X200" s="141"/>
      <c r="Y200" s="141"/>
      <c r="Z200" s="141"/>
    </row>
    <row r="201" spans="1:26" ht="13.5" customHeight="1" x14ac:dyDescent="0.3">
      <c r="A201" s="141"/>
      <c r="B201" s="141"/>
      <c r="C201" s="141"/>
      <c r="D201" s="141"/>
      <c r="E201" s="141"/>
      <c r="F201" s="141"/>
      <c r="G201" s="141"/>
      <c r="H201" s="141"/>
      <c r="I201" s="141"/>
      <c r="J201" s="141"/>
      <c r="K201" s="141"/>
      <c r="L201" s="141"/>
      <c r="M201" s="141"/>
      <c r="N201" s="141"/>
      <c r="O201" s="141"/>
      <c r="P201" s="141"/>
      <c r="Q201" s="141"/>
      <c r="R201" s="141"/>
      <c r="S201" s="141"/>
      <c r="T201" s="141"/>
      <c r="U201" s="141"/>
      <c r="V201" s="141"/>
      <c r="W201" s="141"/>
      <c r="X201" s="141"/>
      <c r="Y201" s="141"/>
      <c r="Z201" s="141"/>
    </row>
    <row r="202" spans="1:26" ht="13.5" customHeight="1" x14ac:dyDescent="0.3">
      <c r="A202" s="141"/>
      <c r="B202" s="141"/>
      <c r="C202" s="141"/>
      <c r="D202" s="141"/>
      <c r="E202" s="141"/>
      <c r="F202" s="141"/>
      <c r="G202" s="141"/>
      <c r="H202" s="141"/>
      <c r="I202" s="141"/>
      <c r="J202" s="141"/>
      <c r="K202" s="141"/>
      <c r="L202" s="141"/>
      <c r="M202" s="141"/>
      <c r="N202" s="141"/>
      <c r="O202" s="141"/>
      <c r="P202" s="141"/>
      <c r="Q202" s="141"/>
      <c r="R202" s="141"/>
      <c r="S202" s="141"/>
      <c r="T202" s="141"/>
      <c r="U202" s="141"/>
      <c r="V202" s="141"/>
      <c r="W202" s="141"/>
      <c r="X202" s="141"/>
      <c r="Y202" s="141"/>
      <c r="Z202" s="141"/>
    </row>
    <row r="203" spans="1:26" ht="13.5" customHeight="1" x14ac:dyDescent="0.3">
      <c r="A203" s="141"/>
      <c r="B203" s="141"/>
      <c r="C203" s="141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</row>
    <row r="204" spans="1:26" ht="13.5" customHeight="1" x14ac:dyDescent="0.3">
      <c r="A204" s="141"/>
      <c r="B204" s="141"/>
      <c r="C204" s="141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</row>
    <row r="205" spans="1:26" ht="13.5" customHeight="1" x14ac:dyDescent="0.3">
      <c r="A205" s="141"/>
      <c r="B205" s="141"/>
      <c r="C205" s="141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</row>
    <row r="206" spans="1:26" ht="13.5" customHeight="1" x14ac:dyDescent="0.3">
      <c r="A206" s="141"/>
      <c r="B206" s="141"/>
      <c r="C206" s="141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</row>
    <row r="207" spans="1:26" ht="13.5" customHeight="1" x14ac:dyDescent="0.3">
      <c r="A207" s="141"/>
      <c r="B207" s="141"/>
      <c r="C207" s="141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</row>
    <row r="208" spans="1:26" ht="13.5" customHeight="1" x14ac:dyDescent="0.3">
      <c r="A208" s="141"/>
      <c r="B208" s="141"/>
      <c r="C208" s="141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</row>
    <row r="209" spans="1:26" ht="13.5" customHeight="1" x14ac:dyDescent="0.3">
      <c r="A209" s="141"/>
      <c r="B209" s="141"/>
      <c r="C209" s="141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</row>
    <row r="210" spans="1:26" ht="13.5" customHeight="1" x14ac:dyDescent="0.3">
      <c r="A210" s="141"/>
      <c r="B210" s="141"/>
      <c r="C210" s="141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</row>
    <row r="211" spans="1:26" ht="13.5" customHeight="1" x14ac:dyDescent="0.3">
      <c r="A211" s="141"/>
      <c r="B211" s="141"/>
      <c r="C211" s="141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</row>
    <row r="212" spans="1:26" ht="13.5" customHeight="1" x14ac:dyDescent="0.3">
      <c r="A212" s="141"/>
      <c r="B212" s="141"/>
      <c r="C212" s="141"/>
      <c r="D212" s="141"/>
      <c r="E212" s="141"/>
      <c r="F212" s="141"/>
      <c r="G212" s="141"/>
      <c r="H212" s="141"/>
      <c r="I212" s="141"/>
      <c r="J212" s="141"/>
      <c r="K212" s="141"/>
      <c r="L212" s="141"/>
      <c r="M212" s="141"/>
      <c r="N212" s="141"/>
      <c r="O212" s="141"/>
      <c r="P212" s="141"/>
      <c r="Q212" s="141"/>
      <c r="R212" s="141"/>
      <c r="S212" s="141"/>
      <c r="T212" s="141"/>
      <c r="U212" s="141"/>
      <c r="V212" s="141"/>
      <c r="W212" s="141"/>
      <c r="X212" s="141"/>
      <c r="Y212" s="141"/>
      <c r="Z212" s="141"/>
    </row>
    <row r="213" spans="1:26" ht="13.5" customHeight="1" x14ac:dyDescent="0.3">
      <c r="A213" s="141"/>
      <c r="B213" s="141"/>
      <c r="C213" s="141"/>
      <c r="D213" s="141"/>
      <c r="E213" s="141"/>
      <c r="F213" s="141"/>
      <c r="G213" s="141"/>
      <c r="H213" s="141"/>
      <c r="I213" s="141"/>
      <c r="J213" s="141"/>
      <c r="K213" s="141"/>
      <c r="L213" s="141"/>
      <c r="M213" s="141"/>
      <c r="N213" s="141"/>
      <c r="O213" s="141"/>
      <c r="P213" s="141"/>
      <c r="Q213" s="141"/>
      <c r="R213" s="141"/>
      <c r="S213" s="141"/>
      <c r="T213" s="141"/>
      <c r="U213" s="141"/>
      <c r="V213" s="141"/>
      <c r="W213" s="141"/>
      <c r="X213" s="141"/>
      <c r="Y213" s="141"/>
      <c r="Z213" s="141"/>
    </row>
    <row r="214" spans="1:26" ht="13.5" customHeight="1" x14ac:dyDescent="0.3">
      <c r="A214" s="141"/>
      <c r="B214" s="141"/>
      <c r="C214" s="141"/>
      <c r="D214" s="141"/>
      <c r="E214" s="141"/>
      <c r="F214" s="141"/>
      <c r="G214" s="141"/>
      <c r="H214" s="141"/>
      <c r="I214" s="141"/>
      <c r="J214" s="141"/>
      <c r="K214" s="141"/>
      <c r="L214" s="141"/>
      <c r="M214" s="141"/>
      <c r="N214" s="141"/>
      <c r="O214" s="141"/>
      <c r="P214" s="141"/>
      <c r="Q214" s="141"/>
      <c r="R214" s="141"/>
      <c r="S214" s="141"/>
      <c r="T214" s="141"/>
      <c r="U214" s="141"/>
      <c r="V214" s="141"/>
      <c r="W214" s="141"/>
      <c r="X214" s="141"/>
      <c r="Y214" s="141"/>
      <c r="Z214" s="141"/>
    </row>
    <row r="215" spans="1:26" ht="13.5" customHeight="1" x14ac:dyDescent="0.3">
      <c r="A215" s="141"/>
      <c r="B215" s="141"/>
      <c r="C215" s="141"/>
      <c r="D215" s="141"/>
      <c r="E215" s="141"/>
      <c r="F215" s="141"/>
      <c r="G215" s="141"/>
      <c r="H215" s="141"/>
      <c r="I215" s="141"/>
      <c r="J215" s="141"/>
      <c r="K215" s="141"/>
      <c r="L215" s="141"/>
      <c r="M215" s="141"/>
      <c r="N215" s="141"/>
      <c r="O215" s="141"/>
      <c r="P215" s="141"/>
      <c r="Q215" s="141"/>
      <c r="R215" s="141"/>
      <c r="S215" s="141"/>
      <c r="T215" s="141"/>
      <c r="U215" s="141"/>
      <c r="V215" s="141"/>
      <c r="W215" s="141"/>
      <c r="X215" s="141"/>
      <c r="Y215" s="141"/>
      <c r="Z215" s="141"/>
    </row>
    <row r="216" spans="1:26" ht="13.5" customHeight="1" x14ac:dyDescent="0.3">
      <c r="A216" s="141"/>
      <c r="B216" s="141"/>
      <c r="C216" s="141"/>
      <c r="D216" s="141"/>
      <c r="E216" s="141"/>
      <c r="F216" s="141"/>
      <c r="G216" s="141"/>
      <c r="H216" s="141"/>
      <c r="I216" s="141"/>
      <c r="J216" s="141"/>
      <c r="K216" s="141"/>
      <c r="L216" s="141"/>
      <c r="M216" s="141"/>
      <c r="N216" s="141"/>
      <c r="O216" s="141"/>
      <c r="P216" s="141"/>
      <c r="Q216" s="141"/>
      <c r="R216" s="141"/>
      <c r="S216" s="141"/>
      <c r="T216" s="141"/>
      <c r="U216" s="141"/>
      <c r="V216" s="141"/>
      <c r="W216" s="141"/>
      <c r="X216" s="141"/>
      <c r="Y216" s="141"/>
      <c r="Z216" s="141"/>
    </row>
    <row r="217" spans="1:26" ht="13.5" customHeight="1" x14ac:dyDescent="0.3">
      <c r="A217" s="141"/>
      <c r="B217" s="141"/>
      <c r="C217" s="141"/>
      <c r="D217" s="141"/>
      <c r="E217" s="141"/>
      <c r="F217" s="141"/>
      <c r="G217" s="141"/>
      <c r="H217" s="141"/>
      <c r="I217" s="141"/>
      <c r="J217" s="141"/>
      <c r="K217" s="141"/>
      <c r="L217" s="141"/>
      <c r="M217" s="141"/>
      <c r="N217" s="141"/>
      <c r="O217" s="141"/>
      <c r="P217" s="141"/>
      <c r="Q217" s="141"/>
      <c r="R217" s="141"/>
      <c r="S217" s="141"/>
      <c r="T217" s="141"/>
      <c r="U217" s="141"/>
      <c r="V217" s="141"/>
      <c r="W217" s="141"/>
      <c r="X217" s="141"/>
      <c r="Y217" s="141"/>
      <c r="Z217" s="141"/>
    </row>
    <row r="218" spans="1:26" ht="13.5" customHeight="1" x14ac:dyDescent="0.3">
      <c r="A218" s="141"/>
      <c r="B218" s="141"/>
      <c r="C218" s="141"/>
      <c r="D218" s="141"/>
      <c r="E218" s="141"/>
      <c r="F218" s="141"/>
      <c r="G218" s="141"/>
      <c r="H218" s="141"/>
      <c r="I218" s="141"/>
      <c r="J218" s="141"/>
      <c r="K218" s="141"/>
      <c r="L218" s="141"/>
      <c r="M218" s="141"/>
      <c r="N218" s="141"/>
      <c r="O218" s="141"/>
      <c r="P218" s="141"/>
      <c r="Q218" s="141"/>
      <c r="R218" s="141"/>
      <c r="S218" s="141"/>
      <c r="T218" s="141"/>
      <c r="U218" s="141"/>
      <c r="V218" s="141"/>
      <c r="W218" s="141"/>
      <c r="X218" s="141"/>
      <c r="Y218" s="141"/>
      <c r="Z218" s="141"/>
    </row>
    <row r="219" spans="1:26" ht="13.5" customHeight="1" x14ac:dyDescent="0.3">
      <c r="A219" s="141"/>
      <c r="B219" s="141"/>
      <c r="C219" s="141"/>
      <c r="D219" s="141"/>
      <c r="E219" s="141"/>
      <c r="F219" s="141"/>
      <c r="G219" s="141"/>
      <c r="H219" s="141"/>
      <c r="I219" s="141"/>
      <c r="J219" s="141"/>
      <c r="K219" s="141"/>
      <c r="L219" s="141"/>
      <c r="M219" s="141"/>
      <c r="N219" s="141"/>
      <c r="O219" s="141"/>
      <c r="P219" s="141"/>
      <c r="Q219" s="141"/>
      <c r="R219" s="141"/>
      <c r="S219" s="141"/>
      <c r="T219" s="141"/>
      <c r="U219" s="141"/>
      <c r="V219" s="141"/>
      <c r="W219" s="141"/>
      <c r="X219" s="141"/>
      <c r="Y219" s="141"/>
      <c r="Z219" s="141"/>
    </row>
    <row r="220" spans="1:26" ht="13.5" customHeight="1" x14ac:dyDescent="0.3">
      <c r="A220" s="141"/>
      <c r="B220" s="141"/>
      <c r="C220" s="141"/>
      <c r="D220" s="141"/>
      <c r="E220" s="141"/>
      <c r="F220" s="141"/>
      <c r="G220" s="141"/>
      <c r="H220" s="141"/>
      <c r="I220" s="141"/>
      <c r="J220" s="141"/>
      <c r="K220" s="141"/>
      <c r="L220" s="141"/>
      <c r="M220" s="141"/>
      <c r="N220" s="141"/>
      <c r="O220" s="141"/>
      <c r="P220" s="141"/>
      <c r="Q220" s="141"/>
      <c r="R220" s="141"/>
      <c r="S220" s="141"/>
      <c r="T220" s="141"/>
      <c r="U220" s="141"/>
      <c r="V220" s="141"/>
      <c r="W220" s="141"/>
      <c r="X220" s="141"/>
      <c r="Y220" s="141"/>
      <c r="Z220" s="141"/>
    </row>
    <row r="221" spans="1:26" ht="13.5" customHeight="1" x14ac:dyDescent="0.3">
      <c r="A221" s="141"/>
      <c r="B221" s="141"/>
      <c r="C221" s="141"/>
      <c r="D221" s="141"/>
      <c r="E221" s="141"/>
      <c r="F221" s="141"/>
      <c r="G221" s="141"/>
      <c r="H221" s="141"/>
      <c r="I221" s="141"/>
      <c r="J221" s="141"/>
      <c r="K221" s="141"/>
      <c r="L221" s="141"/>
      <c r="M221" s="141"/>
      <c r="N221" s="141"/>
      <c r="O221" s="141"/>
      <c r="P221" s="141"/>
      <c r="Q221" s="141"/>
      <c r="R221" s="141"/>
      <c r="S221" s="141"/>
      <c r="T221" s="141"/>
      <c r="U221" s="141"/>
      <c r="V221" s="141"/>
      <c r="W221" s="141"/>
      <c r="X221" s="141"/>
      <c r="Y221" s="141"/>
      <c r="Z221" s="141"/>
    </row>
    <row r="222" spans="1:26" ht="13.5" customHeight="1" x14ac:dyDescent="0.3">
      <c r="A222" s="141"/>
      <c r="B222" s="141"/>
      <c r="C222" s="141"/>
      <c r="D222" s="141"/>
      <c r="E222" s="141"/>
      <c r="F222" s="141"/>
      <c r="G222" s="141"/>
      <c r="H222" s="141"/>
      <c r="I222" s="141"/>
      <c r="J222" s="141"/>
      <c r="K222" s="141"/>
      <c r="L222" s="141"/>
      <c r="M222" s="141"/>
      <c r="N222" s="141"/>
      <c r="O222" s="141"/>
      <c r="P222" s="141"/>
      <c r="Q222" s="141"/>
      <c r="R222" s="141"/>
      <c r="S222" s="141"/>
      <c r="T222" s="141"/>
      <c r="U222" s="141"/>
      <c r="V222" s="141"/>
      <c r="W222" s="141"/>
      <c r="X222" s="141"/>
      <c r="Y222" s="141"/>
      <c r="Z222" s="141"/>
    </row>
    <row r="223" spans="1:26" ht="13.5" customHeight="1" x14ac:dyDescent="0.3">
      <c r="A223" s="141"/>
      <c r="B223" s="141"/>
      <c r="C223" s="141"/>
      <c r="D223" s="141"/>
      <c r="E223" s="141"/>
      <c r="F223" s="141"/>
      <c r="G223" s="141"/>
      <c r="H223" s="141"/>
      <c r="I223" s="141"/>
      <c r="J223" s="141"/>
      <c r="K223" s="141"/>
      <c r="L223" s="141"/>
      <c r="M223" s="141"/>
      <c r="N223" s="141"/>
      <c r="O223" s="141"/>
      <c r="P223" s="141"/>
      <c r="Q223" s="141"/>
      <c r="R223" s="141"/>
      <c r="S223" s="141"/>
      <c r="T223" s="141"/>
      <c r="U223" s="141"/>
      <c r="V223" s="141"/>
      <c r="W223" s="141"/>
      <c r="X223" s="141"/>
      <c r="Y223" s="141"/>
      <c r="Z223" s="141"/>
    </row>
    <row r="224" spans="1:26" ht="13.5" customHeight="1" x14ac:dyDescent="0.3">
      <c r="A224" s="141"/>
      <c r="B224" s="141"/>
      <c r="C224" s="141"/>
      <c r="D224" s="141"/>
      <c r="E224" s="141"/>
      <c r="F224" s="141"/>
      <c r="G224" s="141"/>
      <c r="H224" s="141"/>
      <c r="I224" s="141"/>
      <c r="J224" s="141"/>
      <c r="K224" s="141"/>
      <c r="L224" s="141"/>
      <c r="M224" s="141"/>
      <c r="N224" s="141"/>
      <c r="O224" s="141"/>
      <c r="P224" s="141"/>
      <c r="Q224" s="141"/>
      <c r="R224" s="141"/>
      <c r="S224" s="141"/>
      <c r="T224" s="141"/>
      <c r="U224" s="141"/>
      <c r="V224" s="141"/>
      <c r="W224" s="141"/>
      <c r="X224" s="141"/>
      <c r="Y224" s="141"/>
      <c r="Z224" s="141"/>
    </row>
    <row r="225" spans="1:26" ht="13.5" customHeight="1" x14ac:dyDescent="0.3">
      <c r="A225" s="141"/>
      <c r="B225" s="141"/>
      <c r="C225" s="141"/>
      <c r="D225" s="141"/>
      <c r="E225" s="141"/>
      <c r="F225" s="141"/>
      <c r="G225" s="141"/>
      <c r="H225" s="141"/>
      <c r="I225" s="141"/>
      <c r="J225" s="141"/>
      <c r="K225" s="141"/>
      <c r="L225" s="141"/>
      <c r="M225" s="141"/>
      <c r="N225" s="141"/>
      <c r="O225" s="141"/>
      <c r="P225" s="141"/>
      <c r="Q225" s="141"/>
      <c r="R225" s="141"/>
      <c r="S225" s="141"/>
      <c r="T225" s="141"/>
      <c r="U225" s="141"/>
      <c r="V225" s="141"/>
      <c r="W225" s="141"/>
      <c r="X225" s="141"/>
      <c r="Y225" s="141"/>
      <c r="Z225" s="141"/>
    </row>
    <row r="226" spans="1:26" ht="13.5" customHeight="1" x14ac:dyDescent="0.3">
      <c r="A226" s="141"/>
      <c r="B226" s="141"/>
      <c r="C226" s="141"/>
      <c r="D226" s="141"/>
      <c r="E226" s="141"/>
      <c r="F226" s="141"/>
      <c r="G226" s="141"/>
      <c r="H226" s="141"/>
      <c r="I226" s="141"/>
      <c r="J226" s="141"/>
      <c r="K226" s="141"/>
      <c r="L226" s="141"/>
      <c r="M226" s="141"/>
      <c r="N226" s="141"/>
      <c r="O226" s="141"/>
      <c r="P226" s="141"/>
      <c r="Q226" s="141"/>
      <c r="R226" s="141"/>
      <c r="S226" s="141"/>
      <c r="T226" s="141"/>
      <c r="U226" s="141"/>
      <c r="V226" s="141"/>
      <c r="W226" s="141"/>
      <c r="X226" s="141"/>
      <c r="Y226" s="141"/>
      <c r="Z226" s="141"/>
    </row>
    <row r="227" spans="1:26" ht="13.5" customHeight="1" x14ac:dyDescent="0.3">
      <c r="A227" s="141"/>
      <c r="B227" s="141"/>
      <c r="C227" s="141"/>
      <c r="D227" s="141"/>
      <c r="E227" s="141"/>
      <c r="F227" s="141"/>
      <c r="G227" s="141"/>
      <c r="H227" s="141"/>
      <c r="I227" s="141"/>
      <c r="J227" s="141"/>
      <c r="K227" s="141"/>
      <c r="L227" s="141"/>
      <c r="M227" s="141"/>
      <c r="N227" s="141"/>
      <c r="O227" s="141"/>
      <c r="P227" s="141"/>
      <c r="Q227" s="141"/>
      <c r="R227" s="141"/>
      <c r="S227" s="141"/>
      <c r="T227" s="141"/>
      <c r="U227" s="141"/>
      <c r="V227" s="141"/>
      <c r="W227" s="141"/>
      <c r="X227" s="141"/>
      <c r="Y227" s="141"/>
      <c r="Z227" s="141"/>
    </row>
    <row r="228" spans="1:26" ht="13.5" customHeight="1" x14ac:dyDescent="0.3">
      <c r="A228" s="141"/>
      <c r="B228" s="141"/>
      <c r="C228" s="141"/>
      <c r="D228" s="141"/>
      <c r="E228" s="141"/>
      <c r="F228" s="141"/>
      <c r="G228" s="141"/>
      <c r="H228" s="141"/>
      <c r="I228" s="141"/>
      <c r="J228" s="141"/>
      <c r="K228" s="141"/>
      <c r="L228" s="141"/>
      <c r="M228" s="141"/>
      <c r="N228" s="141"/>
      <c r="O228" s="141"/>
      <c r="P228" s="141"/>
      <c r="Q228" s="141"/>
      <c r="R228" s="141"/>
      <c r="S228" s="141"/>
      <c r="T228" s="141"/>
      <c r="U228" s="141"/>
      <c r="V228" s="141"/>
      <c r="W228" s="141"/>
      <c r="X228" s="141"/>
      <c r="Y228" s="141"/>
      <c r="Z228" s="141"/>
    </row>
    <row r="229" spans="1:26" ht="13.5" customHeight="1" x14ac:dyDescent="0.3">
      <c r="A229" s="141"/>
      <c r="B229" s="141"/>
      <c r="C229" s="141"/>
      <c r="D229" s="141"/>
      <c r="E229" s="141"/>
      <c r="F229" s="141"/>
      <c r="G229" s="141"/>
      <c r="H229" s="141"/>
      <c r="I229" s="141"/>
      <c r="J229" s="141"/>
      <c r="K229" s="141"/>
      <c r="L229" s="141"/>
      <c r="M229" s="141"/>
      <c r="N229" s="141"/>
      <c r="O229" s="141"/>
      <c r="P229" s="141"/>
      <c r="Q229" s="141"/>
      <c r="R229" s="141"/>
      <c r="S229" s="141"/>
      <c r="T229" s="141"/>
      <c r="U229" s="141"/>
      <c r="V229" s="141"/>
      <c r="W229" s="141"/>
      <c r="X229" s="141"/>
      <c r="Y229" s="141"/>
      <c r="Z229" s="141"/>
    </row>
    <row r="230" spans="1:26" ht="13.5" customHeight="1" x14ac:dyDescent="0.3">
      <c r="A230" s="141"/>
      <c r="B230" s="141"/>
      <c r="C230" s="141"/>
      <c r="D230" s="141"/>
      <c r="E230" s="141"/>
      <c r="F230" s="141"/>
      <c r="G230" s="141"/>
      <c r="H230" s="141"/>
      <c r="I230" s="141"/>
      <c r="J230" s="141"/>
      <c r="K230" s="141"/>
      <c r="L230" s="141"/>
      <c r="M230" s="141"/>
      <c r="N230" s="141"/>
      <c r="O230" s="141"/>
      <c r="P230" s="141"/>
      <c r="Q230" s="141"/>
      <c r="R230" s="141"/>
      <c r="S230" s="141"/>
      <c r="T230" s="141"/>
      <c r="U230" s="141"/>
      <c r="V230" s="141"/>
      <c r="W230" s="141"/>
      <c r="X230" s="141"/>
      <c r="Y230" s="141"/>
      <c r="Z230" s="141"/>
    </row>
    <row r="231" spans="1:26" ht="13.5" customHeight="1" x14ac:dyDescent="0.3">
      <c r="A231" s="141"/>
      <c r="B231" s="141"/>
      <c r="C231" s="141"/>
      <c r="D231" s="141"/>
      <c r="E231" s="141"/>
      <c r="F231" s="141"/>
      <c r="G231" s="141"/>
      <c r="H231" s="141"/>
      <c r="I231" s="141"/>
      <c r="J231" s="141"/>
      <c r="K231" s="141"/>
      <c r="L231" s="141"/>
      <c r="M231" s="141"/>
      <c r="N231" s="141"/>
      <c r="O231" s="141"/>
      <c r="P231" s="141"/>
      <c r="Q231" s="141"/>
      <c r="R231" s="141"/>
      <c r="S231" s="141"/>
      <c r="T231" s="141"/>
      <c r="U231" s="141"/>
      <c r="V231" s="141"/>
      <c r="W231" s="141"/>
      <c r="X231" s="141"/>
      <c r="Y231" s="141"/>
      <c r="Z231" s="141"/>
    </row>
    <row r="232" spans="1:26" ht="13.5" customHeight="1" x14ac:dyDescent="0.3">
      <c r="A232" s="141"/>
      <c r="B232" s="141"/>
      <c r="C232" s="141"/>
      <c r="D232" s="141"/>
      <c r="E232" s="141"/>
      <c r="F232" s="141"/>
      <c r="G232" s="141"/>
      <c r="H232" s="141"/>
      <c r="I232" s="141"/>
      <c r="J232" s="141"/>
      <c r="K232" s="141"/>
      <c r="L232" s="141"/>
      <c r="M232" s="141"/>
      <c r="N232" s="141"/>
      <c r="O232" s="141"/>
      <c r="P232" s="141"/>
      <c r="Q232" s="141"/>
      <c r="R232" s="141"/>
      <c r="S232" s="141"/>
      <c r="T232" s="141"/>
      <c r="U232" s="141"/>
      <c r="V232" s="141"/>
      <c r="W232" s="141"/>
      <c r="X232" s="141"/>
      <c r="Y232" s="141"/>
      <c r="Z232" s="141"/>
    </row>
    <row r="233" spans="1:26" ht="13.5" customHeight="1" x14ac:dyDescent="0.3">
      <c r="A233" s="141"/>
      <c r="B233" s="141"/>
      <c r="C233" s="141"/>
      <c r="D233" s="141"/>
      <c r="E233" s="141"/>
      <c r="F233" s="141"/>
      <c r="G233" s="141"/>
      <c r="H233" s="141"/>
      <c r="I233" s="141"/>
      <c r="J233" s="141"/>
      <c r="K233" s="141"/>
      <c r="L233" s="141"/>
      <c r="M233" s="141"/>
      <c r="N233" s="141"/>
      <c r="O233" s="141"/>
      <c r="P233" s="141"/>
      <c r="Q233" s="141"/>
      <c r="R233" s="141"/>
      <c r="S233" s="141"/>
      <c r="T233" s="141"/>
      <c r="U233" s="141"/>
      <c r="V233" s="141"/>
      <c r="W233" s="141"/>
      <c r="X233" s="141"/>
      <c r="Y233" s="141"/>
      <c r="Z233" s="141"/>
    </row>
    <row r="234" spans="1:26" ht="13.5" customHeight="1" x14ac:dyDescent="0.3">
      <c r="A234" s="141"/>
      <c r="B234" s="141"/>
      <c r="C234" s="141"/>
      <c r="D234" s="141"/>
      <c r="E234" s="141"/>
      <c r="F234" s="141"/>
      <c r="G234" s="141"/>
      <c r="H234" s="141"/>
      <c r="I234" s="141"/>
      <c r="J234" s="141"/>
      <c r="K234" s="141"/>
      <c r="L234" s="141"/>
      <c r="M234" s="141"/>
      <c r="N234" s="141"/>
      <c r="O234" s="141"/>
      <c r="P234" s="141"/>
      <c r="Q234" s="141"/>
      <c r="R234" s="141"/>
      <c r="S234" s="141"/>
      <c r="T234" s="141"/>
      <c r="U234" s="141"/>
      <c r="V234" s="141"/>
      <c r="W234" s="141"/>
      <c r="X234" s="141"/>
      <c r="Y234" s="141"/>
      <c r="Z234" s="141"/>
    </row>
    <row r="235" spans="1:26" ht="13.5" customHeight="1" x14ac:dyDescent="0.3">
      <c r="A235" s="141"/>
      <c r="B235" s="141"/>
      <c r="C235" s="141"/>
      <c r="D235" s="141"/>
      <c r="E235" s="141"/>
      <c r="F235" s="141"/>
      <c r="G235" s="141"/>
      <c r="H235" s="141"/>
      <c r="I235" s="141"/>
      <c r="J235" s="141"/>
      <c r="K235" s="141"/>
      <c r="L235" s="141"/>
      <c r="M235" s="141"/>
      <c r="N235" s="141"/>
      <c r="O235" s="141"/>
      <c r="P235" s="141"/>
      <c r="Q235" s="141"/>
      <c r="R235" s="141"/>
      <c r="S235" s="141"/>
      <c r="T235" s="141"/>
      <c r="U235" s="141"/>
      <c r="V235" s="141"/>
      <c r="W235" s="141"/>
      <c r="X235" s="141"/>
      <c r="Y235" s="141"/>
      <c r="Z235" s="141"/>
    </row>
    <row r="236" spans="1:26" ht="13.5" customHeight="1" x14ac:dyDescent="0.3">
      <c r="A236" s="141"/>
      <c r="B236" s="141"/>
      <c r="C236" s="141"/>
      <c r="D236" s="141"/>
      <c r="E236" s="141"/>
      <c r="F236" s="141"/>
      <c r="G236" s="141"/>
      <c r="H236" s="141"/>
      <c r="I236" s="141"/>
      <c r="J236" s="141"/>
      <c r="K236" s="141"/>
      <c r="L236" s="141"/>
      <c r="M236" s="141"/>
      <c r="N236" s="141"/>
      <c r="O236" s="141"/>
      <c r="P236" s="141"/>
      <c r="Q236" s="141"/>
      <c r="R236" s="141"/>
      <c r="S236" s="141"/>
      <c r="T236" s="141"/>
      <c r="U236" s="141"/>
      <c r="V236" s="141"/>
      <c r="W236" s="141"/>
      <c r="X236" s="141"/>
      <c r="Y236" s="141"/>
      <c r="Z236" s="141"/>
    </row>
    <row r="237" spans="1:26" ht="13.5" customHeight="1" x14ac:dyDescent="0.3">
      <c r="A237" s="141"/>
      <c r="B237" s="141"/>
      <c r="C237" s="141"/>
      <c r="D237" s="141"/>
      <c r="E237" s="141"/>
      <c r="F237" s="141"/>
      <c r="G237" s="141"/>
      <c r="H237" s="141"/>
      <c r="I237" s="141"/>
      <c r="J237" s="141"/>
      <c r="K237" s="141"/>
      <c r="L237" s="141"/>
      <c r="M237" s="141"/>
      <c r="N237" s="141"/>
      <c r="O237" s="141"/>
      <c r="P237" s="141"/>
      <c r="Q237" s="141"/>
      <c r="R237" s="141"/>
      <c r="S237" s="141"/>
      <c r="T237" s="141"/>
      <c r="U237" s="141"/>
      <c r="V237" s="141"/>
      <c r="W237" s="141"/>
      <c r="X237" s="141"/>
      <c r="Y237" s="141"/>
      <c r="Z237" s="141"/>
    </row>
    <row r="238" spans="1:26" ht="13.5" customHeight="1" x14ac:dyDescent="0.3">
      <c r="A238" s="141"/>
      <c r="B238" s="141"/>
      <c r="C238" s="141"/>
      <c r="D238" s="141"/>
      <c r="E238" s="141"/>
      <c r="F238" s="141"/>
      <c r="G238" s="141"/>
      <c r="H238" s="141"/>
      <c r="I238" s="141"/>
      <c r="J238" s="141"/>
      <c r="K238" s="141"/>
      <c r="L238" s="141"/>
      <c r="M238" s="141"/>
      <c r="N238" s="141"/>
      <c r="O238" s="141"/>
      <c r="P238" s="141"/>
      <c r="Q238" s="141"/>
      <c r="R238" s="141"/>
      <c r="S238" s="141"/>
      <c r="T238" s="141"/>
      <c r="U238" s="141"/>
      <c r="V238" s="141"/>
      <c r="W238" s="141"/>
      <c r="X238" s="141"/>
      <c r="Y238" s="141"/>
      <c r="Z238" s="141"/>
    </row>
    <row r="239" spans="1:26" ht="13.5" customHeight="1" x14ac:dyDescent="0.3">
      <c r="A239" s="141"/>
      <c r="B239" s="141"/>
      <c r="C239" s="141"/>
      <c r="D239" s="141"/>
      <c r="E239" s="141"/>
      <c r="F239" s="141"/>
      <c r="G239" s="141"/>
      <c r="H239" s="141"/>
      <c r="I239" s="141"/>
      <c r="J239" s="141"/>
      <c r="K239" s="141"/>
      <c r="L239" s="141"/>
      <c r="M239" s="141"/>
      <c r="N239" s="141"/>
      <c r="O239" s="141"/>
      <c r="P239" s="141"/>
      <c r="Q239" s="141"/>
      <c r="R239" s="141"/>
      <c r="S239" s="141"/>
      <c r="T239" s="141"/>
      <c r="U239" s="141"/>
      <c r="V239" s="141"/>
      <c r="W239" s="141"/>
      <c r="X239" s="141"/>
      <c r="Y239" s="141"/>
      <c r="Z239" s="141"/>
    </row>
    <row r="240" spans="1:26" ht="13.5" customHeight="1" x14ac:dyDescent="0.3">
      <c r="A240" s="141"/>
      <c r="B240" s="141"/>
      <c r="C240" s="141"/>
      <c r="D240" s="141"/>
      <c r="E240" s="141"/>
      <c r="F240" s="141"/>
      <c r="G240" s="141"/>
      <c r="H240" s="141"/>
      <c r="I240" s="141"/>
      <c r="J240" s="141"/>
      <c r="K240" s="141"/>
      <c r="L240" s="141"/>
      <c r="M240" s="141"/>
      <c r="N240" s="141"/>
      <c r="O240" s="141"/>
      <c r="P240" s="141"/>
      <c r="Q240" s="141"/>
      <c r="R240" s="141"/>
      <c r="S240" s="141"/>
      <c r="T240" s="141"/>
      <c r="U240" s="141"/>
      <c r="V240" s="141"/>
      <c r="W240" s="141"/>
      <c r="X240" s="141"/>
      <c r="Y240" s="141"/>
      <c r="Z240" s="141"/>
    </row>
    <row r="241" spans="1:26" ht="13.5" customHeight="1" x14ac:dyDescent="0.3">
      <c r="A241" s="141"/>
      <c r="B241" s="141"/>
      <c r="C241" s="141"/>
      <c r="D241" s="141"/>
      <c r="E241" s="141"/>
      <c r="F241" s="141"/>
      <c r="G241" s="141"/>
      <c r="H241" s="141"/>
      <c r="I241" s="141"/>
      <c r="J241" s="141"/>
      <c r="K241" s="141"/>
      <c r="L241" s="141"/>
      <c r="M241" s="141"/>
      <c r="N241" s="141"/>
      <c r="O241" s="141"/>
      <c r="P241" s="141"/>
      <c r="Q241" s="141"/>
      <c r="R241" s="141"/>
      <c r="S241" s="141"/>
      <c r="T241" s="141"/>
      <c r="U241" s="141"/>
      <c r="V241" s="141"/>
      <c r="W241" s="141"/>
      <c r="X241" s="141"/>
      <c r="Y241" s="141"/>
      <c r="Z241" s="141"/>
    </row>
    <row r="242" spans="1:26" ht="13.5" customHeight="1" x14ac:dyDescent="0.3">
      <c r="A242" s="141"/>
      <c r="B242" s="141"/>
      <c r="C242" s="141"/>
      <c r="D242" s="141"/>
      <c r="E242" s="141"/>
      <c r="F242" s="141"/>
      <c r="G242" s="141"/>
      <c r="H242" s="141"/>
      <c r="I242" s="141"/>
      <c r="J242" s="141"/>
      <c r="K242" s="141"/>
      <c r="L242" s="141"/>
      <c r="M242" s="141"/>
      <c r="N242" s="141"/>
      <c r="O242" s="141"/>
      <c r="P242" s="141"/>
      <c r="Q242" s="141"/>
      <c r="R242" s="141"/>
      <c r="S242" s="141"/>
      <c r="T242" s="141"/>
      <c r="U242" s="141"/>
      <c r="V242" s="141"/>
      <c r="W242" s="141"/>
      <c r="X242" s="141"/>
      <c r="Y242" s="141"/>
      <c r="Z242" s="141"/>
    </row>
    <row r="243" spans="1:26" ht="13.5" customHeight="1" x14ac:dyDescent="0.3">
      <c r="A243" s="141"/>
      <c r="B243" s="141"/>
      <c r="C243" s="141"/>
      <c r="D243" s="141"/>
      <c r="E243" s="141"/>
      <c r="F243" s="141"/>
      <c r="G243" s="141"/>
      <c r="H243" s="141"/>
      <c r="I243" s="141"/>
      <c r="J243" s="141"/>
      <c r="K243" s="141"/>
      <c r="L243" s="141"/>
      <c r="M243" s="141"/>
      <c r="N243" s="141"/>
      <c r="O243" s="141"/>
      <c r="P243" s="141"/>
      <c r="Q243" s="141"/>
      <c r="R243" s="141"/>
      <c r="S243" s="141"/>
      <c r="T243" s="141"/>
      <c r="U243" s="141"/>
      <c r="V243" s="141"/>
      <c r="W243" s="141"/>
      <c r="X243" s="141"/>
      <c r="Y243" s="141"/>
      <c r="Z243" s="141"/>
    </row>
    <row r="244" spans="1:26" ht="13.5" customHeight="1" x14ac:dyDescent="0.3">
      <c r="A244" s="141"/>
      <c r="B244" s="141"/>
      <c r="C244" s="141"/>
      <c r="D244" s="141"/>
      <c r="E244" s="141"/>
      <c r="F244" s="141"/>
      <c r="G244" s="141"/>
      <c r="H244" s="141"/>
      <c r="I244" s="141"/>
      <c r="J244" s="141"/>
      <c r="K244" s="141"/>
      <c r="L244" s="141"/>
      <c r="M244" s="141"/>
      <c r="N244" s="141"/>
      <c r="O244" s="141"/>
      <c r="P244" s="141"/>
      <c r="Q244" s="141"/>
      <c r="R244" s="141"/>
      <c r="S244" s="141"/>
      <c r="T244" s="141"/>
      <c r="U244" s="141"/>
      <c r="V244" s="141"/>
      <c r="W244" s="141"/>
      <c r="X244" s="141"/>
      <c r="Y244" s="141"/>
      <c r="Z244" s="141"/>
    </row>
    <row r="245" spans="1:26" ht="13.5" customHeight="1" x14ac:dyDescent="0.3">
      <c r="A245" s="141"/>
      <c r="B245" s="141"/>
      <c r="C245" s="141"/>
      <c r="D245" s="141"/>
      <c r="E245" s="141"/>
      <c r="F245" s="141"/>
      <c r="G245" s="141"/>
      <c r="H245" s="141"/>
      <c r="I245" s="141"/>
      <c r="J245" s="141"/>
      <c r="K245" s="141"/>
      <c r="L245" s="141"/>
      <c r="M245" s="141"/>
      <c r="N245" s="141"/>
      <c r="O245" s="141"/>
      <c r="P245" s="141"/>
      <c r="Q245" s="141"/>
      <c r="R245" s="141"/>
      <c r="S245" s="141"/>
      <c r="T245" s="141"/>
      <c r="U245" s="141"/>
      <c r="V245" s="141"/>
      <c r="W245" s="141"/>
      <c r="X245" s="141"/>
      <c r="Y245" s="141"/>
      <c r="Z245" s="141"/>
    </row>
    <row r="246" spans="1:26" ht="13.5" customHeight="1" x14ac:dyDescent="0.3">
      <c r="A246" s="141"/>
      <c r="B246" s="141"/>
      <c r="C246" s="141"/>
      <c r="D246" s="141"/>
      <c r="E246" s="141"/>
      <c r="F246" s="141"/>
      <c r="G246" s="141"/>
      <c r="H246" s="141"/>
      <c r="I246" s="141"/>
      <c r="J246" s="141"/>
      <c r="K246" s="141"/>
      <c r="L246" s="141"/>
      <c r="M246" s="141"/>
      <c r="N246" s="141"/>
      <c r="O246" s="141"/>
      <c r="P246" s="141"/>
      <c r="Q246" s="141"/>
      <c r="R246" s="141"/>
      <c r="S246" s="141"/>
      <c r="T246" s="141"/>
      <c r="U246" s="141"/>
      <c r="V246" s="141"/>
      <c r="W246" s="141"/>
      <c r="X246" s="141"/>
      <c r="Y246" s="141"/>
      <c r="Z246" s="141"/>
    </row>
    <row r="247" spans="1:26" ht="13.5" customHeight="1" x14ac:dyDescent="0.3">
      <c r="A247" s="141"/>
      <c r="B247" s="141"/>
      <c r="C247" s="141"/>
      <c r="D247" s="141"/>
      <c r="E247" s="141"/>
      <c r="F247" s="141"/>
      <c r="G247" s="141"/>
      <c r="H247" s="141"/>
      <c r="I247" s="141"/>
      <c r="J247" s="141"/>
      <c r="K247" s="141"/>
      <c r="L247" s="141"/>
      <c r="M247" s="141"/>
      <c r="N247" s="141"/>
      <c r="O247" s="141"/>
      <c r="P247" s="141"/>
      <c r="Q247" s="141"/>
      <c r="R247" s="141"/>
      <c r="S247" s="141"/>
      <c r="T247" s="141"/>
      <c r="U247" s="141"/>
      <c r="V247" s="141"/>
      <c r="W247" s="141"/>
      <c r="X247" s="141"/>
      <c r="Y247" s="141"/>
      <c r="Z247" s="141"/>
    </row>
    <row r="248" spans="1:26" ht="13.5" customHeight="1" x14ac:dyDescent="0.3">
      <c r="A248" s="141"/>
      <c r="B248" s="141"/>
      <c r="C248" s="141"/>
      <c r="D248" s="141"/>
      <c r="E248" s="141"/>
      <c r="F248" s="141"/>
      <c r="G248" s="141"/>
      <c r="H248" s="141"/>
      <c r="I248" s="141"/>
      <c r="J248" s="141"/>
      <c r="K248" s="141"/>
      <c r="L248" s="141"/>
      <c r="M248" s="141"/>
      <c r="N248" s="141"/>
      <c r="O248" s="141"/>
      <c r="P248" s="141"/>
      <c r="Q248" s="141"/>
      <c r="R248" s="141"/>
      <c r="S248" s="141"/>
      <c r="T248" s="141"/>
      <c r="U248" s="141"/>
      <c r="V248" s="141"/>
      <c r="W248" s="141"/>
      <c r="X248" s="141"/>
      <c r="Y248" s="141"/>
      <c r="Z248" s="141"/>
    </row>
    <row r="249" spans="1:26" ht="13.5" customHeight="1" x14ac:dyDescent="0.3">
      <c r="A249" s="141"/>
      <c r="B249" s="141"/>
      <c r="C249" s="141"/>
      <c r="D249" s="141"/>
      <c r="E249" s="141"/>
      <c r="F249" s="141"/>
      <c r="G249" s="141"/>
      <c r="H249" s="141"/>
      <c r="I249" s="141"/>
      <c r="J249" s="141"/>
      <c r="K249" s="141"/>
      <c r="L249" s="141"/>
      <c r="M249" s="141"/>
      <c r="N249" s="141"/>
      <c r="O249" s="141"/>
      <c r="P249" s="141"/>
      <c r="Q249" s="141"/>
      <c r="R249" s="141"/>
      <c r="S249" s="141"/>
      <c r="T249" s="141"/>
      <c r="U249" s="141"/>
      <c r="V249" s="141"/>
      <c r="W249" s="141"/>
      <c r="X249" s="141"/>
      <c r="Y249" s="141"/>
      <c r="Z249" s="141"/>
    </row>
    <row r="250" spans="1:26" ht="13.5" customHeight="1" x14ac:dyDescent="0.3">
      <c r="A250" s="141"/>
      <c r="B250" s="141"/>
      <c r="C250" s="141"/>
      <c r="D250" s="141"/>
      <c r="E250" s="141"/>
      <c r="F250" s="141"/>
      <c r="G250" s="141"/>
      <c r="H250" s="141"/>
      <c r="I250" s="141"/>
      <c r="J250" s="141"/>
      <c r="K250" s="141"/>
      <c r="L250" s="141"/>
      <c r="M250" s="141"/>
      <c r="N250" s="141"/>
      <c r="O250" s="141"/>
      <c r="P250" s="141"/>
      <c r="Q250" s="141"/>
      <c r="R250" s="141"/>
      <c r="S250" s="141"/>
      <c r="T250" s="141"/>
      <c r="U250" s="141"/>
      <c r="V250" s="141"/>
      <c r="W250" s="141"/>
      <c r="X250" s="141"/>
      <c r="Y250" s="141"/>
      <c r="Z250" s="141"/>
    </row>
    <row r="251" spans="1:26" ht="13.5" customHeight="1" x14ac:dyDescent="0.3">
      <c r="A251" s="141"/>
      <c r="B251" s="141"/>
      <c r="C251" s="141"/>
      <c r="D251" s="141"/>
      <c r="E251" s="141"/>
      <c r="F251" s="141"/>
      <c r="G251" s="141"/>
      <c r="H251" s="141"/>
      <c r="I251" s="141"/>
      <c r="J251" s="141"/>
      <c r="K251" s="141"/>
      <c r="L251" s="141"/>
      <c r="M251" s="141"/>
      <c r="N251" s="141"/>
      <c r="O251" s="141"/>
      <c r="P251" s="141"/>
      <c r="Q251" s="141"/>
      <c r="R251" s="141"/>
      <c r="S251" s="141"/>
      <c r="T251" s="141"/>
      <c r="U251" s="141"/>
      <c r="V251" s="141"/>
      <c r="W251" s="141"/>
      <c r="X251" s="141"/>
      <c r="Y251" s="141"/>
      <c r="Z251" s="141"/>
    </row>
    <row r="252" spans="1:26" ht="13.5" customHeight="1" x14ac:dyDescent="0.3">
      <c r="A252" s="141"/>
      <c r="B252" s="141"/>
      <c r="C252" s="141"/>
      <c r="D252" s="141"/>
      <c r="E252" s="141"/>
      <c r="F252" s="141"/>
      <c r="G252" s="141"/>
      <c r="H252" s="141"/>
      <c r="I252" s="141"/>
      <c r="J252" s="141"/>
      <c r="K252" s="141"/>
      <c r="L252" s="141"/>
      <c r="M252" s="141"/>
      <c r="N252" s="141"/>
      <c r="O252" s="141"/>
      <c r="P252" s="141"/>
      <c r="Q252" s="141"/>
      <c r="R252" s="141"/>
      <c r="S252" s="141"/>
      <c r="T252" s="141"/>
      <c r="U252" s="141"/>
      <c r="V252" s="141"/>
      <c r="W252" s="141"/>
      <c r="X252" s="141"/>
      <c r="Y252" s="141"/>
      <c r="Z252" s="141"/>
    </row>
    <row r="253" spans="1:26" ht="13.5" customHeight="1" x14ac:dyDescent="0.3">
      <c r="A253" s="141"/>
      <c r="B253" s="141"/>
      <c r="C253" s="141"/>
      <c r="D253" s="141"/>
      <c r="E253" s="141"/>
      <c r="F253" s="141"/>
      <c r="G253" s="141"/>
      <c r="H253" s="141"/>
      <c r="I253" s="141"/>
      <c r="J253" s="141"/>
      <c r="K253" s="141"/>
      <c r="L253" s="141"/>
      <c r="M253" s="141"/>
      <c r="N253" s="141"/>
      <c r="O253" s="141"/>
      <c r="P253" s="141"/>
      <c r="Q253" s="141"/>
      <c r="R253" s="141"/>
      <c r="S253" s="141"/>
      <c r="T253" s="141"/>
      <c r="U253" s="141"/>
      <c r="V253" s="141"/>
      <c r="W253" s="141"/>
      <c r="X253" s="141"/>
      <c r="Y253" s="141"/>
      <c r="Z253" s="141"/>
    </row>
    <row r="254" spans="1:26" ht="13.5" customHeight="1" x14ac:dyDescent="0.3">
      <c r="A254" s="141"/>
      <c r="B254" s="141"/>
      <c r="C254" s="141"/>
      <c r="D254" s="141"/>
      <c r="E254" s="141"/>
      <c r="F254" s="141"/>
      <c r="G254" s="141"/>
      <c r="H254" s="141"/>
      <c r="I254" s="141"/>
      <c r="J254" s="141"/>
      <c r="K254" s="141"/>
      <c r="L254" s="141"/>
      <c r="M254" s="141"/>
      <c r="N254" s="141"/>
      <c r="O254" s="141"/>
      <c r="P254" s="141"/>
      <c r="Q254" s="141"/>
      <c r="R254" s="141"/>
      <c r="S254" s="141"/>
      <c r="T254" s="141"/>
      <c r="U254" s="141"/>
      <c r="V254" s="141"/>
      <c r="W254" s="141"/>
      <c r="X254" s="141"/>
      <c r="Y254" s="141"/>
      <c r="Z254" s="141"/>
    </row>
    <row r="255" spans="1:26" ht="13.5" customHeight="1" x14ac:dyDescent="0.3">
      <c r="A255" s="141"/>
      <c r="B255" s="141"/>
      <c r="C255" s="141"/>
      <c r="D255" s="141"/>
      <c r="E255" s="141"/>
      <c r="F255" s="141"/>
      <c r="G255" s="141"/>
      <c r="H255" s="141"/>
      <c r="I255" s="141"/>
      <c r="J255" s="141"/>
      <c r="K255" s="141"/>
      <c r="L255" s="141"/>
      <c r="M255" s="141"/>
      <c r="N255" s="141"/>
      <c r="O255" s="141"/>
      <c r="P255" s="141"/>
      <c r="Q255" s="141"/>
      <c r="R255" s="141"/>
      <c r="S255" s="141"/>
      <c r="T255" s="141"/>
      <c r="U255" s="141"/>
      <c r="V255" s="141"/>
      <c r="W255" s="141"/>
      <c r="X255" s="141"/>
      <c r="Y255" s="141"/>
      <c r="Z255" s="141"/>
    </row>
    <row r="256" spans="1:26" ht="13.5" customHeight="1" x14ac:dyDescent="0.3">
      <c r="A256" s="141"/>
      <c r="B256" s="141"/>
      <c r="C256" s="141"/>
      <c r="D256" s="141"/>
      <c r="E256" s="141"/>
      <c r="F256" s="141"/>
      <c r="G256" s="141"/>
      <c r="H256" s="141"/>
      <c r="I256" s="141"/>
      <c r="J256" s="141"/>
      <c r="K256" s="141"/>
      <c r="L256" s="141"/>
      <c r="M256" s="141"/>
      <c r="N256" s="141"/>
      <c r="O256" s="141"/>
      <c r="P256" s="141"/>
      <c r="Q256" s="141"/>
      <c r="R256" s="141"/>
      <c r="S256" s="141"/>
      <c r="T256" s="141"/>
      <c r="U256" s="141"/>
      <c r="V256" s="141"/>
      <c r="W256" s="141"/>
      <c r="X256" s="141"/>
      <c r="Y256" s="141"/>
      <c r="Z256" s="141"/>
    </row>
    <row r="257" spans="1:26" ht="13.5" customHeight="1" x14ac:dyDescent="0.3">
      <c r="A257" s="141"/>
      <c r="B257" s="141"/>
      <c r="C257" s="141"/>
      <c r="D257" s="141"/>
      <c r="E257" s="141"/>
      <c r="F257" s="141"/>
      <c r="G257" s="141"/>
      <c r="H257" s="141"/>
      <c r="I257" s="141"/>
      <c r="J257" s="141"/>
      <c r="K257" s="141"/>
      <c r="L257" s="141"/>
      <c r="M257" s="141"/>
      <c r="N257" s="141"/>
      <c r="O257" s="141"/>
      <c r="P257" s="141"/>
      <c r="Q257" s="141"/>
      <c r="R257" s="141"/>
      <c r="S257" s="141"/>
      <c r="T257" s="141"/>
      <c r="U257" s="141"/>
      <c r="V257" s="141"/>
      <c r="W257" s="141"/>
      <c r="X257" s="141"/>
      <c r="Y257" s="141"/>
      <c r="Z257" s="141"/>
    </row>
    <row r="258" spans="1:26" ht="13.5" customHeight="1" x14ac:dyDescent="0.3">
      <c r="A258" s="141"/>
      <c r="B258" s="141"/>
      <c r="C258" s="141"/>
      <c r="D258" s="141"/>
      <c r="E258" s="141"/>
      <c r="F258" s="141"/>
      <c r="G258" s="141"/>
      <c r="H258" s="141"/>
      <c r="I258" s="141"/>
      <c r="J258" s="141"/>
      <c r="K258" s="141"/>
      <c r="L258" s="141"/>
      <c r="M258" s="141"/>
      <c r="N258" s="141"/>
      <c r="O258" s="141"/>
      <c r="P258" s="141"/>
      <c r="Q258" s="141"/>
      <c r="R258" s="141"/>
      <c r="S258" s="141"/>
      <c r="T258" s="141"/>
      <c r="U258" s="141"/>
      <c r="V258" s="141"/>
      <c r="W258" s="141"/>
      <c r="X258" s="141"/>
      <c r="Y258" s="141"/>
      <c r="Z258" s="141"/>
    </row>
    <row r="259" spans="1:26" ht="13.5" customHeight="1" x14ac:dyDescent="0.3">
      <c r="A259" s="141"/>
      <c r="B259" s="141"/>
      <c r="C259" s="141"/>
      <c r="D259" s="141"/>
      <c r="E259" s="141"/>
      <c r="F259" s="141"/>
      <c r="G259" s="141"/>
      <c r="H259" s="141"/>
      <c r="I259" s="141"/>
      <c r="J259" s="141"/>
      <c r="K259" s="141"/>
      <c r="L259" s="141"/>
      <c r="M259" s="141"/>
      <c r="N259" s="141"/>
      <c r="O259" s="141"/>
      <c r="P259" s="141"/>
      <c r="Q259" s="141"/>
      <c r="R259" s="141"/>
      <c r="S259" s="141"/>
      <c r="T259" s="141"/>
      <c r="U259" s="141"/>
      <c r="V259" s="141"/>
      <c r="W259" s="141"/>
      <c r="X259" s="141"/>
      <c r="Y259" s="141"/>
      <c r="Z259" s="141"/>
    </row>
    <row r="260" spans="1:26" ht="13.5" customHeight="1" x14ac:dyDescent="0.3">
      <c r="A260" s="141"/>
      <c r="B260" s="141"/>
      <c r="C260" s="141"/>
      <c r="D260" s="141"/>
      <c r="E260" s="141"/>
      <c r="F260" s="141"/>
      <c r="G260" s="141"/>
      <c r="H260" s="141"/>
      <c r="I260" s="141"/>
      <c r="J260" s="141"/>
      <c r="K260" s="141"/>
      <c r="L260" s="141"/>
      <c r="M260" s="141"/>
      <c r="N260" s="141"/>
      <c r="O260" s="141"/>
      <c r="P260" s="141"/>
      <c r="Q260" s="141"/>
      <c r="R260" s="141"/>
      <c r="S260" s="141"/>
      <c r="T260" s="141"/>
      <c r="U260" s="141"/>
      <c r="V260" s="141"/>
      <c r="W260" s="141"/>
      <c r="X260" s="141"/>
      <c r="Y260" s="141"/>
      <c r="Z260" s="141"/>
    </row>
    <row r="261" spans="1:26" ht="13.5" customHeight="1" x14ac:dyDescent="0.3">
      <c r="A261" s="141"/>
      <c r="B261" s="141"/>
      <c r="C261" s="141"/>
      <c r="D261" s="141"/>
      <c r="E261" s="141"/>
      <c r="F261" s="141"/>
      <c r="G261" s="141"/>
      <c r="H261" s="141"/>
      <c r="I261" s="141"/>
      <c r="J261" s="141"/>
      <c r="K261" s="141"/>
      <c r="L261" s="141"/>
      <c r="M261" s="141"/>
      <c r="N261" s="141"/>
      <c r="O261" s="141"/>
      <c r="P261" s="141"/>
      <c r="Q261" s="141"/>
      <c r="R261" s="141"/>
      <c r="S261" s="141"/>
      <c r="T261" s="141"/>
      <c r="U261" s="141"/>
      <c r="V261" s="141"/>
      <c r="W261" s="141"/>
      <c r="X261" s="141"/>
      <c r="Y261" s="141"/>
      <c r="Z261" s="141"/>
    </row>
    <row r="262" spans="1:26" ht="13.5" customHeight="1" x14ac:dyDescent="0.3">
      <c r="A262" s="141"/>
      <c r="B262" s="141"/>
      <c r="C262" s="141"/>
      <c r="D262" s="141"/>
      <c r="E262" s="141"/>
      <c r="F262" s="141"/>
      <c r="G262" s="141"/>
      <c r="H262" s="141"/>
      <c r="I262" s="141"/>
      <c r="J262" s="141"/>
      <c r="K262" s="141"/>
      <c r="L262" s="141"/>
      <c r="M262" s="141"/>
      <c r="N262" s="141"/>
      <c r="O262" s="141"/>
      <c r="P262" s="141"/>
      <c r="Q262" s="141"/>
      <c r="R262" s="141"/>
      <c r="S262" s="141"/>
      <c r="T262" s="141"/>
      <c r="U262" s="141"/>
      <c r="V262" s="141"/>
      <c r="W262" s="141"/>
      <c r="X262" s="141"/>
      <c r="Y262" s="141"/>
      <c r="Z262" s="141"/>
    </row>
    <row r="263" spans="1:26" ht="13.5" customHeight="1" x14ac:dyDescent="0.3">
      <c r="A263" s="141"/>
      <c r="B263" s="141"/>
      <c r="C263" s="141"/>
      <c r="D263" s="141"/>
      <c r="E263" s="141"/>
      <c r="F263" s="141"/>
      <c r="G263" s="141"/>
      <c r="H263" s="141"/>
      <c r="I263" s="141"/>
      <c r="J263" s="141"/>
      <c r="K263" s="141"/>
      <c r="L263" s="141"/>
      <c r="M263" s="141"/>
      <c r="N263" s="141"/>
      <c r="O263" s="141"/>
      <c r="P263" s="141"/>
      <c r="Q263" s="141"/>
      <c r="R263" s="141"/>
      <c r="S263" s="141"/>
      <c r="T263" s="141"/>
      <c r="U263" s="141"/>
      <c r="V263" s="141"/>
      <c r="W263" s="141"/>
      <c r="X263" s="141"/>
      <c r="Y263" s="141"/>
      <c r="Z263" s="141"/>
    </row>
    <row r="264" spans="1:26" ht="13.5" customHeight="1" x14ac:dyDescent="0.3">
      <c r="A264" s="141"/>
      <c r="B264" s="141"/>
      <c r="C264" s="141"/>
      <c r="D264" s="141"/>
      <c r="E264" s="141"/>
      <c r="F264" s="141"/>
      <c r="G264" s="141"/>
      <c r="H264" s="141"/>
      <c r="I264" s="141"/>
      <c r="J264" s="141"/>
      <c r="K264" s="141"/>
      <c r="L264" s="141"/>
      <c r="M264" s="141"/>
      <c r="N264" s="141"/>
      <c r="O264" s="141"/>
      <c r="P264" s="141"/>
      <c r="Q264" s="141"/>
      <c r="R264" s="141"/>
      <c r="S264" s="141"/>
      <c r="T264" s="141"/>
      <c r="U264" s="141"/>
      <c r="V264" s="141"/>
      <c r="W264" s="141"/>
      <c r="X264" s="141"/>
      <c r="Y264" s="141"/>
      <c r="Z264" s="141"/>
    </row>
    <row r="265" spans="1:26" ht="13.5" customHeight="1" x14ac:dyDescent="0.3">
      <c r="A265" s="141"/>
      <c r="B265" s="141"/>
      <c r="C265" s="141"/>
      <c r="D265" s="141"/>
      <c r="E265" s="141"/>
      <c r="F265" s="141"/>
      <c r="G265" s="141"/>
      <c r="H265" s="141"/>
      <c r="I265" s="141"/>
      <c r="J265" s="141"/>
      <c r="K265" s="141"/>
      <c r="L265" s="141"/>
      <c r="M265" s="141"/>
      <c r="N265" s="141"/>
      <c r="O265" s="141"/>
      <c r="P265" s="141"/>
      <c r="Q265" s="141"/>
      <c r="R265" s="141"/>
      <c r="S265" s="141"/>
      <c r="T265" s="141"/>
      <c r="U265" s="141"/>
      <c r="V265" s="141"/>
      <c r="W265" s="141"/>
      <c r="X265" s="141"/>
      <c r="Y265" s="141"/>
      <c r="Z265" s="141"/>
    </row>
    <row r="266" spans="1:26" ht="13.5" customHeight="1" x14ac:dyDescent="0.3">
      <c r="A266" s="141"/>
      <c r="B266" s="141"/>
      <c r="C266" s="141"/>
      <c r="D266" s="141"/>
      <c r="E266" s="141"/>
      <c r="F266" s="141"/>
      <c r="G266" s="141"/>
      <c r="H266" s="141"/>
      <c r="I266" s="141"/>
      <c r="J266" s="141"/>
      <c r="K266" s="141"/>
      <c r="L266" s="141"/>
      <c r="M266" s="141"/>
      <c r="N266" s="141"/>
      <c r="O266" s="141"/>
      <c r="P266" s="141"/>
      <c r="Q266" s="141"/>
      <c r="R266" s="141"/>
      <c r="S266" s="141"/>
      <c r="T266" s="141"/>
      <c r="U266" s="141"/>
      <c r="V266" s="141"/>
      <c r="W266" s="141"/>
      <c r="X266" s="141"/>
      <c r="Y266" s="141"/>
      <c r="Z266" s="141"/>
    </row>
    <row r="267" spans="1:26" ht="13.5" customHeight="1" x14ac:dyDescent="0.3">
      <c r="A267" s="141"/>
      <c r="B267" s="141"/>
      <c r="C267" s="141"/>
      <c r="D267" s="141"/>
      <c r="E267" s="141"/>
      <c r="F267" s="141"/>
      <c r="G267" s="141"/>
      <c r="H267" s="141"/>
      <c r="I267" s="141"/>
      <c r="J267" s="141"/>
      <c r="K267" s="141"/>
      <c r="L267" s="141"/>
      <c r="M267" s="141"/>
      <c r="N267" s="141"/>
      <c r="O267" s="141"/>
      <c r="P267" s="141"/>
      <c r="Q267" s="141"/>
      <c r="R267" s="141"/>
      <c r="S267" s="141"/>
      <c r="T267" s="141"/>
      <c r="U267" s="141"/>
      <c r="V267" s="141"/>
      <c r="W267" s="141"/>
      <c r="X267" s="141"/>
      <c r="Y267" s="141"/>
      <c r="Z267" s="141"/>
    </row>
    <row r="268" spans="1:26" ht="13.5" customHeight="1" x14ac:dyDescent="0.3">
      <c r="A268" s="141"/>
      <c r="B268" s="141"/>
      <c r="C268" s="141"/>
      <c r="D268" s="141"/>
      <c r="E268" s="141"/>
      <c r="F268" s="141"/>
      <c r="G268" s="141"/>
      <c r="H268" s="141"/>
      <c r="I268" s="141"/>
      <c r="J268" s="141"/>
      <c r="K268" s="141"/>
      <c r="L268" s="141"/>
      <c r="M268" s="141"/>
      <c r="N268" s="141"/>
      <c r="O268" s="141"/>
      <c r="P268" s="141"/>
      <c r="Q268" s="141"/>
      <c r="R268" s="141"/>
      <c r="S268" s="141"/>
      <c r="T268" s="141"/>
      <c r="U268" s="141"/>
      <c r="V268" s="141"/>
      <c r="W268" s="141"/>
      <c r="X268" s="141"/>
      <c r="Y268" s="141"/>
      <c r="Z268" s="141"/>
    </row>
    <row r="269" spans="1:26" ht="13.5" customHeight="1" x14ac:dyDescent="0.3">
      <c r="A269" s="141"/>
      <c r="B269" s="141"/>
      <c r="C269" s="141"/>
      <c r="D269" s="141"/>
      <c r="E269" s="141"/>
      <c r="F269" s="141"/>
      <c r="G269" s="141"/>
      <c r="H269" s="141"/>
      <c r="I269" s="141"/>
      <c r="J269" s="141"/>
      <c r="K269" s="141"/>
      <c r="L269" s="141"/>
      <c r="M269" s="141"/>
      <c r="N269" s="141"/>
      <c r="O269" s="141"/>
      <c r="P269" s="141"/>
      <c r="Q269" s="141"/>
      <c r="R269" s="141"/>
      <c r="S269" s="141"/>
      <c r="T269" s="141"/>
      <c r="U269" s="141"/>
      <c r="V269" s="141"/>
      <c r="W269" s="141"/>
      <c r="X269" s="141"/>
      <c r="Y269" s="141"/>
      <c r="Z269" s="141"/>
    </row>
    <row r="270" spans="1:26" ht="15.75" customHeight="1" x14ac:dyDescent="0.3"/>
    <row r="271" spans="1:26" ht="15.75" customHeight="1" x14ac:dyDescent="0.3"/>
    <row r="272" spans="1:26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8">
    <mergeCell ref="A57:C57"/>
    <mergeCell ref="I8:J8"/>
    <mergeCell ref="K8:L8"/>
    <mergeCell ref="M8:N8"/>
    <mergeCell ref="D5:H5"/>
    <mergeCell ref="E6:F6"/>
    <mergeCell ref="G6:H6"/>
    <mergeCell ref="E8:F8"/>
    <mergeCell ref="A1:N1"/>
    <mergeCell ref="A2:N2"/>
    <mergeCell ref="A3:N3"/>
    <mergeCell ref="A5:A7"/>
    <mergeCell ref="B5:B7"/>
    <mergeCell ref="C5:C7"/>
    <mergeCell ref="I5:N6"/>
    <mergeCell ref="M7:N7"/>
    <mergeCell ref="I7:J7"/>
    <mergeCell ref="K7:L7"/>
  </mergeCells>
  <pageMargins left="0.7" right="0.7" top="0.75" bottom="0.75" header="0" footer="0"/>
  <pageSetup paperSize="5" orientation="landscape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Z1000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D10" sqref="D10"/>
    </sheetView>
  </sheetViews>
  <sheetFormatPr defaultColWidth="14.44140625" defaultRowHeight="15" customHeight="1" x14ac:dyDescent="0.3"/>
  <cols>
    <col min="1" max="1" width="4.88671875" customWidth="1"/>
    <col min="2" max="2" width="7.109375" customWidth="1"/>
    <col min="3" max="3" width="37.5546875" customWidth="1"/>
    <col min="4" max="4" width="10.6640625" customWidth="1"/>
    <col min="5" max="5" width="8.33203125" customWidth="1"/>
    <col min="6" max="6" width="10.6640625" customWidth="1"/>
    <col min="7" max="7" width="8.33203125" customWidth="1"/>
    <col min="8" max="8" width="10.6640625" customWidth="1"/>
    <col min="9" max="9" width="8.109375" customWidth="1"/>
    <col min="10" max="10" width="11.44140625" customWidth="1"/>
    <col min="11" max="11" width="8.5546875" customWidth="1"/>
    <col min="12" max="12" width="10.6640625" customWidth="1"/>
    <col min="13" max="14" width="10.5546875" customWidth="1"/>
    <col min="15" max="15" width="15" customWidth="1"/>
    <col min="16" max="26" width="8.6640625" customWidth="1"/>
  </cols>
  <sheetData>
    <row r="1" spans="1:26" ht="14.25" customHeight="1" x14ac:dyDescent="0.3">
      <c r="A1" s="431" t="s">
        <v>244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</row>
    <row r="2" spans="1:26" ht="13.5" customHeight="1" x14ac:dyDescent="0.3">
      <c r="A2" s="432" t="s">
        <v>245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</row>
    <row r="3" spans="1:26" ht="13.5" customHeight="1" x14ac:dyDescent="0.3">
      <c r="A3" s="432" t="s">
        <v>246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</row>
    <row r="4" spans="1:26" ht="13.5" customHeight="1" x14ac:dyDescent="0.3">
      <c r="A4" s="142"/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</row>
    <row r="5" spans="1:26" ht="12" customHeight="1" x14ac:dyDescent="0.3">
      <c r="A5" s="141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445" t="s">
        <v>232</v>
      </c>
      <c r="N5" s="376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</row>
    <row r="6" spans="1:26" ht="13.5" customHeight="1" x14ac:dyDescent="0.3">
      <c r="A6" s="436" t="s">
        <v>112</v>
      </c>
      <c r="B6" s="436" t="s">
        <v>113</v>
      </c>
      <c r="C6" s="438" t="s">
        <v>114</v>
      </c>
      <c r="D6" s="437" t="s">
        <v>247</v>
      </c>
      <c r="E6" s="358"/>
      <c r="F6" s="358"/>
      <c r="G6" s="358"/>
      <c r="H6" s="358"/>
      <c r="I6" s="359"/>
      <c r="J6" s="444" t="s">
        <v>248</v>
      </c>
      <c r="K6" s="363"/>
      <c r="L6" s="443" t="s">
        <v>249</v>
      </c>
      <c r="M6" s="358"/>
      <c r="N6" s="359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</row>
    <row r="7" spans="1:26" ht="15" customHeight="1" x14ac:dyDescent="0.3">
      <c r="A7" s="355"/>
      <c r="B7" s="355"/>
      <c r="C7" s="355"/>
      <c r="D7" s="444" t="s">
        <v>121</v>
      </c>
      <c r="E7" s="363"/>
      <c r="F7" s="444" t="s">
        <v>122</v>
      </c>
      <c r="G7" s="363"/>
      <c r="H7" s="444" t="s">
        <v>123</v>
      </c>
      <c r="I7" s="363"/>
      <c r="J7" s="367"/>
      <c r="K7" s="368"/>
      <c r="L7" s="436" t="s">
        <v>124</v>
      </c>
      <c r="M7" s="436" t="s">
        <v>125</v>
      </c>
      <c r="N7" s="436" t="s">
        <v>126</v>
      </c>
      <c r="O7" s="141"/>
      <c r="P7" s="141"/>
      <c r="Q7" s="141"/>
      <c r="R7" s="141"/>
      <c r="S7" s="141"/>
      <c r="T7" s="141"/>
      <c r="U7" s="141"/>
      <c r="V7" s="141"/>
      <c r="W7" s="141"/>
      <c r="X7" s="141"/>
      <c r="Y7" s="141"/>
      <c r="Z7" s="141"/>
    </row>
    <row r="8" spans="1:26" ht="13.5" customHeight="1" x14ac:dyDescent="0.3">
      <c r="A8" s="356"/>
      <c r="B8" s="356"/>
      <c r="C8" s="356"/>
      <c r="D8" s="371"/>
      <c r="E8" s="372"/>
      <c r="F8" s="371"/>
      <c r="G8" s="372"/>
      <c r="H8" s="371"/>
      <c r="I8" s="372"/>
      <c r="J8" s="371"/>
      <c r="K8" s="372"/>
      <c r="L8" s="356"/>
      <c r="M8" s="356"/>
      <c r="N8" s="356"/>
      <c r="O8" s="141"/>
      <c r="P8" s="141"/>
      <c r="Q8" s="141"/>
      <c r="R8" s="141"/>
      <c r="S8" s="141"/>
      <c r="T8" s="141"/>
      <c r="U8" s="141"/>
      <c r="V8" s="141"/>
      <c r="W8" s="141"/>
      <c r="X8" s="141"/>
      <c r="Y8" s="141"/>
      <c r="Z8" s="141"/>
    </row>
    <row r="9" spans="1:26" ht="13.5" customHeight="1" x14ac:dyDescent="0.3">
      <c r="A9" s="160" t="s">
        <v>127</v>
      </c>
      <c r="B9" s="161" t="s">
        <v>128</v>
      </c>
      <c r="C9" s="159" t="s">
        <v>129</v>
      </c>
      <c r="D9" s="437" t="s">
        <v>130</v>
      </c>
      <c r="E9" s="359"/>
      <c r="F9" s="437" t="s">
        <v>131</v>
      </c>
      <c r="G9" s="359"/>
      <c r="H9" s="437" t="s">
        <v>132</v>
      </c>
      <c r="I9" s="359"/>
      <c r="J9" s="437" t="s">
        <v>133</v>
      </c>
      <c r="K9" s="359"/>
      <c r="L9" s="161" t="s">
        <v>134</v>
      </c>
      <c r="M9" s="161" t="s">
        <v>135</v>
      </c>
      <c r="N9" s="161" t="s">
        <v>136</v>
      </c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</row>
    <row r="10" spans="1:26" ht="13.5" customHeight="1" x14ac:dyDescent="0.3">
      <c r="A10" s="161">
        <v>1</v>
      </c>
      <c r="B10" s="161" t="s">
        <v>143</v>
      </c>
      <c r="C10" s="163" t="s">
        <v>144</v>
      </c>
      <c r="D10" s="164" t="e">
        <f t="shared" ref="D10:D15" si="0">SUM(#REF!)</f>
        <v>#REF!</v>
      </c>
      <c r="E10" s="177" t="e">
        <f>D10/'kons PR (L3) (2)'!D9</f>
        <v>#REF!</v>
      </c>
      <c r="F10" s="164" t="e">
        <f t="shared" ref="F10:F15" si="1">SUM(#REF!)</f>
        <v>#REF!</v>
      </c>
      <c r="G10" s="177" t="e">
        <f>F10/'kons PR (L3) (2)'!E9</f>
        <v>#REF!</v>
      </c>
      <c r="H10" s="164" t="e">
        <f t="shared" ref="H10:H15" si="2">SUM(#REF!)</f>
        <v>#REF!</v>
      </c>
      <c r="I10" s="177" t="e">
        <f>H10/'kons PR (L3) (2)'!G9</f>
        <v>#REF!</v>
      </c>
      <c r="J10" s="178" t="e">
        <f>'kons PR (L3) (2)'!G9-'realisasi (L4) (2)'!H10</f>
        <v>#REF!</v>
      </c>
      <c r="K10" s="177" t="e">
        <f>J10/'kons PR (L3) (2)'!G9</f>
        <v>#REF!</v>
      </c>
      <c r="L10" s="164" t="e">
        <f t="shared" ref="L10:L56" si="3">F10-D10</f>
        <v>#REF!</v>
      </c>
      <c r="M10" s="164" t="e">
        <f t="shared" ref="M10:M56" si="4">H10-F10</f>
        <v>#REF!</v>
      </c>
      <c r="N10" s="179" t="e">
        <f t="shared" ref="N10:N56" si="5">H10-D10</f>
        <v>#REF!</v>
      </c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</row>
    <row r="11" spans="1:26" ht="13.5" customHeight="1" x14ac:dyDescent="0.3">
      <c r="A11" s="161">
        <f t="shared" ref="A11:A56" si="6">A10+1</f>
        <v>2</v>
      </c>
      <c r="B11" s="161" t="s">
        <v>145</v>
      </c>
      <c r="C11" s="163" t="s">
        <v>60</v>
      </c>
      <c r="D11" s="164" t="e">
        <f t="shared" si="0"/>
        <v>#REF!</v>
      </c>
      <c r="E11" s="177" t="e">
        <f>D11/'kons PR (L3) (2)'!D10</f>
        <v>#REF!</v>
      </c>
      <c r="F11" s="164" t="e">
        <f t="shared" si="1"/>
        <v>#REF!</v>
      </c>
      <c r="G11" s="177" t="e">
        <f>F11/'kons PR (L3) (2)'!E10</f>
        <v>#REF!</v>
      </c>
      <c r="H11" s="164" t="e">
        <f t="shared" si="2"/>
        <v>#REF!</v>
      </c>
      <c r="I11" s="177" t="e">
        <f>H11/'kons PR (L3) (2)'!G10</f>
        <v>#REF!</v>
      </c>
      <c r="J11" s="178" t="e">
        <f>'kons PR (L3) (2)'!G10-'realisasi (L4) (2)'!H11</f>
        <v>#REF!</v>
      </c>
      <c r="K11" s="177" t="e">
        <f>J11/'kons PR (L3) (2)'!G10</f>
        <v>#REF!</v>
      </c>
      <c r="L11" s="164" t="e">
        <f t="shared" si="3"/>
        <v>#REF!</v>
      </c>
      <c r="M11" s="164" t="e">
        <f t="shared" si="4"/>
        <v>#REF!</v>
      </c>
      <c r="N11" s="179" t="e">
        <f t="shared" si="5"/>
        <v>#REF!</v>
      </c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</row>
    <row r="12" spans="1:26" ht="13.5" customHeight="1" x14ac:dyDescent="0.3">
      <c r="A12" s="161">
        <f t="shared" si="6"/>
        <v>3</v>
      </c>
      <c r="B12" s="161" t="s">
        <v>146</v>
      </c>
      <c r="C12" s="163" t="s">
        <v>147</v>
      </c>
      <c r="D12" s="164" t="e">
        <f t="shared" si="0"/>
        <v>#REF!</v>
      </c>
      <c r="E12" s="177" t="e">
        <f>D12/'kons PR (L3) (2)'!D11</f>
        <v>#REF!</v>
      </c>
      <c r="F12" s="164" t="e">
        <f t="shared" si="1"/>
        <v>#REF!</v>
      </c>
      <c r="G12" s="177" t="e">
        <f>F12/'kons PR (L3) (2)'!E11</f>
        <v>#REF!</v>
      </c>
      <c r="H12" s="164" t="e">
        <f t="shared" si="2"/>
        <v>#REF!</v>
      </c>
      <c r="I12" s="177" t="e">
        <f>H12/'kons PR (L3) (2)'!G11</f>
        <v>#REF!</v>
      </c>
      <c r="J12" s="178" t="e">
        <f>'kons PR (L3) (2)'!G11-'realisasi (L4) (2)'!H12</f>
        <v>#REF!</v>
      </c>
      <c r="K12" s="177" t="e">
        <f>J12/'kons PR (L3) (2)'!G11</f>
        <v>#REF!</v>
      </c>
      <c r="L12" s="164" t="e">
        <f t="shared" si="3"/>
        <v>#REF!</v>
      </c>
      <c r="M12" s="164" t="e">
        <f t="shared" si="4"/>
        <v>#REF!</v>
      </c>
      <c r="N12" s="179" t="e">
        <f t="shared" si="5"/>
        <v>#REF!</v>
      </c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</row>
    <row r="13" spans="1:26" ht="13.5" customHeight="1" x14ac:dyDescent="0.3">
      <c r="A13" s="161">
        <f t="shared" si="6"/>
        <v>4</v>
      </c>
      <c r="B13" s="161" t="s">
        <v>148</v>
      </c>
      <c r="C13" s="163" t="s">
        <v>149</v>
      </c>
      <c r="D13" s="164" t="e">
        <f t="shared" si="0"/>
        <v>#REF!</v>
      </c>
      <c r="E13" s="177" t="e">
        <f>D13/'kons PR (L3) (2)'!D12</f>
        <v>#REF!</v>
      </c>
      <c r="F13" s="164" t="e">
        <f t="shared" si="1"/>
        <v>#REF!</v>
      </c>
      <c r="G13" s="177" t="e">
        <f>F13/'kons PR (L3) (2)'!E12</f>
        <v>#REF!</v>
      </c>
      <c r="H13" s="164" t="e">
        <f t="shared" si="2"/>
        <v>#REF!</v>
      </c>
      <c r="I13" s="177" t="e">
        <f>H13/'kons PR (L3) (2)'!G12</f>
        <v>#REF!</v>
      </c>
      <c r="J13" s="178" t="e">
        <f>'kons PR (L3) (2)'!G12-'realisasi (L4) (2)'!H13</f>
        <v>#REF!</v>
      </c>
      <c r="K13" s="177" t="e">
        <f>J13/'kons PR (L3) (2)'!G12</f>
        <v>#REF!</v>
      </c>
      <c r="L13" s="164" t="e">
        <f t="shared" si="3"/>
        <v>#REF!</v>
      </c>
      <c r="M13" s="164" t="e">
        <f t="shared" si="4"/>
        <v>#REF!</v>
      </c>
      <c r="N13" s="179" t="e">
        <f t="shared" si="5"/>
        <v>#REF!</v>
      </c>
      <c r="O13" s="162"/>
      <c r="P13" s="141"/>
      <c r="Q13" s="141"/>
      <c r="R13" s="141"/>
      <c r="S13" s="141"/>
      <c r="T13" s="141"/>
      <c r="U13" s="141"/>
      <c r="V13" s="141"/>
      <c r="W13" s="141"/>
      <c r="X13" s="141"/>
      <c r="Y13" s="141"/>
      <c r="Z13" s="141"/>
    </row>
    <row r="14" spans="1:26" ht="13.5" customHeight="1" x14ac:dyDescent="0.3">
      <c r="A14" s="161">
        <f t="shared" si="6"/>
        <v>5</v>
      </c>
      <c r="B14" s="161" t="s">
        <v>150</v>
      </c>
      <c r="C14" s="163" t="s">
        <v>77</v>
      </c>
      <c r="D14" s="164" t="e">
        <f t="shared" si="0"/>
        <v>#REF!</v>
      </c>
      <c r="E14" s="177" t="e">
        <f>D14/'kons PR (L3) (2)'!D13</f>
        <v>#REF!</v>
      </c>
      <c r="F14" s="164" t="e">
        <f t="shared" si="1"/>
        <v>#REF!</v>
      </c>
      <c r="G14" s="177" t="e">
        <f>F14/'kons PR (L3) (2)'!E13</f>
        <v>#REF!</v>
      </c>
      <c r="H14" s="164" t="e">
        <f t="shared" si="2"/>
        <v>#REF!</v>
      </c>
      <c r="I14" s="177" t="e">
        <f>H14/'kons PR (L3) (2)'!G13</f>
        <v>#REF!</v>
      </c>
      <c r="J14" s="178" t="e">
        <f>'kons PR (L3) (2)'!G13-'realisasi (L4) (2)'!H14</f>
        <v>#REF!</v>
      </c>
      <c r="K14" s="177" t="e">
        <f>J14/'kons PR (L3) (2)'!G13</f>
        <v>#REF!</v>
      </c>
      <c r="L14" s="164" t="e">
        <f t="shared" si="3"/>
        <v>#REF!</v>
      </c>
      <c r="M14" s="164" t="e">
        <f t="shared" si="4"/>
        <v>#REF!</v>
      </c>
      <c r="N14" s="179" t="e">
        <f t="shared" si="5"/>
        <v>#REF!</v>
      </c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</row>
    <row r="15" spans="1:26" ht="13.5" customHeight="1" x14ac:dyDescent="0.3">
      <c r="A15" s="161">
        <f t="shared" si="6"/>
        <v>6</v>
      </c>
      <c r="B15" s="161" t="s">
        <v>151</v>
      </c>
      <c r="C15" s="163" t="e">
        <f>#REF!</f>
        <v>#REF!</v>
      </c>
      <c r="D15" s="164" t="e">
        <f t="shared" si="0"/>
        <v>#REF!</v>
      </c>
      <c r="E15" s="177" t="e">
        <f>D15/'kons PR (L3) (2)'!D14</f>
        <v>#REF!</v>
      </c>
      <c r="F15" s="164" t="e">
        <f t="shared" si="1"/>
        <v>#REF!</v>
      </c>
      <c r="G15" s="177" t="e">
        <f>F15/'kons PR (L3) (2)'!E14</f>
        <v>#REF!</v>
      </c>
      <c r="H15" s="164" t="e">
        <f t="shared" si="2"/>
        <v>#REF!</v>
      </c>
      <c r="I15" s="177" t="e">
        <f>H15/'kons PR (L3) (2)'!G14</f>
        <v>#REF!</v>
      </c>
      <c r="J15" s="178" t="e">
        <f>'kons PR (L3) (2)'!G14-'realisasi (L4) (2)'!H15</f>
        <v>#REF!</v>
      </c>
      <c r="K15" s="177" t="e">
        <f>J15/'kons PR (L3) (2)'!G14</f>
        <v>#REF!</v>
      </c>
      <c r="L15" s="164" t="e">
        <f t="shared" si="3"/>
        <v>#REF!</v>
      </c>
      <c r="M15" s="164" t="e">
        <f t="shared" si="4"/>
        <v>#REF!</v>
      </c>
      <c r="N15" s="179" t="e">
        <f t="shared" si="5"/>
        <v>#REF!</v>
      </c>
      <c r="O15" s="141"/>
      <c r="P15" s="141"/>
      <c r="Q15" s="141"/>
      <c r="R15" s="141"/>
      <c r="S15" s="141"/>
      <c r="T15" s="141"/>
      <c r="U15" s="141"/>
      <c r="V15" s="141"/>
      <c r="W15" s="141"/>
      <c r="X15" s="141"/>
      <c r="Y15" s="141"/>
      <c r="Z15" s="141"/>
    </row>
    <row r="16" spans="1:26" ht="13.5" customHeight="1" x14ac:dyDescent="0.3">
      <c r="A16" s="161">
        <f t="shared" si="6"/>
        <v>7</v>
      </c>
      <c r="B16" s="161" t="s">
        <v>152</v>
      </c>
      <c r="C16" s="163" t="s">
        <v>153</v>
      </c>
      <c r="D16" s="164" t="e">
        <f>SUM(#REF!,#REF!)</f>
        <v>#REF!</v>
      </c>
      <c r="E16" s="177" t="e">
        <f>D16/'kons PR (L3) (2)'!D15</f>
        <v>#REF!</v>
      </c>
      <c r="F16" s="164" t="e">
        <f>SUM(#REF!,#REF!)</f>
        <v>#REF!</v>
      </c>
      <c r="G16" s="177" t="e">
        <f>F16/'kons PR (L3) (2)'!E15</f>
        <v>#REF!</v>
      </c>
      <c r="H16" s="164" t="e">
        <f>SUM(#REF!,#REF!)</f>
        <v>#REF!</v>
      </c>
      <c r="I16" s="177" t="e">
        <f>H16/'kons PR (L3) (2)'!G15</f>
        <v>#REF!</v>
      </c>
      <c r="J16" s="178" t="e">
        <f>'kons PR (L3) (2)'!G15-'realisasi (L4) (2)'!H16</f>
        <v>#REF!</v>
      </c>
      <c r="K16" s="177" t="e">
        <f>J16/'kons PR (L3) (2)'!G15</f>
        <v>#REF!</v>
      </c>
      <c r="L16" s="164" t="e">
        <f t="shared" si="3"/>
        <v>#REF!</v>
      </c>
      <c r="M16" s="164" t="e">
        <f t="shared" si="4"/>
        <v>#REF!</v>
      </c>
      <c r="N16" s="179" t="e">
        <f t="shared" si="5"/>
        <v>#REF!</v>
      </c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</row>
    <row r="17" spans="1:26" ht="13.5" customHeight="1" x14ac:dyDescent="0.3">
      <c r="A17" s="161">
        <f t="shared" si="6"/>
        <v>8</v>
      </c>
      <c r="B17" s="161" t="s">
        <v>154</v>
      </c>
      <c r="C17" s="163" t="s">
        <v>155</v>
      </c>
      <c r="D17" s="164" t="e">
        <f t="shared" ref="D17:D18" si="7">SUM(#REF!)</f>
        <v>#REF!</v>
      </c>
      <c r="E17" s="177" t="e">
        <f>D17/'kons PR (L3) (2)'!D16</f>
        <v>#REF!</v>
      </c>
      <c r="F17" s="164" t="e">
        <f t="shared" ref="F17:F18" si="8">SUM(#REF!)</f>
        <v>#REF!</v>
      </c>
      <c r="G17" s="177" t="e">
        <f>F17/'kons PR (L3) (2)'!E16</f>
        <v>#REF!</v>
      </c>
      <c r="H17" s="164" t="e">
        <f t="shared" ref="H17:H18" si="9">SUM(#REF!)</f>
        <v>#REF!</v>
      </c>
      <c r="I17" s="177" t="e">
        <f>H17/'kons PR (L3) (2)'!G16</f>
        <v>#REF!</v>
      </c>
      <c r="J17" s="178" t="e">
        <f>'kons PR (L3) (2)'!G16-'realisasi (L4) (2)'!H17</f>
        <v>#REF!</v>
      </c>
      <c r="K17" s="177" t="e">
        <f>J17/'kons PR (L3) (2)'!G16</f>
        <v>#REF!</v>
      </c>
      <c r="L17" s="164" t="e">
        <f t="shared" si="3"/>
        <v>#REF!</v>
      </c>
      <c r="M17" s="164" t="e">
        <f t="shared" si="4"/>
        <v>#REF!</v>
      </c>
      <c r="N17" s="179" t="e">
        <f t="shared" si="5"/>
        <v>#REF!</v>
      </c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</row>
    <row r="18" spans="1:26" ht="13.5" customHeight="1" x14ac:dyDescent="0.3">
      <c r="A18" s="161">
        <f t="shared" si="6"/>
        <v>9</v>
      </c>
      <c r="B18" s="161" t="s">
        <v>156</v>
      </c>
      <c r="C18" s="163" t="s">
        <v>157</v>
      </c>
      <c r="D18" s="164" t="e">
        <f t="shared" si="7"/>
        <v>#REF!</v>
      </c>
      <c r="E18" s="177" t="e">
        <f>D18/'kons PR (L3) (2)'!D17</f>
        <v>#REF!</v>
      </c>
      <c r="F18" s="164" t="e">
        <f t="shared" si="8"/>
        <v>#REF!</v>
      </c>
      <c r="G18" s="177" t="e">
        <f>F18/'kons PR (L3) (2)'!E17</f>
        <v>#REF!</v>
      </c>
      <c r="H18" s="164" t="e">
        <f t="shared" si="9"/>
        <v>#REF!</v>
      </c>
      <c r="I18" s="177" t="e">
        <f>H18/'kons PR (L3) (2)'!G17</f>
        <v>#REF!</v>
      </c>
      <c r="J18" s="178" t="e">
        <f>'kons PR (L3) (2)'!G17-'realisasi (L4) (2)'!H18</f>
        <v>#REF!</v>
      </c>
      <c r="K18" s="177" t="e">
        <f>J18/'kons PR (L3) (2)'!G17</f>
        <v>#REF!</v>
      </c>
      <c r="L18" s="164" t="e">
        <f t="shared" si="3"/>
        <v>#REF!</v>
      </c>
      <c r="M18" s="164" t="e">
        <f t="shared" si="4"/>
        <v>#REF!</v>
      </c>
      <c r="N18" s="179" t="e">
        <f t="shared" si="5"/>
        <v>#REF!</v>
      </c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</row>
    <row r="19" spans="1:26" ht="13.5" customHeight="1" x14ac:dyDescent="0.3">
      <c r="A19" s="161">
        <f t="shared" si="6"/>
        <v>10</v>
      </c>
      <c r="B19" s="161" t="s">
        <v>158</v>
      </c>
      <c r="C19" s="163" t="s">
        <v>159</v>
      </c>
      <c r="D19" s="164" t="e">
        <f t="shared" ref="D19:D20" si="10">SUM(#REF!,#REF!)</f>
        <v>#REF!</v>
      </c>
      <c r="E19" s="177" t="e">
        <f>D19/'kons PR (L3) (2)'!D18</f>
        <v>#REF!</v>
      </c>
      <c r="F19" s="164" t="e">
        <f t="shared" ref="F19:F20" si="11">SUM(#REF!,#REF!)</f>
        <v>#REF!</v>
      </c>
      <c r="G19" s="177" t="e">
        <f>F19/'kons PR (L3) (2)'!E18</f>
        <v>#REF!</v>
      </c>
      <c r="H19" s="164" t="e">
        <f t="shared" ref="H19:H20" si="12">SUM(#REF!,#REF!)</f>
        <v>#REF!</v>
      </c>
      <c r="I19" s="177" t="e">
        <f>H19/'kons PR (L3) (2)'!G18</f>
        <v>#REF!</v>
      </c>
      <c r="J19" s="178" t="e">
        <f>'kons PR (L3) (2)'!G18-'realisasi (L4) (2)'!H19</f>
        <v>#REF!</v>
      </c>
      <c r="K19" s="177" t="e">
        <f>J19/'kons PR (L3) (2)'!G18</f>
        <v>#REF!</v>
      </c>
      <c r="L19" s="164" t="e">
        <f t="shared" si="3"/>
        <v>#REF!</v>
      </c>
      <c r="M19" s="164" t="e">
        <f t="shared" si="4"/>
        <v>#REF!</v>
      </c>
      <c r="N19" s="179" t="e">
        <f t="shared" si="5"/>
        <v>#REF!</v>
      </c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  <c r="Z19" s="141"/>
    </row>
    <row r="20" spans="1:26" ht="13.5" customHeight="1" x14ac:dyDescent="0.3">
      <c r="A20" s="161">
        <f t="shared" si="6"/>
        <v>11</v>
      </c>
      <c r="B20" s="161" t="s">
        <v>160</v>
      </c>
      <c r="C20" s="163" t="e">
        <f t="shared" ref="C20:C27" si="13">#REF!</f>
        <v>#REF!</v>
      </c>
      <c r="D20" s="164" t="e">
        <f t="shared" si="10"/>
        <v>#REF!</v>
      </c>
      <c r="E20" s="177" t="e">
        <f>D20/'kons PR (L3) (2)'!D19</f>
        <v>#REF!</v>
      </c>
      <c r="F20" s="164" t="e">
        <f t="shared" si="11"/>
        <v>#REF!</v>
      </c>
      <c r="G20" s="177" t="e">
        <f>F20/'kons PR (L3) (2)'!E19</f>
        <v>#REF!</v>
      </c>
      <c r="H20" s="164" t="e">
        <f t="shared" si="12"/>
        <v>#REF!</v>
      </c>
      <c r="I20" s="177" t="e">
        <f>H20/'kons PR (L3) (2)'!G19</f>
        <v>#REF!</v>
      </c>
      <c r="J20" s="178" t="e">
        <f>'kons PR (L3) (2)'!G19-'realisasi (L4) (2)'!H20</f>
        <v>#REF!</v>
      </c>
      <c r="K20" s="177" t="e">
        <f>J20/'kons PR (L3) (2)'!G19</f>
        <v>#REF!</v>
      </c>
      <c r="L20" s="164" t="e">
        <f t="shared" si="3"/>
        <v>#REF!</v>
      </c>
      <c r="M20" s="164" t="e">
        <f t="shared" si="4"/>
        <v>#REF!</v>
      </c>
      <c r="N20" s="179" t="e">
        <f t="shared" si="5"/>
        <v>#REF!</v>
      </c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</row>
    <row r="21" spans="1:26" ht="13.5" customHeight="1" x14ac:dyDescent="0.3">
      <c r="A21" s="161">
        <f t="shared" si="6"/>
        <v>12</v>
      </c>
      <c r="B21" s="161" t="s">
        <v>161</v>
      </c>
      <c r="C21" s="163" t="e">
        <f t="shared" si="13"/>
        <v>#REF!</v>
      </c>
      <c r="D21" s="164" t="e">
        <f t="shared" ref="D21:D27" si="14">SUM(#REF!)</f>
        <v>#REF!</v>
      </c>
      <c r="E21" s="177" t="e">
        <f>D21/'kons PR (L3) (2)'!D20</f>
        <v>#REF!</v>
      </c>
      <c r="F21" s="164" t="e">
        <f t="shared" ref="F21:F27" si="15">SUM(#REF!)</f>
        <v>#REF!</v>
      </c>
      <c r="G21" s="177" t="e">
        <f>F21/'kons PR (L3) (2)'!E20</f>
        <v>#REF!</v>
      </c>
      <c r="H21" s="164" t="e">
        <f t="shared" ref="H21:H27" si="16">SUM(#REF!)</f>
        <v>#REF!</v>
      </c>
      <c r="I21" s="177" t="e">
        <f>H21/'kons PR (L3) (2)'!G20</f>
        <v>#REF!</v>
      </c>
      <c r="J21" s="178" t="e">
        <f>'kons PR (L3) (2)'!G20-'realisasi (L4) (2)'!H21</f>
        <v>#REF!</v>
      </c>
      <c r="K21" s="177" t="e">
        <f>J21/'kons PR (L3) (2)'!G20</f>
        <v>#REF!</v>
      </c>
      <c r="L21" s="164" t="e">
        <f t="shared" si="3"/>
        <v>#REF!</v>
      </c>
      <c r="M21" s="164" t="e">
        <f t="shared" si="4"/>
        <v>#REF!</v>
      </c>
      <c r="N21" s="179" t="e">
        <f t="shared" si="5"/>
        <v>#REF!</v>
      </c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</row>
    <row r="22" spans="1:26" ht="13.5" customHeight="1" x14ac:dyDescent="0.3">
      <c r="A22" s="161">
        <f t="shared" si="6"/>
        <v>13</v>
      </c>
      <c r="B22" s="161" t="s">
        <v>162</v>
      </c>
      <c r="C22" s="163" t="e">
        <f t="shared" si="13"/>
        <v>#REF!</v>
      </c>
      <c r="D22" s="164" t="e">
        <f t="shared" si="14"/>
        <v>#REF!</v>
      </c>
      <c r="E22" s="177" t="e">
        <f>D22/'kons PR (L3) (2)'!D21</f>
        <v>#REF!</v>
      </c>
      <c r="F22" s="164" t="e">
        <f t="shared" si="15"/>
        <v>#REF!</v>
      </c>
      <c r="G22" s="177" t="e">
        <f>F22/'kons PR (L3) (2)'!E21</f>
        <v>#REF!</v>
      </c>
      <c r="H22" s="164" t="e">
        <f t="shared" si="16"/>
        <v>#REF!</v>
      </c>
      <c r="I22" s="177" t="e">
        <f>H22/'kons PR (L3) (2)'!G21</f>
        <v>#REF!</v>
      </c>
      <c r="J22" s="178" t="e">
        <f>'kons PR (L3) (2)'!G21-'realisasi (L4) (2)'!H22</f>
        <v>#REF!</v>
      </c>
      <c r="K22" s="177" t="e">
        <f>J22/'kons PR (L3) (2)'!G21</f>
        <v>#REF!</v>
      </c>
      <c r="L22" s="164" t="e">
        <f t="shared" si="3"/>
        <v>#REF!</v>
      </c>
      <c r="M22" s="164" t="e">
        <f t="shared" si="4"/>
        <v>#REF!</v>
      </c>
      <c r="N22" s="179" t="e">
        <f t="shared" si="5"/>
        <v>#REF!</v>
      </c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</row>
    <row r="23" spans="1:26" ht="13.5" customHeight="1" x14ac:dyDescent="0.3">
      <c r="A23" s="161">
        <f t="shared" si="6"/>
        <v>14</v>
      </c>
      <c r="B23" s="161" t="s">
        <v>163</v>
      </c>
      <c r="C23" s="163" t="e">
        <f t="shared" si="13"/>
        <v>#REF!</v>
      </c>
      <c r="D23" s="164" t="e">
        <f t="shared" si="14"/>
        <v>#REF!</v>
      </c>
      <c r="E23" s="177" t="e">
        <f>D23/'kons PR (L3) (2)'!D22</f>
        <v>#REF!</v>
      </c>
      <c r="F23" s="164" t="e">
        <f t="shared" si="15"/>
        <v>#REF!</v>
      </c>
      <c r="G23" s="177" t="e">
        <f>F23/'kons PR (L3) (2)'!E22</f>
        <v>#REF!</v>
      </c>
      <c r="H23" s="164" t="e">
        <f t="shared" si="16"/>
        <v>#REF!</v>
      </c>
      <c r="I23" s="177" t="e">
        <f>H23/'kons PR (L3) (2)'!G22</f>
        <v>#REF!</v>
      </c>
      <c r="J23" s="178" t="e">
        <f>'kons PR (L3) (2)'!G22-'realisasi (L4) (2)'!H23</f>
        <v>#REF!</v>
      </c>
      <c r="K23" s="177" t="e">
        <f>J23/'kons PR (L3) (2)'!G22</f>
        <v>#REF!</v>
      </c>
      <c r="L23" s="164" t="e">
        <f t="shared" si="3"/>
        <v>#REF!</v>
      </c>
      <c r="M23" s="164" t="e">
        <f t="shared" si="4"/>
        <v>#REF!</v>
      </c>
      <c r="N23" s="179" t="e">
        <f t="shared" si="5"/>
        <v>#REF!</v>
      </c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  <c r="Z23" s="141"/>
    </row>
    <row r="24" spans="1:26" ht="13.5" customHeight="1" x14ac:dyDescent="0.3">
      <c r="A24" s="161">
        <f t="shared" si="6"/>
        <v>15</v>
      </c>
      <c r="B24" s="161" t="s">
        <v>164</v>
      </c>
      <c r="C24" s="163" t="e">
        <f t="shared" si="13"/>
        <v>#REF!</v>
      </c>
      <c r="D24" s="164" t="e">
        <f t="shared" si="14"/>
        <v>#REF!</v>
      </c>
      <c r="E24" s="177" t="e">
        <f>D24/'kons PR (L3) (2)'!D23</f>
        <v>#REF!</v>
      </c>
      <c r="F24" s="164" t="e">
        <f t="shared" si="15"/>
        <v>#REF!</v>
      </c>
      <c r="G24" s="177" t="e">
        <f>F24/'kons PR (L3) (2)'!E23</f>
        <v>#REF!</v>
      </c>
      <c r="H24" s="164" t="e">
        <f t="shared" si="16"/>
        <v>#REF!</v>
      </c>
      <c r="I24" s="177" t="e">
        <f>H24/'kons PR (L3) (2)'!G23</f>
        <v>#REF!</v>
      </c>
      <c r="J24" s="178" t="e">
        <f>'kons PR (L3) (2)'!G23-'realisasi (L4) (2)'!H24</f>
        <v>#REF!</v>
      </c>
      <c r="K24" s="177" t="e">
        <f>J24/'kons PR (L3) (2)'!G23</f>
        <v>#REF!</v>
      </c>
      <c r="L24" s="164" t="e">
        <f t="shared" si="3"/>
        <v>#REF!</v>
      </c>
      <c r="M24" s="164" t="e">
        <f t="shared" si="4"/>
        <v>#REF!</v>
      </c>
      <c r="N24" s="179" t="e">
        <f t="shared" si="5"/>
        <v>#REF!</v>
      </c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</row>
    <row r="25" spans="1:26" ht="13.5" customHeight="1" x14ac:dyDescent="0.3">
      <c r="A25" s="161">
        <f t="shared" si="6"/>
        <v>16</v>
      </c>
      <c r="B25" s="161" t="s">
        <v>165</v>
      </c>
      <c r="C25" s="163" t="e">
        <f t="shared" si="13"/>
        <v>#REF!</v>
      </c>
      <c r="D25" s="164" t="e">
        <f t="shared" si="14"/>
        <v>#REF!</v>
      </c>
      <c r="E25" s="177" t="e">
        <f>D25/'kons PR (L3) (2)'!D24</f>
        <v>#REF!</v>
      </c>
      <c r="F25" s="164" t="e">
        <f t="shared" si="15"/>
        <v>#REF!</v>
      </c>
      <c r="G25" s="177" t="e">
        <f>F25/'kons PR (L3) (2)'!E24</f>
        <v>#REF!</v>
      </c>
      <c r="H25" s="164" t="e">
        <f t="shared" si="16"/>
        <v>#REF!</v>
      </c>
      <c r="I25" s="177" t="e">
        <f>H25/'kons PR (L3) (2)'!G24</f>
        <v>#REF!</v>
      </c>
      <c r="J25" s="178" t="e">
        <f>'kons PR (L3) (2)'!G24-'realisasi (L4) (2)'!H25</f>
        <v>#REF!</v>
      </c>
      <c r="K25" s="177" t="e">
        <f>J25/'kons PR (L3) (2)'!G24</f>
        <v>#REF!</v>
      </c>
      <c r="L25" s="164" t="e">
        <f t="shared" si="3"/>
        <v>#REF!</v>
      </c>
      <c r="M25" s="164" t="e">
        <f t="shared" si="4"/>
        <v>#REF!</v>
      </c>
      <c r="N25" s="179" t="e">
        <f t="shared" si="5"/>
        <v>#REF!</v>
      </c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  <c r="Z25" s="141"/>
    </row>
    <row r="26" spans="1:26" ht="13.5" customHeight="1" x14ac:dyDescent="0.3">
      <c r="A26" s="161">
        <f t="shared" si="6"/>
        <v>17</v>
      </c>
      <c r="B26" s="161" t="s">
        <v>166</v>
      </c>
      <c r="C26" s="163" t="e">
        <f t="shared" si="13"/>
        <v>#REF!</v>
      </c>
      <c r="D26" s="164" t="e">
        <f t="shared" si="14"/>
        <v>#REF!</v>
      </c>
      <c r="E26" s="177" t="e">
        <f>D26/'kons PR (L3) (2)'!D25</f>
        <v>#REF!</v>
      </c>
      <c r="F26" s="164" t="e">
        <f t="shared" si="15"/>
        <v>#REF!</v>
      </c>
      <c r="G26" s="177" t="e">
        <f>F26/'kons PR (L3) (2)'!E25</f>
        <v>#REF!</v>
      </c>
      <c r="H26" s="164" t="e">
        <f t="shared" si="16"/>
        <v>#REF!</v>
      </c>
      <c r="I26" s="177" t="e">
        <f>H26/'kons PR (L3) (2)'!G25</f>
        <v>#REF!</v>
      </c>
      <c r="J26" s="178" t="e">
        <f>'kons PR (L3) (2)'!G25-'realisasi (L4) (2)'!H26</f>
        <v>#REF!</v>
      </c>
      <c r="K26" s="177" t="e">
        <f>J26/'kons PR (L3) (2)'!G25</f>
        <v>#REF!</v>
      </c>
      <c r="L26" s="164" t="e">
        <f t="shared" si="3"/>
        <v>#REF!</v>
      </c>
      <c r="M26" s="164" t="e">
        <f t="shared" si="4"/>
        <v>#REF!</v>
      </c>
      <c r="N26" s="179" t="e">
        <f t="shared" si="5"/>
        <v>#REF!</v>
      </c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</row>
    <row r="27" spans="1:26" ht="13.5" customHeight="1" x14ac:dyDescent="0.3">
      <c r="A27" s="161">
        <f t="shared" si="6"/>
        <v>18</v>
      </c>
      <c r="B27" s="161" t="s">
        <v>167</v>
      </c>
      <c r="C27" s="163" t="e">
        <f t="shared" si="13"/>
        <v>#REF!</v>
      </c>
      <c r="D27" s="164" t="e">
        <f t="shared" si="14"/>
        <v>#REF!</v>
      </c>
      <c r="E27" s="177" t="e">
        <f>D27/'kons PR (L3) (2)'!D26</f>
        <v>#REF!</v>
      </c>
      <c r="F27" s="164" t="e">
        <f t="shared" si="15"/>
        <v>#REF!</v>
      </c>
      <c r="G27" s="177" t="e">
        <f>F27/'kons PR (L3) (2)'!E26</f>
        <v>#REF!</v>
      </c>
      <c r="H27" s="164" t="e">
        <f t="shared" si="16"/>
        <v>#REF!</v>
      </c>
      <c r="I27" s="177" t="e">
        <f>H27/'kons PR (L3) (2)'!G26</f>
        <v>#REF!</v>
      </c>
      <c r="J27" s="178" t="e">
        <f>'kons PR (L3) (2)'!G26-'realisasi (L4) (2)'!H27</f>
        <v>#REF!</v>
      </c>
      <c r="K27" s="177" t="e">
        <f>J27/'kons PR (L3) (2)'!G26</f>
        <v>#REF!</v>
      </c>
      <c r="L27" s="164" t="e">
        <f t="shared" si="3"/>
        <v>#REF!</v>
      </c>
      <c r="M27" s="164" t="e">
        <f t="shared" si="4"/>
        <v>#REF!</v>
      </c>
      <c r="N27" s="179" t="e">
        <f t="shared" si="5"/>
        <v>#REF!</v>
      </c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</row>
    <row r="28" spans="1:26" ht="13.5" customHeight="1" x14ac:dyDescent="0.3">
      <c r="A28" s="161">
        <f t="shared" si="6"/>
        <v>19</v>
      </c>
      <c r="B28" s="161" t="s">
        <v>168</v>
      </c>
      <c r="C28" s="163" t="s">
        <v>169</v>
      </c>
      <c r="D28" s="164" t="e">
        <f>SUM(#REF!,#REF!)</f>
        <v>#REF!</v>
      </c>
      <c r="E28" s="177" t="e">
        <f>D28/'kons PR (L3) (2)'!D27</f>
        <v>#REF!</v>
      </c>
      <c r="F28" s="164" t="e">
        <f>SUM(#REF!,#REF!)</f>
        <v>#REF!</v>
      </c>
      <c r="G28" s="177" t="e">
        <f>F28/'kons PR (L3) (2)'!E27</f>
        <v>#REF!</v>
      </c>
      <c r="H28" s="164" t="e">
        <f>SUM(#REF!,#REF!)</f>
        <v>#REF!</v>
      </c>
      <c r="I28" s="177" t="e">
        <f>H28/'kons PR (L3) (2)'!G27</f>
        <v>#REF!</v>
      </c>
      <c r="J28" s="178" t="e">
        <f>'kons PR (L3) (2)'!G27-'realisasi (L4) (2)'!H28</f>
        <v>#REF!</v>
      </c>
      <c r="K28" s="177" t="e">
        <f>J28/'kons PR (L3) (2)'!G27</f>
        <v>#REF!</v>
      </c>
      <c r="L28" s="164" t="e">
        <f t="shared" si="3"/>
        <v>#REF!</v>
      </c>
      <c r="M28" s="164" t="e">
        <f t="shared" si="4"/>
        <v>#REF!</v>
      </c>
      <c r="N28" s="179" t="e">
        <f t="shared" si="5"/>
        <v>#REF!</v>
      </c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</row>
    <row r="29" spans="1:26" ht="13.5" customHeight="1" x14ac:dyDescent="0.3">
      <c r="A29" s="161">
        <f t="shared" si="6"/>
        <v>20</v>
      </c>
      <c r="B29" s="161" t="s">
        <v>170</v>
      </c>
      <c r="C29" s="163" t="e">
        <f t="shared" ref="C29:C30" si="17">#REF!</f>
        <v>#REF!</v>
      </c>
      <c r="D29" s="164" t="e">
        <f t="shared" ref="D29:D30" si="18">SUM(#REF!)</f>
        <v>#REF!</v>
      </c>
      <c r="E29" s="177" t="e">
        <f>D29/'kons PR (L3) (2)'!D28</f>
        <v>#REF!</v>
      </c>
      <c r="F29" s="164" t="e">
        <f t="shared" ref="F29:F30" si="19">SUM(#REF!)</f>
        <v>#REF!</v>
      </c>
      <c r="G29" s="177" t="e">
        <f>F29/'kons PR (L3) (2)'!E28</f>
        <v>#REF!</v>
      </c>
      <c r="H29" s="164" t="e">
        <f t="shared" ref="H29:H30" si="20">SUM(#REF!)</f>
        <v>#REF!</v>
      </c>
      <c r="I29" s="177" t="e">
        <f>H29/'kons PR (L3) (2)'!G28</f>
        <v>#REF!</v>
      </c>
      <c r="J29" s="178" t="e">
        <f>'kons PR (L3) (2)'!G28-'realisasi (L4) (2)'!H29</f>
        <v>#REF!</v>
      </c>
      <c r="K29" s="177" t="e">
        <f>J29/'kons PR (L3) (2)'!G28</f>
        <v>#REF!</v>
      </c>
      <c r="L29" s="164" t="e">
        <f t="shared" si="3"/>
        <v>#REF!</v>
      </c>
      <c r="M29" s="164" t="e">
        <f t="shared" si="4"/>
        <v>#REF!</v>
      </c>
      <c r="N29" s="179" t="e">
        <f t="shared" si="5"/>
        <v>#REF!</v>
      </c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</row>
    <row r="30" spans="1:26" ht="13.5" customHeight="1" x14ac:dyDescent="0.3">
      <c r="A30" s="161">
        <f t="shared" si="6"/>
        <v>21</v>
      </c>
      <c r="B30" s="161" t="s">
        <v>171</v>
      </c>
      <c r="C30" s="163" t="e">
        <f t="shared" si="17"/>
        <v>#REF!</v>
      </c>
      <c r="D30" s="164" t="e">
        <f t="shared" si="18"/>
        <v>#REF!</v>
      </c>
      <c r="E30" s="177" t="e">
        <f>D30/'kons PR (L3) (2)'!D29</f>
        <v>#REF!</v>
      </c>
      <c r="F30" s="164" t="e">
        <f t="shared" si="19"/>
        <v>#REF!</v>
      </c>
      <c r="G30" s="177" t="e">
        <f>F30/'kons PR (L3) (2)'!E29</f>
        <v>#REF!</v>
      </c>
      <c r="H30" s="164" t="e">
        <f t="shared" si="20"/>
        <v>#REF!</v>
      </c>
      <c r="I30" s="177" t="e">
        <f>H30/'kons PR (L3) (2)'!G29</f>
        <v>#REF!</v>
      </c>
      <c r="J30" s="178" t="e">
        <f>'kons PR (L3) (2)'!G29-'realisasi (L4) (2)'!H30</f>
        <v>#REF!</v>
      </c>
      <c r="K30" s="177" t="e">
        <f>J30/'kons PR (L3) (2)'!G29</f>
        <v>#REF!</v>
      </c>
      <c r="L30" s="164" t="e">
        <f t="shared" si="3"/>
        <v>#REF!</v>
      </c>
      <c r="M30" s="164" t="e">
        <f t="shared" si="4"/>
        <v>#REF!</v>
      </c>
      <c r="N30" s="179" t="e">
        <f t="shared" si="5"/>
        <v>#REF!</v>
      </c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</row>
    <row r="31" spans="1:26" ht="13.5" customHeight="1" x14ac:dyDescent="0.3">
      <c r="A31" s="161">
        <f t="shared" si="6"/>
        <v>22</v>
      </c>
      <c r="B31" s="161" t="s">
        <v>172</v>
      </c>
      <c r="C31" s="163" t="s">
        <v>48</v>
      </c>
      <c r="D31" s="164" t="e">
        <f>SUM(#REF!,#REF!)</f>
        <v>#REF!</v>
      </c>
      <c r="E31" s="177" t="e">
        <f>D31/'kons PR (L3) (2)'!D30</f>
        <v>#REF!</v>
      </c>
      <c r="F31" s="164" t="e">
        <f>SUM(#REF!,#REF!)</f>
        <v>#REF!</v>
      </c>
      <c r="G31" s="177" t="e">
        <f>F31/'kons PR (L3) (2)'!E30</f>
        <v>#REF!</v>
      </c>
      <c r="H31" s="164" t="e">
        <f>SUM(#REF!,#REF!)</f>
        <v>#REF!</v>
      </c>
      <c r="I31" s="177" t="e">
        <f>H31/'kons PR (L3) (2)'!G30</f>
        <v>#REF!</v>
      </c>
      <c r="J31" s="178" t="e">
        <f>'kons PR (L3) (2)'!G30-'realisasi (L4) (2)'!H31</f>
        <v>#REF!</v>
      </c>
      <c r="K31" s="177" t="e">
        <f>J31/'kons PR (L3) (2)'!G30</f>
        <v>#REF!</v>
      </c>
      <c r="L31" s="164" t="e">
        <f t="shared" si="3"/>
        <v>#REF!</v>
      </c>
      <c r="M31" s="164" t="e">
        <f t="shared" si="4"/>
        <v>#REF!</v>
      </c>
      <c r="N31" s="179" t="e">
        <f t="shared" si="5"/>
        <v>#REF!</v>
      </c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</row>
    <row r="32" spans="1:26" ht="13.5" customHeight="1" x14ac:dyDescent="0.3">
      <c r="A32" s="161">
        <f t="shared" si="6"/>
        <v>23</v>
      </c>
      <c r="B32" s="161" t="s">
        <v>65</v>
      </c>
      <c r="C32" s="163" t="e">
        <f t="shared" ref="C32:C34" si="21">#REF!</f>
        <v>#REF!</v>
      </c>
      <c r="D32" s="164" t="e">
        <f t="shared" ref="D32:D35" si="22">SUM(#REF!)</f>
        <v>#REF!</v>
      </c>
      <c r="E32" s="177" t="e">
        <f>D32/'kons PR (L3) (2)'!D31</f>
        <v>#REF!</v>
      </c>
      <c r="F32" s="164" t="e">
        <f t="shared" ref="F32:F35" si="23">SUM(#REF!)</f>
        <v>#REF!</v>
      </c>
      <c r="G32" s="177" t="e">
        <f>F32/'kons PR (L3) (2)'!E31</f>
        <v>#REF!</v>
      </c>
      <c r="H32" s="164" t="e">
        <f t="shared" ref="H32:H35" si="24">SUM(#REF!)</f>
        <v>#REF!</v>
      </c>
      <c r="I32" s="177" t="e">
        <f>H32/'kons PR (L3) (2)'!G31</f>
        <v>#REF!</v>
      </c>
      <c r="J32" s="178" t="e">
        <f>'kons PR (L3) (2)'!G31-'realisasi (L4) (2)'!H32</f>
        <v>#REF!</v>
      </c>
      <c r="K32" s="177" t="e">
        <f>J32/'kons PR (L3) (2)'!G31</f>
        <v>#REF!</v>
      </c>
      <c r="L32" s="164" t="e">
        <f t="shared" si="3"/>
        <v>#REF!</v>
      </c>
      <c r="M32" s="164" t="e">
        <f t="shared" si="4"/>
        <v>#REF!</v>
      </c>
      <c r="N32" s="179" t="e">
        <f t="shared" si="5"/>
        <v>#REF!</v>
      </c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</row>
    <row r="33" spans="1:26" ht="13.5" customHeight="1" x14ac:dyDescent="0.3">
      <c r="A33" s="161">
        <f t="shared" si="6"/>
        <v>24</v>
      </c>
      <c r="B33" s="161" t="s">
        <v>173</v>
      </c>
      <c r="C33" s="163" t="e">
        <f t="shared" si="21"/>
        <v>#REF!</v>
      </c>
      <c r="D33" s="164" t="e">
        <f t="shared" si="22"/>
        <v>#REF!</v>
      </c>
      <c r="E33" s="177" t="e">
        <f>D33/'kons PR (L3) (2)'!D32</f>
        <v>#REF!</v>
      </c>
      <c r="F33" s="164" t="e">
        <f t="shared" si="23"/>
        <v>#REF!</v>
      </c>
      <c r="G33" s="177" t="e">
        <f>F33/'kons PR (L3) (2)'!E32</f>
        <v>#REF!</v>
      </c>
      <c r="H33" s="164" t="e">
        <f t="shared" si="24"/>
        <v>#REF!</v>
      </c>
      <c r="I33" s="177" t="e">
        <f>H33/'kons PR (L3) (2)'!G32</f>
        <v>#REF!</v>
      </c>
      <c r="J33" s="178" t="e">
        <f>'kons PR (L3) (2)'!G32-'realisasi (L4) (2)'!H33</f>
        <v>#REF!</v>
      </c>
      <c r="K33" s="177" t="e">
        <f>J33/'kons PR (L3) (2)'!G32</f>
        <v>#REF!</v>
      </c>
      <c r="L33" s="164" t="e">
        <f t="shared" si="3"/>
        <v>#REF!</v>
      </c>
      <c r="M33" s="164" t="e">
        <f t="shared" si="4"/>
        <v>#REF!</v>
      </c>
      <c r="N33" s="179" t="e">
        <f t="shared" si="5"/>
        <v>#REF!</v>
      </c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</row>
    <row r="34" spans="1:26" ht="13.5" customHeight="1" x14ac:dyDescent="0.3">
      <c r="A34" s="161">
        <f t="shared" si="6"/>
        <v>25</v>
      </c>
      <c r="B34" s="161" t="s">
        <v>174</v>
      </c>
      <c r="C34" s="163" t="e">
        <f t="shared" si="21"/>
        <v>#REF!</v>
      </c>
      <c r="D34" s="164" t="e">
        <f t="shared" si="22"/>
        <v>#REF!</v>
      </c>
      <c r="E34" s="177" t="e">
        <f>D34/'kons PR (L3) (2)'!D33</f>
        <v>#REF!</v>
      </c>
      <c r="F34" s="164" t="e">
        <f t="shared" si="23"/>
        <v>#REF!</v>
      </c>
      <c r="G34" s="177" t="e">
        <f>F34/'kons PR (L3) (2)'!E33</f>
        <v>#REF!</v>
      </c>
      <c r="H34" s="164" t="e">
        <f t="shared" si="24"/>
        <v>#REF!</v>
      </c>
      <c r="I34" s="177" t="e">
        <f>H34/'kons PR (L3) (2)'!G33</f>
        <v>#REF!</v>
      </c>
      <c r="J34" s="178" t="e">
        <f>'kons PR (L3) (2)'!G33-'realisasi (L4) (2)'!H34</f>
        <v>#REF!</v>
      </c>
      <c r="K34" s="177" t="e">
        <f>J34/'kons PR (L3) (2)'!G33</f>
        <v>#REF!</v>
      </c>
      <c r="L34" s="164" t="e">
        <f t="shared" si="3"/>
        <v>#REF!</v>
      </c>
      <c r="M34" s="164" t="e">
        <f t="shared" si="4"/>
        <v>#REF!</v>
      </c>
      <c r="N34" s="179" t="e">
        <f t="shared" si="5"/>
        <v>#REF!</v>
      </c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</row>
    <row r="35" spans="1:26" ht="13.5" customHeight="1" x14ac:dyDescent="0.3">
      <c r="A35" s="161">
        <f t="shared" si="6"/>
        <v>26</v>
      </c>
      <c r="B35" s="161" t="s">
        <v>175</v>
      </c>
      <c r="C35" s="163" t="s">
        <v>176</v>
      </c>
      <c r="D35" s="164" t="e">
        <f t="shared" si="22"/>
        <v>#REF!</v>
      </c>
      <c r="E35" s="177" t="e">
        <f>D35/'kons PR (L3) (2)'!D34</f>
        <v>#REF!</v>
      </c>
      <c r="F35" s="164" t="e">
        <f t="shared" si="23"/>
        <v>#REF!</v>
      </c>
      <c r="G35" s="177" t="e">
        <f>F35/'kons PR (L3) (2)'!E34</f>
        <v>#REF!</v>
      </c>
      <c r="H35" s="164" t="e">
        <f t="shared" si="24"/>
        <v>#REF!</v>
      </c>
      <c r="I35" s="177" t="e">
        <f>H35/'kons PR (L3) (2)'!G34</f>
        <v>#REF!</v>
      </c>
      <c r="J35" s="178" t="e">
        <f>'kons PR (L3) (2)'!G34-'realisasi (L4) (2)'!H35</f>
        <v>#REF!</v>
      </c>
      <c r="K35" s="177" t="e">
        <f>J35/'kons PR (L3) (2)'!G34</f>
        <v>#REF!</v>
      </c>
      <c r="L35" s="164" t="e">
        <f t="shared" si="3"/>
        <v>#REF!</v>
      </c>
      <c r="M35" s="164" t="e">
        <f t="shared" si="4"/>
        <v>#REF!</v>
      </c>
      <c r="N35" s="179" t="e">
        <f t="shared" si="5"/>
        <v>#REF!</v>
      </c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</row>
    <row r="36" spans="1:26" ht="13.5" customHeight="1" x14ac:dyDescent="0.3">
      <c r="A36" s="161">
        <f t="shared" si="6"/>
        <v>27</v>
      </c>
      <c r="B36" s="161" t="s">
        <v>177</v>
      </c>
      <c r="C36" s="163" t="s">
        <v>106</v>
      </c>
      <c r="D36" s="164" t="e">
        <f>SUM(#REF!,#REF!,#REF!,#REF!)</f>
        <v>#REF!</v>
      </c>
      <c r="E36" s="177" t="e">
        <f>D36/'kons PR (L3) (2)'!D35</f>
        <v>#REF!</v>
      </c>
      <c r="F36" s="164" t="e">
        <f>SUM(#REF!,#REF!,#REF!,#REF!)</f>
        <v>#REF!</v>
      </c>
      <c r="G36" s="177" t="e">
        <f>F36/'kons PR (L3) (2)'!E35</f>
        <v>#REF!</v>
      </c>
      <c r="H36" s="164" t="e">
        <f>SUM(#REF!,#REF!,#REF!,#REF!)</f>
        <v>#REF!</v>
      </c>
      <c r="I36" s="177" t="e">
        <f>H36/'kons PR (L3) (2)'!G35</f>
        <v>#REF!</v>
      </c>
      <c r="J36" s="178" t="e">
        <f>'kons PR (L3) (2)'!G35-'realisasi (L4) (2)'!H36</f>
        <v>#REF!</v>
      </c>
      <c r="K36" s="177" t="e">
        <f>J36/'kons PR (L3) (2)'!G35</f>
        <v>#REF!</v>
      </c>
      <c r="L36" s="164" t="e">
        <f t="shared" si="3"/>
        <v>#REF!</v>
      </c>
      <c r="M36" s="164" t="e">
        <f t="shared" si="4"/>
        <v>#REF!</v>
      </c>
      <c r="N36" s="179" t="e">
        <f t="shared" si="5"/>
        <v>#REF!</v>
      </c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</row>
    <row r="37" spans="1:26" ht="13.5" customHeight="1" x14ac:dyDescent="0.3">
      <c r="A37" s="161">
        <f t="shared" si="6"/>
        <v>28</v>
      </c>
      <c r="B37" s="161" t="s">
        <v>178</v>
      </c>
      <c r="C37" s="163" t="s">
        <v>179</v>
      </c>
      <c r="D37" s="164" t="e">
        <f t="shared" ref="D37:D50" si="25">SUM(#REF!)</f>
        <v>#REF!</v>
      </c>
      <c r="E37" s="177" t="e">
        <f>D37/'kons PR (L3) (2)'!D36</f>
        <v>#REF!</v>
      </c>
      <c r="F37" s="164" t="e">
        <f t="shared" ref="F37:F50" si="26">SUM(#REF!)</f>
        <v>#REF!</v>
      </c>
      <c r="G37" s="177" t="e">
        <f>F37/'kons PR (L3) (2)'!E36</f>
        <v>#REF!</v>
      </c>
      <c r="H37" s="164" t="e">
        <f t="shared" ref="H37:H50" si="27">SUM(#REF!)</f>
        <v>#REF!</v>
      </c>
      <c r="I37" s="177" t="e">
        <f>H37/'kons PR (L3) (2)'!G36</f>
        <v>#REF!</v>
      </c>
      <c r="J37" s="178" t="e">
        <f>'kons PR (L3) (2)'!G36-'realisasi (L4) (2)'!H37</f>
        <v>#REF!</v>
      </c>
      <c r="K37" s="177" t="e">
        <f>J37/'kons PR (L3) (2)'!G36</f>
        <v>#REF!</v>
      </c>
      <c r="L37" s="164" t="e">
        <f t="shared" si="3"/>
        <v>#REF!</v>
      </c>
      <c r="M37" s="164" t="e">
        <f t="shared" si="4"/>
        <v>#REF!</v>
      </c>
      <c r="N37" s="179" t="e">
        <f t="shared" si="5"/>
        <v>#REF!</v>
      </c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</row>
    <row r="38" spans="1:26" ht="13.5" customHeight="1" x14ac:dyDescent="0.3">
      <c r="A38" s="161">
        <f t="shared" si="6"/>
        <v>29</v>
      </c>
      <c r="B38" s="161" t="s">
        <v>180</v>
      </c>
      <c r="C38" s="163" t="s">
        <v>181</v>
      </c>
      <c r="D38" s="164" t="e">
        <f t="shared" si="25"/>
        <v>#REF!</v>
      </c>
      <c r="E38" s="177" t="e">
        <f>D38/'kons PR (L3) (2)'!D37</f>
        <v>#REF!</v>
      </c>
      <c r="F38" s="164" t="e">
        <f t="shared" si="26"/>
        <v>#REF!</v>
      </c>
      <c r="G38" s="177" t="e">
        <f>F38/'kons PR (L3) (2)'!E37</f>
        <v>#REF!</v>
      </c>
      <c r="H38" s="164" t="e">
        <f t="shared" si="27"/>
        <v>#REF!</v>
      </c>
      <c r="I38" s="177" t="e">
        <f>H38/'kons PR (L3) (2)'!G37</f>
        <v>#REF!</v>
      </c>
      <c r="J38" s="178" t="e">
        <f>'kons PR (L3) (2)'!G37-'realisasi (L4) (2)'!H38</f>
        <v>#REF!</v>
      </c>
      <c r="K38" s="177" t="e">
        <f>J38/'kons PR (L3) (2)'!G37</f>
        <v>#REF!</v>
      </c>
      <c r="L38" s="164" t="e">
        <f t="shared" si="3"/>
        <v>#REF!</v>
      </c>
      <c r="M38" s="164" t="e">
        <f t="shared" si="4"/>
        <v>#REF!</v>
      </c>
      <c r="N38" s="179" t="e">
        <f t="shared" si="5"/>
        <v>#REF!</v>
      </c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</row>
    <row r="39" spans="1:26" ht="13.5" customHeight="1" x14ac:dyDescent="0.3">
      <c r="A39" s="161">
        <f t="shared" si="6"/>
        <v>30</v>
      </c>
      <c r="B39" s="161" t="s">
        <v>180</v>
      </c>
      <c r="C39" s="163" t="s">
        <v>182</v>
      </c>
      <c r="D39" s="164" t="e">
        <f t="shared" si="25"/>
        <v>#REF!</v>
      </c>
      <c r="E39" s="177" t="e">
        <f>D39/'kons PR (L3) (2)'!D38</f>
        <v>#REF!</v>
      </c>
      <c r="F39" s="164" t="e">
        <f t="shared" si="26"/>
        <v>#REF!</v>
      </c>
      <c r="G39" s="177" t="e">
        <f>F39/'kons PR (L3) (2)'!E38</f>
        <v>#REF!</v>
      </c>
      <c r="H39" s="164" t="e">
        <f t="shared" si="27"/>
        <v>#REF!</v>
      </c>
      <c r="I39" s="177" t="e">
        <f>H39/'kons PR (L3) (2)'!G38</f>
        <v>#REF!</v>
      </c>
      <c r="J39" s="178" t="e">
        <f>'kons PR (L3) (2)'!G38-'realisasi (L4) (2)'!H39</f>
        <v>#REF!</v>
      </c>
      <c r="K39" s="177" t="e">
        <f>J39/'kons PR (L3) (2)'!G38</f>
        <v>#REF!</v>
      </c>
      <c r="L39" s="164" t="e">
        <f t="shared" si="3"/>
        <v>#REF!</v>
      </c>
      <c r="M39" s="164" t="e">
        <f t="shared" si="4"/>
        <v>#REF!</v>
      </c>
      <c r="N39" s="179" t="e">
        <f t="shared" si="5"/>
        <v>#REF!</v>
      </c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</row>
    <row r="40" spans="1:26" ht="13.5" customHeight="1" x14ac:dyDescent="0.3">
      <c r="A40" s="161">
        <f t="shared" si="6"/>
        <v>31</v>
      </c>
      <c r="B40" s="161" t="s">
        <v>180</v>
      </c>
      <c r="C40" s="163" t="s">
        <v>183</v>
      </c>
      <c r="D40" s="164" t="e">
        <f t="shared" si="25"/>
        <v>#REF!</v>
      </c>
      <c r="E40" s="177" t="e">
        <f>D40/'kons PR (L3) (2)'!D39</f>
        <v>#REF!</v>
      </c>
      <c r="F40" s="164" t="e">
        <f t="shared" si="26"/>
        <v>#REF!</v>
      </c>
      <c r="G40" s="177" t="e">
        <f>F40/'kons PR (L3) (2)'!E39</f>
        <v>#REF!</v>
      </c>
      <c r="H40" s="164" t="e">
        <f t="shared" si="27"/>
        <v>#REF!</v>
      </c>
      <c r="I40" s="177" t="e">
        <f>H40/'kons PR (L3) (2)'!G39</f>
        <v>#REF!</v>
      </c>
      <c r="J40" s="178" t="e">
        <f>'kons PR (L3) (2)'!G39-'realisasi (L4) (2)'!H40</f>
        <v>#REF!</v>
      </c>
      <c r="K40" s="177" t="e">
        <f>J40/'kons PR (L3) (2)'!G39</f>
        <v>#REF!</v>
      </c>
      <c r="L40" s="164" t="e">
        <f t="shared" si="3"/>
        <v>#REF!</v>
      </c>
      <c r="M40" s="164" t="e">
        <f t="shared" si="4"/>
        <v>#REF!</v>
      </c>
      <c r="N40" s="179" t="e">
        <f t="shared" si="5"/>
        <v>#REF!</v>
      </c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</row>
    <row r="41" spans="1:26" ht="13.5" customHeight="1" x14ac:dyDescent="0.3">
      <c r="A41" s="161">
        <f t="shared" si="6"/>
        <v>32</v>
      </c>
      <c r="B41" s="161" t="s">
        <v>180</v>
      </c>
      <c r="C41" s="163" t="s">
        <v>184</v>
      </c>
      <c r="D41" s="164" t="e">
        <f t="shared" si="25"/>
        <v>#REF!</v>
      </c>
      <c r="E41" s="177" t="e">
        <f>D41/'kons PR (L3) (2)'!D40</f>
        <v>#REF!</v>
      </c>
      <c r="F41" s="164" t="e">
        <f t="shared" si="26"/>
        <v>#REF!</v>
      </c>
      <c r="G41" s="177" t="e">
        <f>F41/'kons PR (L3) (2)'!E40</f>
        <v>#REF!</v>
      </c>
      <c r="H41" s="164" t="e">
        <f t="shared" si="27"/>
        <v>#REF!</v>
      </c>
      <c r="I41" s="177" t="e">
        <f>H41/'kons PR (L3) (2)'!G40</f>
        <v>#REF!</v>
      </c>
      <c r="J41" s="178" t="e">
        <f>'kons PR (L3) (2)'!G40-'realisasi (L4) (2)'!H41</f>
        <v>#REF!</v>
      </c>
      <c r="K41" s="177" t="e">
        <f>J41/'kons PR (L3) (2)'!G40</f>
        <v>#REF!</v>
      </c>
      <c r="L41" s="164" t="e">
        <f t="shared" si="3"/>
        <v>#REF!</v>
      </c>
      <c r="M41" s="164" t="e">
        <f t="shared" si="4"/>
        <v>#REF!</v>
      </c>
      <c r="N41" s="179" t="e">
        <f t="shared" si="5"/>
        <v>#REF!</v>
      </c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</row>
    <row r="42" spans="1:26" ht="13.5" customHeight="1" x14ac:dyDescent="0.3">
      <c r="A42" s="161">
        <f t="shared" si="6"/>
        <v>33</v>
      </c>
      <c r="B42" s="161" t="s">
        <v>180</v>
      </c>
      <c r="C42" s="163" t="s">
        <v>105</v>
      </c>
      <c r="D42" s="164" t="e">
        <f t="shared" si="25"/>
        <v>#REF!</v>
      </c>
      <c r="E42" s="177" t="e">
        <f>D42/'kons PR (L3) (2)'!D41</f>
        <v>#REF!</v>
      </c>
      <c r="F42" s="164" t="e">
        <f t="shared" si="26"/>
        <v>#REF!</v>
      </c>
      <c r="G42" s="177" t="e">
        <f>F42/'kons PR (L3) (2)'!E41</f>
        <v>#REF!</v>
      </c>
      <c r="H42" s="164" t="e">
        <f t="shared" si="27"/>
        <v>#REF!</v>
      </c>
      <c r="I42" s="177" t="e">
        <f>H42/'kons PR (L3) (2)'!G41</f>
        <v>#REF!</v>
      </c>
      <c r="J42" s="178" t="e">
        <f>'kons PR (L3) (2)'!G41-'realisasi (L4) (2)'!H42</f>
        <v>#REF!</v>
      </c>
      <c r="K42" s="177" t="e">
        <f>J42/'kons PR (L3) (2)'!G41</f>
        <v>#REF!</v>
      </c>
      <c r="L42" s="164" t="e">
        <f t="shared" si="3"/>
        <v>#REF!</v>
      </c>
      <c r="M42" s="164" t="e">
        <f t="shared" si="4"/>
        <v>#REF!</v>
      </c>
      <c r="N42" s="179" t="e">
        <f t="shared" si="5"/>
        <v>#REF!</v>
      </c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</row>
    <row r="43" spans="1:26" ht="13.5" customHeight="1" x14ac:dyDescent="0.3">
      <c r="A43" s="161">
        <f t="shared" si="6"/>
        <v>34</v>
      </c>
      <c r="B43" s="161" t="s">
        <v>180</v>
      </c>
      <c r="C43" s="163" t="s">
        <v>185</v>
      </c>
      <c r="D43" s="164" t="e">
        <f t="shared" si="25"/>
        <v>#REF!</v>
      </c>
      <c r="E43" s="177" t="e">
        <f>D43/'kons PR (L3) (2)'!D42</f>
        <v>#REF!</v>
      </c>
      <c r="F43" s="164" t="e">
        <f t="shared" si="26"/>
        <v>#REF!</v>
      </c>
      <c r="G43" s="177" t="e">
        <f>F43/'kons PR (L3) (2)'!E42</f>
        <v>#REF!</v>
      </c>
      <c r="H43" s="164" t="e">
        <f t="shared" si="27"/>
        <v>#REF!</v>
      </c>
      <c r="I43" s="177" t="e">
        <f>H43/'kons PR (L3) (2)'!G42</f>
        <v>#REF!</v>
      </c>
      <c r="J43" s="178" t="e">
        <f>'kons PR (L3) (2)'!G42-'realisasi (L4) (2)'!H43</f>
        <v>#REF!</v>
      </c>
      <c r="K43" s="177" t="e">
        <f>J43/'kons PR (L3) (2)'!G42</f>
        <v>#REF!</v>
      </c>
      <c r="L43" s="164" t="e">
        <f t="shared" si="3"/>
        <v>#REF!</v>
      </c>
      <c r="M43" s="164" t="e">
        <f t="shared" si="4"/>
        <v>#REF!</v>
      </c>
      <c r="N43" s="179" t="e">
        <f t="shared" si="5"/>
        <v>#REF!</v>
      </c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</row>
    <row r="44" spans="1:26" ht="13.5" customHeight="1" x14ac:dyDescent="0.3">
      <c r="A44" s="161">
        <f t="shared" si="6"/>
        <v>35</v>
      </c>
      <c r="B44" s="161" t="s">
        <v>180</v>
      </c>
      <c r="C44" s="163" t="s">
        <v>186</v>
      </c>
      <c r="D44" s="164" t="e">
        <f t="shared" si="25"/>
        <v>#REF!</v>
      </c>
      <c r="E44" s="177" t="e">
        <f>D44/'kons PR (L3) (2)'!D43</f>
        <v>#REF!</v>
      </c>
      <c r="F44" s="164" t="e">
        <f t="shared" si="26"/>
        <v>#REF!</v>
      </c>
      <c r="G44" s="177" t="e">
        <f>F44/'kons PR (L3) (2)'!E43</f>
        <v>#REF!</v>
      </c>
      <c r="H44" s="164" t="e">
        <f t="shared" si="27"/>
        <v>#REF!</v>
      </c>
      <c r="I44" s="177" t="e">
        <f>H44/'kons PR (L3) (2)'!G43</f>
        <v>#REF!</v>
      </c>
      <c r="J44" s="178" t="e">
        <f>'kons PR (L3) (2)'!G43-'realisasi (L4) (2)'!H44</f>
        <v>#REF!</v>
      </c>
      <c r="K44" s="177" t="e">
        <f>J44/'kons PR (L3) (2)'!G43</f>
        <v>#REF!</v>
      </c>
      <c r="L44" s="164" t="e">
        <f t="shared" si="3"/>
        <v>#REF!</v>
      </c>
      <c r="M44" s="164" t="e">
        <f t="shared" si="4"/>
        <v>#REF!</v>
      </c>
      <c r="N44" s="179" t="e">
        <f t="shared" si="5"/>
        <v>#REF!</v>
      </c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</row>
    <row r="45" spans="1:26" ht="13.5" customHeight="1" x14ac:dyDescent="0.3">
      <c r="A45" s="161">
        <f t="shared" si="6"/>
        <v>36</v>
      </c>
      <c r="B45" s="161" t="s">
        <v>180</v>
      </c>
      <c r="C45" s="163" t="s">
        <v>187</v>
      </c>
      <c r="D45" s="164" t="e">
        <f t="shared" si="25"/>
        <v>#REF!</v>
      </c>
      <c r="E45" s="177" t="e">
        <f>D45/'kons PR (L3) (2)'!D44</f>
        <v>#REF!</v>
      </c>
      <c r="F45" s="164" t="e">
        <f t="shared" si="26"/>
        <v>#REF!</v>
      </c>
      <c r="G45" s="177" t="e">
        <f>F45/'kons PR (L3) (2)'!E44</f>
        <v>#REF!</v>
      </c>
      <c r="H45" s="164" t="e">
        <f t="shared" si="27"/>
        <v>#REF!</v>
      </c>
      <c r="I45" s="177" t="e">
        <f>H45/'kons PR (L3) (2)'!G44</f>
        <v>#REF!</v>
      </c>
      <c r="J45" s="178" t="e">
        <f>'kons PR (L3) (2)'!G44-'realisasi (L4) (2)'!H45</f>
        <v>#REF!</v>
      </c>
      <c r="K45" s="177" t="e">
        <f>J45/'kons PR (L3) (2)'!G44</f>
        <v>#REF!</v>
      </c>
      <c r="L45" s="164" t="e">
        <f t="shared" si="3"/>
        <v>#REF!</v>
      </c>
      <c r="M45" s="164" t="e">
        <f t="shared" si="4"/>
        <v>#REF!</v>
      </c>
      <c r="N45" s="179" t="e">
        <f t="shared" si="5"/>
        <v>#REF!</v>
      </c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</row>
    <row r="46" spans="1:26" ht="13.5" customHeight="1" x14ac:dyDescent="0.3">
      <c r="A46" s="161">
        <f t="shared" si="6"/>
        <v>37</v>
      </c>
      <c r="B46" s="161" t="s">
        <v>180</v>
      </c>
      <c r="C46" s="163" t="s">
        <v>250</v>
      </c>
      <c r="D46" s="164" t="e">
        <f t="shared" si="25"/>
        <v>#REF!</v>
      </c>
      <c r="E46" s="177" t="e">
        <f>D46/'kons PR (L3) (2)'!D45</f>
        <v>#REF!</v>
      </c>
      <c r="F46" s="164" t="e">
        <f t="shared" si="26"/>
        <v>#REF!</v>
      </c>
      <c r="G46" s="177" t="e">
        <f>F46/'kons PR (L3) (2)'!E45</f>
        <v>#REF!</v>
      </c>
      <c r="H46" s="164" t="e">
        <f t="shared" si="27"/>
        <v>#REF!</v>
      </c>
      <c r="I46" s="177" t="e">
        <f>H46/'kons PR (L3) (2)'!G45</f>
        <v>#REF!</v>
      </c>
      <c r="J46" s="178" t="e">
        <f>'kons PR (L3) (2)'!G45-'realisasi (L4) (2)'!H46</f>
        <v>#REF!</v>
      </c>
      <c r="K46" s="177" t="e">
        <f>J46/'kons PR (L3) (2)'!G45</f>
        <v>#REF!</v>
      </c>
      <c r="L46" s="164" t="e">
        <f t="shared" si="3"/>
        <v>#REF!</v>
      </c>
      <c r="M46" s="164" t="e">
        <f t="shared" si="4"/>
        <v>#REF!</v>
      </c>
      <c r="N46" s="179" t="e">
        <f t="shared" si="5"/>
        <v>#REF!</v>
      </c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</row>
    <row r="47" spans="1:26" ht="13.5" customHeight="1" x14ac:dyDescent="0.3">
      <c r="A47" s="161">
        <f t="shared" si="6"/>
        <v>38</v>
      </c>
      <c r="B47" s="161" t="s">
        <v>180</v>
      </c>
      <c r="C47" s="163" t="s">
        <v>189</v>
      </c>
      <c r="D47" s="164" t="e">
        <f t="shared" si="25"/>
        <v>#REF!</v>
      </c>
      <c r="E47" s="177" t="e">
        <f>D47/'kons PR (L3) (2)'!D46</f>
        <v>#REF!</v>
      </c>
      <c r="F47" s="164" t="e">
        <f t="shared" si="26"/>
        <v>#REF!</v>
      </c>
      <c r="G47" s="177" t="e">
        <f>F47/'kons PR (L3) (2)'!E46</f>
        <v>#REF!</v>
      </c>
      <c r="H47" s="164" t="e">
        <f t="shared" si="27"/>
        <v>#REF!</v>
      </c>
      <c r="I47" s="177" t="e">
        <f>H47/'kons PR (L3) (2)'!G46</f>
        <v>#REF!</v>
      </c>
      <c r="J47" s="178" t="e">
        <f>'kons PR (L3) (2)'!G46-'realisasi (L4) (2)'!H47</f>
        <v>#REF!</v>
      </c>
      <c r="K47" s="177" t="e">
        <f>J47/'kons PR (L3) (2)'!G46</f>
        <v>#REF!</v>
      </c>
      <c r="L47" s="164" t="e">
        <f t="shared" si="3"/>
        <v>#REF!</v>
      </c>
      <c r="M47" s="164" t="e">
        <f t="shared" si="4"/>
        <v>#REF!</v>
      </c>
      <c r="N47" s="179" t="e">
        <f t="shared" si="5"/>
        <v>#REF!</v>
      </c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</row>
    <row r="48" spans="1:26" ht="13.5" customHeight="1" x14ac:dyDescent="0.3">
      <c r="A48" s="161">
        <f t="shared" si="6"/>
        <v>39</v>
      </c>
      <c r="B48" s="161" t="s">
        <v>180</v>
      </c>
      <c r="C48" s="163" t="s">
        <v>251</v>
      </c>
      <c r="D48" s="164" t="e">
        <f t="shared" si="25"/>
        <v>#REF!</v>
      </c>
      <c r="E48" s="177" t="e">
        <f>D48/'kons PR (L3) (2)'!D47</f>
        <v>#REF!</v>
      </c>
      <c r="F48" s="164" t="e">
        <f t="shared" si="26"/>
        <v>#REF!</v>
      </c>
      <c r="G48" s="177" t="e">
        <f>F48/'kons PR (L3) (2)'!E47</f>
        <v>#REF!</v>
      </c>
      <c r="H48" s="164" t="e">
        <f t="shared" si="27"/>
        <v>#REF!</v>
      </c>
      <c r="I48" s="177" t="e">
        <f>H48/'kons PR (L3) (2)'!G47</f>
        <v>#REF!</v>
      </c>
      <c r="J48" s="178" t="e">
        <f>'kons PR (L3) (2)'!G47-'realisasi (L4) (2)'!H48</f>
        <v>#REF!</v>
      </c>
      <c r="K48" s="177" t="e">
        <f>J48/'kons PR (L3) (2)'!G47</f>
        <v>#REF!</v>
      </c>
      <c r="L48" s="164" t="e">
        <f t="shared" si="3"/>
        <v>#REF!</v>
      </c>
      <c r="M48" s="164" t="e">
        <f t="shared" si="4"/>
        <v>#REF!</v>
      </c>
      <c r="N48" s="179" t="e">
        <f t="shared" si="5"/>
        <v>#REF!</v>
      </c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</row>
    <row r="49" spans="1:26" ht="13.5" customHeight="1" x14ac:dyDescent="0.3">
      <c r="A49" s="161">
        <f t="shared" si="6"/>
        <v>40</v>
      </c>
      <c r="B49" s="161" t="s">
        <v>180</v>
      </c>
      <c r="C49" s="163" t="s">
        <v>252</v>
      </c>
      <c r="D49" s="164" t="e">
        <f t="shared" si="25"/>
        <v>#REF!</v>
      </c>
      <c r="E49" s="177" t="e">
        <f>D49/'kons PR (L3) (2)'!D48</f>
        <v>#REF!</v>
      </c>
      <c r="F49" s="164" t="e">
        <f t="shared" si="26"/>
        <v>#REF!</v>
      </c>
      <c r="G49" s="177" t="e">
        <f>F49/'kons PR (L3) (2)'!E48</f>
        <v>#REF!</v>
      </c>
      <c r="H49" s="164" t="e">
        <f t="shared" si="27"/>
        <v>#REF!</v>
      </c>
      <c r="I49" s="177" t="e">
        <f>H49/'kons PR (L3) (2)'!G48</f>
        <v>#REF!</v>
      </c>
      <c r="J49" s="178" t="e">
        <f>'kons PR (L3) (2)'!G48-'realisasi (L4) (2)'!H49</f>
        <v>#REF!</v>
      </c>
      <c r="K49" s="177" t="e">
        <f>J49/'kons PR (L3) (2)'!G48</f>
        <v>#REF!</v>
      </c>
      <c r="L49" s="164" t="e">
        <f t="shared" si="3"/>
        <v>#REF!</v>
      </c>
      <c r="M49" s="164" t="e">
        <f t="shared" si="4"/>
        <v>#REF!</v>
      </c>
      <c r="N49" s="179" t="e">
        <f t="shared" si="5"/>
        <v>#REF!</v>
      </c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</row>
    <row r="50" spans="1:26" ht="13.5" customHeight="1" x14ac:dyDescent="0.3">
      <c r="A50" s="161">
        <f t="shared" si="6"/>
        <v>41</v>
      </c>
      <c r="B50" s="161" t="s">
        <v>180</v>
      </c>
      <c r="C50" s="163" t="s">
        <v>253</v>
      </c>
      <c r="D50" s="164" t="e">
        <f t="shared" si="25"/>
        <v>#REF!</v>
      </c>
      <c r="E50" s="177" t="e">
        <f>D50/'kons PR (L3) (2)'!D49</f>
        <v>#REF!</v>
      </c>
      <c r="F50" s="164" t="e">
        <f t="shared" si="26"/>
        <v>#REF!</v>
      </c>
      <c r="G50" s="177" t="e">
        <f>F50/'kons PR (L3) (2)'!E49</f>
        <v>#REF!</v>
      </c>
      <c r="H50" s="164" t="e">
        <f t="shared" si="27"/>
        <v>#REF!</v>
      </c>
      <c r="I50" s="177" t="e">
        <f>H50/'kons PR (L3) (2)'!G49</f>
        <v>#REF!</v>
      </c>
      <c r="J50" s="178" t="e">
        <f>'kons PR (L3) (2)'!G49-'realisasi (L4) (2)'!H50</f>
        <v>#REF!</v>
      </c>
      <c r="K50" s="177" t="e">
        <f>J50/'kons PR (L3) (2)'!G49</f>
        <v>#REF!</v>
      </c>
      <c r="L50" s="164" t="e">
        <f t="shared" si="3"/>
        <v>#REF!</v>
      </c>
      <c r="M50" s="164" t="e">
        <f t="shared" si="4"/>
        <v>#REF!</v>
      </c>
      <c r="N50" s="179" t="e">
        <f t="shared" si="5"/>
        <v>#REF!</v>
      </c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</row>
    <row r="51" spans="1:26" ht="13.5" customHeight="1" x14ac:dyDescent="0.3">
      <c r="A51" s="161">
        <f t="shared" si="6"/>
        <v>42</v>
      </c>
      <c r="B51" s="161" t="s">
        <v>193</v>
      </c>
      <c r="C51" s="163" t="s">
        <v>194</v>
      </c>
      <c r="D51" s="164" t="e">
        <f>SUM(#REF!,#REF!)</f>
        <v>#REF!</v>
      </c>
      <c r="E51" s="177" t="e">
        <f>D51/'kons PR (L3) (2)'!D50</f>
        <v>#REF!</v>
      </c>
      <c r="F51" s="164" t="e">
        <f>SUM(#REF!,#REF!)</f>
        <v>#REF!</v>
      </c>
      <c r="G51" s="177" t="e">
        <f>F51/'kons PR (L3) (2)'!E50</f>
        <v>#REF!</v>
      </c>
      <c r="H51" s="164" t="e">
        <f>SUM(#REF!,#REF!)</f>
        <v>#REF!</v>
      </c>
      <c r="I51" s="177" t="e">
        <f>H51/'kons PR (L3) (2)'!G50</f>
        <v>#REF!</v>
      </c>
      <c r="J51" s="178" t="e">
        <f>'kons PR (L3) (2)'!G50-'realisasi (L4) (2)'!H51</f>
        <v>#REF!</v>
      </c>
      <c r="K51" s="177" t="e">
        <f>J51/'kons PR (L3) (2)'!G50</f>
        <v>#REF!</v>
      </c>
      <c r="L51" s="164" t="e">
        <f t="shared" si="3"/>
        <v>#REF!</v>
      </c>
      <c r="M51" s="164" t="e">
        <f t="shared" si="4"/>
        <v>#REF!</v>
      </c>
      <c r="N51" s="179" t="e">
        <f t="shared" si="5"/>
        <v>#REF!</v>
      </c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</row>
    <row r="52" spans="1:26" ht="13.5" customHeight="1" x14ac:dyDescent="0.3">
      <c r="A52" s="161">
        <f t="shared" si="6"/>
        <v>43</v>
      </c>
      <c r="B52" s="161" t="s">
        <v>195</v>
      </c>
      <c r="C52" s="163" t="s">
        <v>196</v>
      </c>
      <c r="D52" s="164" t="e">
        <f>SUM(#REF!)</f>
        <v>#REF!</v>
      </c>
      <c r="E52" s="177" t="e">
        <f>D52/'kons PR (L3) (2)'!D51</f>
        <v>#REF!</v>
      </c>
      <c r="F52" s="164" t="e">
        <f>SUM(#REF!)</f>
        <v>#REF!</v>
      </c>
      <c r="G52" s="177" t="e">
        <f>F52/'kons PR (L3) (2)'!E51</f>
        <v>#REF!</v>
      </c>
      <c r="H52" s="164" t="e">
        <f>SUM(#REF!)</f>
        <v>#REF!</v>
      </c>
      <c r="I52" s="177" t="e">
        <f>H52/'kons PR (L3) (2)'!G51</f>
        <v>#REF!</v>
      </c>
      <c r="J52" s="178" t="e">
        <f>'kons PR (L3) (2)'!G51-'realisasi (L4) (2)'!H52</f>
        <v>#REF!</v>
      </c>
      <c r="K52" s="177" t="e">
        <f>J52/'kons PR (L3) (2)'!G51</f>
        <v>#REF!</v>
      </c>
      <c r="L52" s="164" t="e">
        <f t="shared" si="3"/>
        <v>#REF!</v>
      </c>
      <c r="M52" s="164" t="e">
        <f t="shared" si="4"/>
        <v>#REF!</v>
      </c>
      <c r="N52" s="179" t="e">
        <f t="shared" si="5"/>
        <v>#REF!</v>
      </c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</row>
    <row r="53" spans="1:26" ht="13.5" customHeight="1" x14ac:dyDescent="0.3">
      <c r="A53" s="161">
        <f t="shared" si="6"/>
        <v>44</v>
      </c>
      <c r="B53" s="161" t="s">
        <v>197</v>
      </c>
      <c r="C53" s="163" t="e">
        <f>#REF!</f>
        <v>#REF!</v>
      </c>
      <c r="D53" s="164" t="e">
        <f>SUM(#REF!,#REF!)</f>
        <v>#REF!</v>
      </c>
      <c r="E53" s="177" t="e">
        <f>D53/'kons PR (L3) (2)'!D52</f>
        <v>#REF!</v>
      </c>
      <c r="F53" s="164" t="e">
        <f>SUM(#REF!,#REF!)</f>
        <v>#REF!</v>
      </c>
      <c r="G53" s="177" t="e">
        <f>F53/'kons PR (L3) (2)'!E52</f>
        <v>#REF!</v>
      </c>
      <c r="H53" s="164" t="e">
        <f>SUM(#REF!,#REF!)</f>
        <v>#REF!</v>
      </c>
      <c r="I53" s="177" t="e">
        <f>H53/'kons PR (L3) (2)'!G52</f>
        <v>#REF!</v>
      </c>
      <c r="J53" s="178" t="e">
        <f>'kons PR (L3) (2)'!G52-'realisasi (L4) (2)'!H53</f>
        <v>#REF!</v>
      </c>
      <c r="K53" s="177" t="e">
        <f>J53/'kons PR (L3) (2)'!G52</f>
        <v>#REF!</v>
      </c>
      <c r="L53" s="164" t="e">
        <f t="shared" si="3"/>
        <v>#REF!</v>
      </c>
      <c r="M53" s="164" t="e">
        <f t="shared" si="4"/>
        <v>#REF!</v>
      </c>
      <c r="N53" s="179" t="e">
        <f t="shared" si="5"/>
        <v>#REF!</v>
      </c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</row>
    <row r="54" spans="1:26" ht="13.5" customHeight="1" x14ac:dyDescent="0.3">
      <c r="A54" s="161">
        <f t="shared" si="6"/>
        <v>45</v>
      </c>
      <c r="B54" s="161" t="s">
        <v>198</v>
      </c>
      <c r="C54" s="163" t="s">
        <v>199</v>
      </c>
      <c r="D54" s="164" t="e">
        <f t="shared" ref="D54:D56" si="28">SUM(#REF!)</f>
        <v>#REF!</v>
      </c>
      <c r="E54" s="177" t="e">
        <f>D54/'kons PR (L3) (2)'!D53</f>
        <v>#REF!</v>
      </c>
      <c r="F54" s="164" t="e">
        <f t="shared" ref="F54:F56" si="29">SUM(#REF!)</f>
        <v>#REF!</v>
      </c>
      <c r="G54" s="177" t="e">
        <f>F54/'kons PR (L3) (2)'!E53</f>
        <v>#REF!</v>
      </c>
      <c r="H54" s="164" t="e">
        <f t="shared" ref="H54:H56" si="30">SUM(#REF!)</f>
        <v>#REF!</v>
      </c>
      <c r="I54" s="177" t="e">
        <f>H54/'kons PR (L3) (2)'!G53</f>
        <v>#REF!</v>
      </c>
      <c r="J54" s="178" t="e">
        <f>'kons PR (L3) (2)'!G53-'realisasi (L4) (2)'!H54</f>
        <v>#REF!</v>
      </c>
      <c r="K54" s="177" t="e">
        <f>J54/'kons PR (L3) (2)'!G53</f>
        <v>#REF!</v>
      </c>
      <c r="L54" s="164" t="e">
        <f t="shared" si="3"/>
        <v>#REF!</v>
      </c>
      <c r="M54" s="164" t="e">
        <f t="shared" si="4"/>
        <v>#REF!</v>
      </c>
      <c r="N54" s="179" t="e">
        <f t="shared" si="5"/>
        <v>#REF!</v>
      </c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</row>
    <row r="55" spans="1:26" ht="13.5" customHeight="1" x14ac:dyDescent="0.3">
      <c r="A55" s="161">
        <f t="shared" si="6"/>
        <v>46</v>
      </c>
      <c r="B55" s="161" t="s">
        <v>200</v>
      </c>
      <c r="C55" s="163" t="e">
        <f>#REF!</f>
        <v>#REF!</v>
      </c>
      <c r="D55" s="164" t="e">
        <f t="shared" si="28"/>
        <v>#REF!</v>
      </c>
      <c r="E55" s="177" t="e">
        <f>D55/'kons PR (L3) (2)'!D54</f>
        <v>#REF!</v>
      </c>
      <c r="F55" s="164" t="e">
        <f t="shared" si="29"/>
        <v>#REF!</v>
      </c>
      <c r="G55" s="177" t="e">
        <f>F55/'kons PR (L3) (2)'!E54</f>
        <v>#REF!</v>
      </c>
      <c r="H55" s="164" t="e">
        <f t="shared" si="30"/>
        <v>#REF!</v>
      </c>
      <c r="I55" s="177" t="e">
        <f>H55/'kons PR (L3) (2)'!G54</f>
        <v>#REF!</v>
      </c>
      <c r="J55" s="178" t="e">
        <f>'kons PR (L3) (2)'!G54-'realisasi (L4) (2)'!H55</f>
        <v>#REF!</v>
      </c>
      <c r="K55" s="177" t="e">
        <f>J55/'kons PR (L3) (2)'!G54</f>
        <v>#REF!</v>
      </c>
      <c r="L55" s="164" t="e">
        <f t="shared" si="3"/>
        <v>#REF!</v>
      </c>
      <c r="M55" s="164" t="e">
        <f t="shared" si="4"/>
        <v>#REF!</v>
      </c>
      <c r="N55" s="179" t="e">
        <f t="shared" si="5"/>
        <v>#REF!</v>
      </c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</row>
    <row r="56" spans="1:26" ht="13.5" customHeight="1" x14ac:dyDescent="0.3">
      <c r="A56" s="161">
        <f t="shared" si="6"/>
        <v>47</v>
      </c>
      <c r="B56" s="161" t="s">
        <v>201</v>
      </c>
      <c r="C56" s="163" t="s">
        <v>202</v>
      </c>
      <c r="D56" s="164" t="e">
        <f t="shared" si="28"/>
        <v>#REF!</v>
      </c>
      <c r="E56" s="177" t="e">
        <f>D56/'kons PR (L3) (2)'!D55</f>
        <v>#REF!</v>
      </c>
      <c r="F56" s="164" t="e">
        <f t="shared" si="29"/>
        <v>#REF!</v>
      </c>
      <c r="G56" s="177" t="e">
        <f>F56/'kons PR (L3) (2)'!E55</f>
        <v>#REF!</v>
      </c>
      <c r="H56" s="164" t="e">
        <f t="shared" si="30"/>
        <v>#REF!</v>
      </c>
      <c r="I56" s="177" t="e">
        <f>H56/'kons PR (L3) (2)'!G55</f>
        <v>#REF!</v>
      </c>
      <c r="J56" s="178" t="e">
        <f>'kons PR (L3) (2)'!G55-'realisasi (L4) (2)'!H56</f>
        <v>#REF!</v>
      </c>
      <c r="K56" s="177" t="e">
        <f>J56/'kons PR (L3) (2)'!G55</f>
        <v>#REF!</v>
      </c>
      <c r="L56" s="164" t="e">
        <f t="shared" si="3"/>
        <v>#REF!</v>
      </c>
      <c r="M56" s="164" t="e">
        <f t="shared" si="4"/>
        <v>#REF!</v>
      </c>
      <c r="N56" s="179" t="e">
        <f t="shared" si="5"/>
        <v>#REF!</v>
      </c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</row>
    <row r="57" spans="1:26" ht="13.5" customHeight="1" x14ac:dyDescent="0.3">
      <c r="A57" s="161"/>
      <c r="B57" s="161"/>
      <c r="C57" s="163"/>
      <c r="D57" s="163"/>
      <c r="E57" s="163"/>
      <c r="F57" s="163"/>
      <c r="G57" s="163"/>
      <c r="H57" s="163"/>
      <c r="I57" s="163"/>
      <c r="J57" s="163"/>
      <c r="K57" s="163"/>
      <c r="L57" s="163"/>
      <c r="M57" s="163"/>
      <c r="N57" s="180"/>
      <c r="O57" s="141"/>
      <c r="P57" s="141"/>
      <c r="Q57" s="141"/>
      <c r="R57" s="141"/>
      <c r="S57" s="141"/>
      <c r="T57" s="141"/>
      <c r="U57" s="141"/>
      <c r="V57" s="141"/>
      <c r="W57" s="141"/>
      <c r="X57" s="141"/>
      <c r="Y57" s="141"/>
      <c r="Z57" s="141"/>
    </row>
    <row r="58" spans="1:26" ht="13.5" customHeight="1" x14ac:dyDescent="0.3">
      <c r="A58" s="439" t="s">
        <v>203</v>
      </c>
      <c r="B58" s="358"/>
      <c r="C58" s="359"/>
      <c r="D58" s="165" t="e">
        <f>SUM(D10:D57)</f>
        <v>#REF!</v>
      </c>
      <c r="E58" s="181" t="e">
        <f>D58/'kons PR (L3) (2)'!D57</f>
        <v>#REF!</v>
      </c>
      <c r="F58" s="165" t="e">
        <f>SUM(F10:F57)</f>
        <v>#REF!</v>
      </c>
      <c r="G58" s="181" t="e">
        <f>F58/'kons PR (L3) (2)'!E57</f>
        <v>#REF!</v>
      </c>
      <c r="H58" s="165" t="e">
        <f>SUM(H10:H57)</f>
        <v>#REF!</v>
      </c>
      <c r="I58" s="181" t="e">
        <f>H58/'kons PR (L3) (2)'!G57</f>
        <v>#REF!</v>
      </c>
      <c r="J58" s="165" t="e">
        <f>SUM(J10:J57)</f>
        <v>#REF!</v>
      </c>
      <c r="K58" s="176" t="e">
        <f>J58/'kons PR (L3) (2)'!G57</f>
        <v>#REF!</v>
      </c>
      <c r="L58" s="165" t="e">
        <f t="shared" ref="L58:N58" si="31">SUM(L10:L57)</f>
        <v>#REF!</v>
      </c>
      <c r="M58" s="165" t="e">
        <f t="shared" si="31"/>
        <v>#REF!</v>
      </c>
      <c r="N58" s="165" t="e">
        <f t="shared" si="31"/>
        <v>#REF!</v>
      </c>
      <c r="O58" s="141"/>
      <c r="P58" s="141"/>
      <c r="Q58" s="141"/>
      <c r="R58" s="141"/>
      <c r="S58" s="141"/>
      <c r="T58" s="141"/>
      <c r="U58" s="141"/>
      <c r="V58" s="141"/>
      <c r="W58" s="141"/>
      <c r="X58" s="141"/>
      <c r="Y58" s="141"/>
      <c r="Z58" s="141"/>
    </row>
    <row r="59" spans="1:26" ht="13.5" customHeight="1" x14ac:dyDescent="0.3">
      <c r="A59" s="166"/>
      <c r="B59" s="166"/>
      <c r="C59" s="166"/>
      <c r="D59" s="167"/>
      <c r="E59" s="167"/>
      <c r="F59" s="167"/>
      <c r="G59" s="167"/>
      <c r="H59" s="167"/>
      <c r="I59" s="167"/>
      <c r="J59" s="167"/>
      <c r="K59" s="167"/>
      <c r="L59" s="167"/>
      <c r="M59" s="167"/>
      <c r="N59" s="141"/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  <c r="Z59" s="141"/>
    </row>
    <row r="60" spans="1:26" ht="13.5" customHeight="1" x14ac:dyDescent="0.3">
      <c r="A60" s="168" t="s">
        <v>643</v>
      </c>
      <c r="B60" s="168"/>
      <c r="C60" s="141"/>
      <c r="D60" s="141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  <c r="Z60" s="141"/>
    </row>
    <row r="61" spans="1:26" ht="13.5" customHeight="1" x14ac:dyDescent="0.3">
      <c r="A61" s="169" t="s">
        <v>10</v>
      </c>
      <c r="B61" s="141" t="s">
        <v>205</v>
      </c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70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41"/>
    </row>
    <row r="62" spans="1:26" ht="13.5" customHeight="1" x14ac:dyDescent="0.3">
      <c r="A62" s="169" t="s">
        <v>34</v>
      </c>
      <c r="B62" s="141" t="s">
        <v>206</v>
      </c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70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  <c r="Z62" s="141"/>
    </row>
    <row r="63" spans="1:26" ht="13.5" customHeight="1" x14ac:dyDescent="0.3">
      <c r="A63" s="169" t="s">
        <v>36</v>
      </c>
      <c r="B63" s="141" t="s">
        <v>207</v>
      </c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1"/>
      <c r="T63" s="141"/>
      <c r="U63" s="141"/>
      <c r="V63" s="141"/>
      <c r="W63" s="141"/>
      <c r="X63" s="141"/>
      <c r="Y63" s="141"/>
      <c r="Z63" s="141"/>
    </row>
    <row r="64" spans="1:26" ht="13.5" customHeight="1" x14ac:dyDescent="0.3">
      <c r="A64" s="169" t="s">
        <v>38</v>
      </c>
      <c r="B64" s="141" t="s">
        <v>255</v>
      </c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</row>
    <row r="65" spans="1:26" ht="13.5" customHeight="1" x14ac:dyDescent="0.3">
      <c r="A65" s="169" t="s">
        <v>49</v>
      </c>
      <c r="B65" s="141" t="s">
        <v>256</v>
      </c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</row>
    <row r="66" spans="1:26" ht="13.5" customHeight="1" x14ac:dyDescent="0.3">
      <c r="A66" s="169" t="s">
        <v>54</v>
      </c>
      <c r="B66" s="141" t="s">
        <v>257</v>
      </c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</row>
    <row r="67" spans="1:26" ht="13.5" customHeight="1" x14ac:dyDescent="0.3">
      <c r="A67" s="169" t="s">
        <v>73</v>
      </c>
      <c r="B67" s="141" t="s">
        <v>258</v>
      </c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</row>
    <row r="68" spans="1:26" ht="13.5" customHeight="1" x14ac:dyDescent="0.3">
      <c r="A68" s="169" t="s">
        <v>212</v>
      </c>
      <c r="B68" s="141" t="s">
        <v>259</v>
      </c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</row>
    <row r="69" spans="1:26" ht="13.5" customHeight="1" x14ac:dyDescent="0.3">
      <c r="A69" s="169" t="s">
        <v>214</v>
      </c>
      <c r="B69" s="141" t="s">
        <v>260</v>
      </c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</row>
    <row r="70" spans="1:26" ht="13.5" customHeight="1" x14ac:dyDescent="0.3">
      <c r="A70" s="169" t="s">
        <v>216</v>
      </c>
      <c r="B70" s="141" t="s">
        <v>261</v>
      </c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1"/>
      <c r="S70" s="141"/>
      <c r="T70" s="141"/>
      <c r="U70" s="141"/>
      <c r="V70" s="141"/>
      <c r="W70" s="141"/>
      <c r="X70" s="141"/>
      <c r="Y70" s="141"/>
      <c r="Z70" s="141"/>
    </row>
    <row r="71" spans="1:26" ht="13.5" customHeight="1" x14ac:dyDescent="0.3">
      <c r="A71" s="141"/>
      <c r="B71" s="141"/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</row>
    <row r="72" spans="1:26" ht="13.5" customHeight="1" x14ac:dyDescent="0.3">
      <c r="A72" s="141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</row>
    <row r="73" spans="1:26" ht="13.5" customHeight="1" x14ac:dyDescent="0.3">
      <c r="A73" s="141"/>
      <c r="B73" s="141"/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</row>
    <row r="74" spans="1:26" ht="13.5" customHeight="1" x14ac:dyDescent="0.3">
      <c r="A74" s="141"/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</row>
    <row r="75" spans="1:26" ht="13.5" customHeight="1" x14ac:dyDescent="0.3">
      <c r="A75" s="141"/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</row>
    <row r="76" spans="1:26" ht="13.5" customHeight="1" x14ac:dyDescent="0.3">
      <c r="A76" s="141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</row>
    <row r="77" spans="1:26" ht="13.5" customHeight="1" x14ac:dyDescent="0.3">
      <c r="A77" s="141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41"/>
      <c r="X77" s="141"/>
      <c r="Y77" s="141"/>
      <c r="Z77" s="141"/>
    </row>
    <row r="78" spans="1:26" ht="13.5" customHeight="1" x14ac:dyDescent="0.3">
      <c r="A78" s="141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</row>
    <row r="79" spans="1:26" ht="13.5" customHeight="1" x14ac:dyDescent="0.3">
      <c r="A79" s="141"/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</row>
    <row r="80" spans="1:26" ht="13.5" customHeight="1" x14ac:dyDescent="0.3">
      <c r="A80" s="141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V80" s="141"/>
      <c r="W80" s="141"/>
      <c r="X80" s="141"/>
      <c r="Y80" s="141"/>
      <c r="Z80" s="141"/>
    </row>
    <row r="81" spans="1:26" ht="13.5" customHeight="1" x14ac:dyDescent="0.3">
      <c r="A81" s="141"/>
      <c r="B81" s="141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</row>
    <row r="82" spans="1:26" ht="13.5" customHeight="1" x14ac:dyDescent="0.3">
      <c r="A82" s="141"/>
      <c r="B82" s="141"/>
      <c r="C82" s="141"/>
      <c r="D82" s="141"/>
      <c r="E82" s="141"/>
      <c r="F82" s="141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</row>
    <row r="83" spans="1:26" ht="13.5" customHeight="1" x14ac:dyDescent="0.3">
      <c r="A83" s="141"/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</row>
    <row r="84" spans="1:26" ht="13.5" customHeight="1" x14ac:dyDescent="0.3">
      <c r="A84" s="141"/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</row>
    <row r="85" spans="1:26" ht="13.5" customHeight="1" x14ac:dyDescent="0.3">
      <c r="A85" s="141"/>
      <c r="B85" s="141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</row>
    <row r="86" spans="1:26" ht="13.5" customHeight="1" x14ac:dyDescent="0.3">
      <c r="A86" s="141"/>
      <c r="B86" s="141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</row>
    <row r="87" spans="1:26" ht="13.5" customHeight="1" x14ac:dyDescent="0.3">
      <c r="A87" s="141"/>
      <c r="B87" s="141"/>
      <c r="C87" s="141"/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</row>
    <row r="88" spans="1:26" ht="13.5" customHeight="1" x14ac:dyDescent="0.3">
      <c r="A88" s="141"/>
      <c r="B88" s="141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</row>
    <row r="89" spans="1:26" ht="13.5" customHeight="1" x14ac:dyDescent="0.3">
      <c r="A89" s="141"/>
      <c r="B89" s="141"/>
      <c r="C89" s="141"/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</row>
    <row r="90" spans="1:26" ht="13.5" customHeight="1" x14ac:dyDescent="0.3">
      <c r="A90" s="141"/>
      <c r="B90" s="141"/>
      <c r="C90" s="141"/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</row>
    <row r="91" spans="1:26" ht="13.5" customHeight="1" x14ac:dyDescent="0.3">
      <c r="A91" s="141"/>
      <c r="B91" s="141"/>
      <c r="C91" s="141"/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</row>
    <row r="92" spans="1:26" ht="13.5" customHeight="1" x14ac:dyDescent="0.3">
      <c r="A92" s="141"/>
      <c r="B92" s="141"/>
      <c r="C92" s="141"/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</row>
    <row r="93" spans="1:26" ht="13.5" customHeight="1" x14ac:dyDescent="0.3">
      <c r="A93" s="141"/>
      <c r="B93" s="141"/>
      <c r="C93" s="141"/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</row>
    <row r="94" spans="1:26" ht="13.5" customHeight="1" x14ac:dyDescent="0.3">
      <c r="A94" s="141"/>
      <c r="B94" s="141"/>
      <c r="C94" s="141"/>
      <c r="D94" s="141"/>
      <c r="E94" s="141"/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</row>
    <row r="95" spans="1:26" ht="13.5" customHeight="1" x14ac:dyDescent="0.3">
      <c r="A95" s="141"/>
      <c r="B95" s="141"/>
      <c r="C95" s="141"/>
      <c r="D95" s="141"/>
      <c r="E95" s="141"/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</row>
    <row r="96" spans="1:26" ht="13.5" customHeight="1" x14ac:dyDescent="0.3">
      <c r="A96" s="141"/>
      <c r="B96" s="141"/>
      <c r="C96" s="141"/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</row>
    <row r="97" spans="1:26" ht="13.5" customHeight="1" x14ac:dyDescent="0.3">
      <c r="A97" s="141"/>
      <c r="B97" s="141"/>
      <c r="C97" s="141"/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</row>
    <row r="98" spans="1:26" ht="13.5" customHeight="1" x14ac:dyDescent="0.3">
      <c r="A98" s="141"/>
      <c r="B98" s="141"/>
      <c r="C98" s="141"/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</row>
    <row r="99" spans="1:26" ht="13.5" customHeight="1" x14ac:dyDescent="0.3">
      <c r="A99" s="141"/>
      <c r="B99" s="141"/>
      <c r="C99" s="141"/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</row>
    <row r="100" spans="1:26" ht="13.5" customHeight="1" x14ac:dyDescent="0.3">
      <c r="A100" s="141"/>
      <c r="B100" s="141"/>
      <c r="C100" s="141"/>
      <c r="D100" s="141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</row>
    <row r="101" spans="1:26" ht="13.5" customHeight="1" x14ac:dyDescent="0.3">
      <c r="A101" s="141"/>
      <c r="B101" s="141"/>
      <c r="C101" s="141"/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</row>
    <row r="102" spans="1:26" ht="13.5" customHeight="1" x14ac:dyDescent="0.3">
      <c r="A102" s="141"/>
      <c r="B102" s="141"/>
      <c r="C102" s="141"/>
      <c r="D102" s="141"/>
      <c r="E102" s="141"/>
      <c r="F102" s="141"/>
      <c r="G102" s="141"/>
      <c r="H102" s="141"/>
      <c r="I102" s="141"/>
      <c r="J102" s="141"/>
      <c r="K102" s="141"/>
      <c r="L102" s="141"/>
      <c r="M102" s="141"/>
      <c r="N102" s="141"/>
      <c r="O102" s="141"/>
      <c r="P102" s="141"/>
      <c r="Q102" s="141"/>
      <c r="R102" s="141"/>
      <c r="S102" s="141"/>
      <c r="T102" s="141"/>
      <c r="U102" s="141"/>
      <c r="V102" s="141"/>
      <c r="W102" s="141"/>
      <c r="X102" s="141"/>
      <c r="Y102" s="141"/>
      <c r="Z102" s="141"/>
    </row>
    <row r="103" spans="1:26" ht="13.5" customHeight="1" x14ac:dyDescent="0.3">
      <c r="A103" s="141"/>
      <c r="B103" s="141"/>
      <c r="C103" s="141"/>
      <c r="D103" s="141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</row>
    <row r="104" spans="1:26" ht="13.5" customHeight="1" x14ac:dyDescent="0.3">
      <c r="A104" s="141"/>
      <c r="B104" s="141"/>
      <c r="C104" s="141"/>
      <c r="D104" s="141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</row>
    <row r="105" spans="1:26" ht="13.5" customHeight="1" x14ac:dyDescent="0.3">
      <c r="A105" s="141"/>
      <c r="B105" s="141"/>
      <c r="C105" s="141"/>
      <c r="D105" s="141"/>
      <c r="E105" s="141"/>
      <c r="F105" s="141"/>
      <c r="G105" s="141"/>
      <c r="H105" s="141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</row>
    <row r="106" spans="1:26" ht="13.5" customHeight="1" x14ac:dyDescent="0.3">
      <c r="A106" s="141"/>
      <c r="B106" s="141"/>
      <c r="C106" s="141"/>
      <c r="D106" s="141"/>
      <c r="E106" s="141"/>
      <c r="F106" s="141"/>
      <c r="G106" s="141"/>
      <c r="H106" s="141"/>
      <c r="I106" s="141"/>
      <c r="J106" s="141"/>
      <c r="K106" s="141"/>
      <c r="L106" s="141"/>
      <c r="M106" s="141"/>
      <c r="N106" s="141"/>
      <c r="O106" s="141"/>
      <c r="P106" s="141"/>
      <c r="Q106" s="141"/>
      <c r="R106" s="141"/>
      <c r="S106" s="141"/>
      <c r="T106" s="141"/>
      <c r="U106" s="141"/>
      <c r="V106" s="141"/>
      <c r="W106" s="141"/>
      <c r="X106" s="141"/>
      <c r="Y106" s="141"/>
      <c r="Z106" s="141"/>
    </row>
    <row r="107" spans="1:26" ht="13.5" customHeight="1" x14ac:dyDescent="0.3">
      <c r="A107" s="141"/>
      <c r="B107" s="141"/>
      <c r="C107" s="141"/>
      <c r="D107" s="141"/>
      <c r="E107" s="141"/>
      <c r="F107" s="141"/>
      <c r="G107" s="141"/>
      <c r="H107" s="141"/>
      <c r="I107" s="141"/>
      <c r="J107" s="141"/>
      <c r="K107" s="141"/>
      <c r="L107" s="141"/>
      <c r="M107" s="141"/>
      <c r="N107" s="141"/>
      <c r="O107" s="141"/>
      <c r="P107" s="141"/>
      <c r="Q107" s="141"/>
      <c r="R107" s="141"/>
      <c r="S107" s="141"/>
      <c r="T107" s="141"/>
      <c r="U107" s="141"/>
      <c r="V107" s="141"/>
      <c r="W107" s="141"/>
      <c r="X107" s="141"/>
      <c r="Y107" s="141"/>
      <c r="Z107" s="141"/>
    </row>
    <row r="108" spans="1:26" ht="13.5" customHeight="1" x14ac:dyDescent="0.3">
      <c r="A108" s="141"/>
      <c r="B108" s="141"/>
      <c r="C108" s="141"/>
      <c r="D108" s="141"/>
      <c r="E108" s="141"/>
      <c r="F108" s="141"/>
      <c r="G108" s="141"/>
      <c r="H108" s="141"/>
      <c r="I108" s="141"/>
      <c r="J108" s="141"/>
      <c r="K108" s="14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</row>
    <row r="109" spans="1:26" ht="13.5" customHeight="1" x14ac:dyDescent="0.3">
      <c r="A109" s="141"/>
      <c r="B109" s="141"/>
      <c r="C109" s="141"/>
      <c r="D109" s="141"/>
      <c r="E109" s="141"/>
      <c r="F109" s="141"/>
      <c r="G109" s="141"/>
      <c r="H109" s="141"/>
      <c r="I109" s="141"/>
      <c r="J109" s="141"/>
      <c r="K109" s="141"/>
      <c r="L109" s="141"/>
      <c r="M109" s="141"/>
      <c r="N109" s="141"/>
      <c r="O109" s="141"/>
      <c r="P109" s="141"/>
      <c r="Q109" s="141"/>
      <c r="R109" s="141"/>
      <c r="S109" s="141"/>
      <c r="T109" s="141"/>
      <c r="U109" s="141"/>
      <c r="V109" s="141"/>
      <c r="W109" s="141"/>
      <c r="X109" s="141"/>
      <c r="Y109" s="141"/>
      <c r="Z109" s="141"/>
    </row>
    <row r="110" spans="1:26" ht="13.5" customHeight="1" x14ac:dyDescent="0.3">
      <c r="A110" s="141"/>
      <c r="B110" s="141"/>
      <c r="C110" s="141"/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</row>
    <row r="111" spans="1:26" ht="13.5" customHeight="1" x14ac:dyDescent="0.3">
      <c r="A111" s="141"/>
      <c r="B111" s="141"/>
      <c r="C111" s="141"/>
      <c r="D111" s="141"/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</row>
    <row r="112" spans="1:26" ht="13.5" customHeight="1" x14ac:dyDescent="0.3">
      <c r="A112" s="141"/>
      <c r="B112" s="141"/>
      <c r="C112" s="141"/>
      <c r="D112" s="141"/>
      <c r="E112" s="141"/>
      <c r="F112" s="141"/>
      <c r="G112" s="141"/>
      <c r="H112" s="141"/>
      <c r="I112" s="141"/>
      <c r="J112" s="141"/>
      <c r="K112" s="141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</row>
    <row r="113" spans="1:26" ht="13.5" customHeight="1" x14ac:dyDescent="0.3">
      <c r="A113" s="141"/>
      <c r="B113" s="141"/>
      <c r="C113" s="141"/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</row>
    <row r="114" spans="1:26" ht="13.5" customHeight="1" x14ac:dyDescent="0.3">
      <c r="A114" s="141"/>
      <c r="B114" s="141"/>
      <c r="C114" s="141"/>
      <c r="D114" s="141"/>
      <c r="E114" s="141"/>
      <c r="F114" s="141"/>
      <c r="G114" s="141"/>
      <c r="H114" s="141"/>
      <c r="I114" s="141"/>
      <c r="J114" s="141"/>
      <c r="K114" s="14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</row>
    <row r="115" spans="1:26" ht="13.5" customHeight="1" x14ac:dyDescent="0.3">
      <c r="A115" s="141"/>
      <c r="B115" s="141"/>
      <c r="C115" s="141"/>
      <c r="D115" s="141"/>
      <c r="E115" s="141"/>
      <c r="F115" s="141"/>
      <c r="G115" s="141"/>
      <c r="H115" s="141"/>
      <c r="I115" s="141"/>
      <c r="J115" s="141"/>
      <c r="K115" s="141"/>
      <c r="L115" s="141"/>
      <c r="M115" s="141"/>
      <c r="N115" s="141"/>
      <c r="O115" s="141"/>
      <c r="P115" s="141"/>
      <c r="Q115" s="141"/>
      <c r="R115" s="141"/>
      <c r="S115" s="141"/>
      <c r="T115" s="141"/>
      <c r="U115" s="141"/>
      <c r="V115" s="141"/>
      <c r="W115" s="141"/>
      <c r="X115" s="141"/>
      <c r="Y115" s="141"/>
      <c r="Z115" s="141"/>
    </row>
    <row r="116" spans="1:26" ht="13.5" customHeight="1" x14ac:dyDescent="0.3">
      <c r="A116" s="141"/>
      <c r="B116" s="141"/>
      <c r="C116" s="141"/>
      <c r="D116" s="141"/>
      <c r="E116" s="141"/>
      <c r="F116" s="141"/>
      <c r="G116" s="141"/>
      <c r="H116" s="141"/>
      <c r="I116" s="141"/>
      <c r="J116" s="141"/>
      <c r="K116" s="141"/>
      <c r="L116" s="141"/>
      <c r="M116" s="141"/>
      <c r="N116" s="141"/>
      <c r="O116" s="141"/>
      <c r="P116" s="141"/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</row>
    <row r="117" spans="1:26" ht="13.5" customHeight="1" x14ac:dyDescent="0.3">
      <c r="A117" s="141"/>
      <c r="B117" s="141"/>
      <c r="C117" s="141"/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</row>
    <row r="118" spans="1:26" ht="13.5" customHeight="1" x14ac:dyDescent="0.3">
      <c r="A118" s="141"/>
      <c r="B118" s="141"/>
      <c r="C118" s="141"/>
      <c r="D118" s="141"/>
      <c r="E118" s="141"/>
      <c r="F118" s="141"/>
      <c r="G118" s="141"/>
      <c r="H118" s="141"/>
      <c r="I118" s="141"/>
      <c r="J118" s="141"/>
      <c r="K118" s="141"/>
      <c r="L118" s="141"/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</row>
    <row r="119" spans="1:26" ht="13.5" customHeight="1" x14ac:dyDescent="0.3">
      <c r="A119" s="141"/>
      <c r="B119" s="141"/>
      <c r="C119" s="141"/>
      <c r="D119" s="141"/>
      <c r="E119" s="141"/>
      <c r="F119" s="141"/>
      <c r="G119" s="141"/>
      <c r="H119" s="141"/>
      <c r="I119" s="141"/>
      <c r="J119" s="141"/>
      <c r="K119" s="141"/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</row>
    <row r="120" spans="1:26" ht="13.5" customHeight="1" x14ac:dyDescent="0.3">
      <c r="A120" s="141"/>
      <c r="B120" s="141"/>
      <c r="C120" s="141"/>
      <c r="D120" s="141"/>
      <c r="E120" s="141"/>
      <c r="F120" s="141"/>
      <c r="G120" s="141"/>
      <c r="H120" s="141"/>
      <c r="I120" s="141"/>
      <c r="J120" s="141"/>
      <c r="K120" s="141"/>
      <c r="L120" s="141"/>
      <c r="M120" s="141"/>
      <c r="N120" s="141"/>
      <c r="O120" s="141"/>
      <c r="P120" s="141"/>
      <c r="Q120" s="141"/>
      <c r="R120" s="141"/>
      <c r="S120" s="141"/>
      <c r="T120" s="141"/>
      <c r="U120" s="141"/>
      <c r="V120" s="141"/>
      <c r="W120" s="141"/>
      <c r="X120" s="141"/>
      <c r="Y120" s="141"/>
      <c r="Z120" s="141"/>
    </row>
    <row r="121" spans="1:26" ht="13.5" customHeight="1" x14ac:dyDescent="0.3">
      <c r="A121" s="141"/>
      <c r="B121" s="141"/>
      <c r="C121" s="141"/>
      <c r="D121" s="141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</row>
    <row r="122" spans="1:26" ht="13.5" customHeight="1" x14ac:dyDescent="0.3">
      <c r="A122" s="141"/>
      <c r="B122" s="141"/>
      <c r="C122" s="141"/>
      <c r="D122" s="141"/>
      <c r="E122" s="141"/>
      <c r="F122" s="141"/>
      <c r="G122" s="141"/>
      <c r="H122" s="141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</row>
    <row r="123" spans="1:26" ht="13.5" customHeight="1" x14ac:dyDescent="0.3">
      <c r="A123" s="141"/>
      <c r="B123" s="141"/>
      <c r="C123" s="141"/>
      <c r="D123" s="141"/>
      <c r="E123" s="141"/>
      <c r="F123" s="141"/>
      <c r="G123" s="141"/>
      <c r="H123" s="141"/>
      <c r="I123" s="141"/>
      <c r="J123" s="141"/>
      <c r="K123" s="141"/>
      <c r="L123" s="141"/>
      <c r="M123" s="141"/>
      <c r="N123" s="141"/>
      <c r="O123" s="141"/>
      <c r="P123" s="141"/>
      <c r="Q123" s="141"/>
      <c r="R123" s="141"/>
      <c r="S123" s="141"/>
      <c r="T123" s="141"/>
      <c r="U123" s="141"/>
      <c r="V123" s="141"/>
      <c r="W123" s="141"/>
      <c r="X123" s="141"/>
      <c r="Y123" s="141"/>
      <c r="Z123" s="141"/>
    </row>
    <row r="124" spans="1:26" ht="13.5" customHeight="1" x14ac:dyDescent="0.3">
      <c r="A124" s="141"/>
      <c r="B124" s="141"/>
      <c r="C124" s="141"/>
      <c r="D124" s="141"/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  <c r="Z124" s="141"/>
    </row>
    <row r="125" spans="1:26" ht="13.5" customHeight="1" x14ac:dyDescent="0.3">
      <c r="A125" s="141"/>
      <c r="B125" s="141"/>
      <c r="C125" s="141"/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</row>
    <row r="126" spans="1:26" ht="13.5" customHeight="1" x14ac:dyDescent="0.3">
      <c r="A126" s="141"/>
      <c r="B126" s="141"/>
      <c r="C126" s="141"/>
      <c r="D126" s="141"/>
      <c r="E126" s="141"/>
      <c r="F126" s="141"/>
      <c r="G126" s="141"/>
      <c r="H126" s="141"/>
      <c r="I126" s="141"/>
      <c r="J126" s="141"/>
      <c r="K126" s="141"/>
      <c r="L126" s="141"/>
      <c r="M126" s="141"/>
      <c r="N126" s="141"/>
      <c r="O126" s="141"/>
      <c r="P126" s="141"/>
      <c r="Q126" s="141"/>
      <c r="R126" s="141"/>
      <c r="S126" s="141"/>
      <c r="T126" s="141"/>
      <c r="U126" s="141"/>
      <c r="V126" s="141"/>
      <c r="W126" s="141"/>
      <c r="X126" s="141"/>
      <c r="Y126" s="141"/>
      <c r="Z126" s="141"/>
    </row>
    <row r="127" spans="1:26" ht="13.5" customHeight="1" x14ac:dyDescent="0.3">
      <c r="A127" s="141"/>
      <c r="B127" s="141"/>
      <c r="C127" s="141"/>
      <c r="D127" s="141"/>
      <c r="E127" s="141"/>
      <c r="F127" s="141"/>
      <c r="G127" s="141"/>
      <c r="H127" s="141"/>
      <c r="I127" s="141"/>
      <c r="J127" s="141"/>
      <c r="K127" s="141"/>
      <c r="L127" s="141"/>
      <c r="M127" s="141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</row>
    <row r="128" spans="1:26" ht="13.5" customHeight="1" x14ac:dyDescent="0.3">
      <c r="A128" s="141"/>
      <c r="B128" s="141"/>
      <c r="C128" s="141"/>
      <c r="D128" s="141"/>
      <c r="E128" s="141"/>
      <c r="F128" s="141"/>
      <c r="G128" s="141"/>
      <c r="H128" s="141"/>
      <c r="I128" s="141"/>
      <c r="J128" s="141"/>
      <c r="K128" s="141"/>
      <c r="L128" s="141"/>
      <c r="M128" s="141"/>
      <c r="N128" s="141"/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</row>
    <row r="129" spans="1:26" ht="13.5" customHeight="1" x14ac:dyDescent="0.3">
      <c r="A129" s="141"/>
      <c r="B129" s="141"/>
      <c r="C129" s="141"/>
      <c r="D129" s="141"/>
      <c r="E129" s="141"/>
      <c r="F129" s="141"/>
      <c r="G129" s="141"/>
      <c r="H129" s="141"/>
      <c r="I129" s="141"/>
      <c r="J129" s="141"/>
      <c r="K129" s="141"/>
      <c r="L129" s="141"/>
      <c r="M129" s="141"/>
      <c r="N129" s="141"/>
      <c r="O129" s="141"/>
      <c r="P129" s="141"/>
      <c r="Q129" s="141"/>
      <c r="R129" s="141"/>
      <c r="S129" s="141"/>
      <c r="T129" s="141"/>
      <c r="U129" s="141"/>
      <c r="V129" s="141"/>
      <c r="W129" s="141"/>
      <c r="X129" s="141"/>
      <c r="Y129" s="141"/>
      <c r="Z129" s="141"/>
    </row>
    <row r="130" spans="1:26" ht="13.5" customHeight="1" x14ac:dyDescent="0.3">
      <c r="A130" s="141"/>
      <c r="B130" s="141"/>
      <c r="C130" s="141"/>
      <c r="D130" s="141"/>
      <c r="E130" s="141"/>
      <c r="F130" s="141"/>
      <c r="G130" s="141"/>
      <c r="H130" s="141"/>
      <c r="I130" s="141"/>
      <c r="J130" s="141"/>
      <c r="K130" s="141"/>
      <c r="L130" s="141"/>
      <c r="M130" s="141"/>
      <c r="N130" s="141"/>
      <c r="O130" s="141"/>
      <c r="P130" s="141"/>
      <c r="Q130" s="141"/>
      <c r="R130" s="141"/>
      <c r="S130" s="141"/>
      <c r="T130" s="141"/>
      <c r="U130" s="141"/>
      <c r="V130" s="141"/>
      <c r="W130" s="141"/>
      <c r="X130" s="141"/>
      <c r="Y130" s="141"/>
      <c r="Z130" s="141"/>
    </row>
    <row r="131" spans="1:26" ht="13.5" customHeight="1" x14ac:dyDescent="0.3">
      <c r="A131" s="141"/>
      <c r="B131" s="141"/>
      <c r="C131" s="141"/>
      <c r="D131" s="141"/>
      <c r="E131" s="141"/>
      <c r="F131" s="141"/>
      <c r="G131" s="141"/>
      <c r="H131" s="141"/>
      <c r="I131" s="141"/>
      <c r="J131" s="141"/>
      <c r="K131" s="141"/>
      <c r="L131" s="141"/>
      <c r="M131" s="141"/>
      <c r="N131" s="141"/>
      <c r="O131" s="141"/>
      <c r="P131" s="141"/>
      <c r="Q131" s="141"/>
      <c r="R131" s="141"/>
      <c r="S131" s="141"/>
      <c r="T131" s="141"/>
      <c r="U131" s="141"/>
      <c r="V131" s="141"/>
      <c r="W131" s="141"/>
      <c r="X131" s="141"/>
      <c r="Y131" s="141"/>
      <c r="Z131" s="141"/>
    </row>
    <row r="132" spans="1:26" ht="13.5" customHeight="1" x14ac:dyDescent="0.3">
      <c r="A132" s="141"/>
      <c r="B132" s="141"/>
      <c r="C132" s="141"/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  <c r="O132" s="141"/>
      <c r="P132" s="141"/>
      <c r="Q132" s="141"/>
      <c r="R132" s="141"/>
      <c r="S132" s="141"/>
      <c r="T132" s="141"/>
      <c r="U132" s="141"/>
      <c r="V132" s="141"/>
      <c r="W132" s="141"/>
      <c r="X132" s="141"/>
      <c r="Y132" s="141"/>
      <c r="Z132" s="141"/>
    </row>
    <row r="133" spans="1:26" ht="13.5" customHeight="1" x14ac:dyDescent="0.3">
      <c r="A133" s="141"/>
      <c r="B133" s="141"/>
      <c r="C133" s="141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</row>
    <row r="134" spans="1:26" ht="13.5" customHeight="1" x14ac:dyDescent="0.3">
      <c r="A134" s="141"/>
      <c r="B134" s="141"/>
      <c r="C134" s="141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</row>
    <row r="135" spans="1:26" ht="13.5" customHeight="1" x14ac:dyDescent="0.3">
      <c r="A135" s="141"/>
      <c r="B135" s="141"/>
      <c r="C135" s="141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</row>
    <row r="136" spans="1:26" ht="13.5" customHeight="1" x14ac:dyDescent="0.3">
      <c r="A136" s="141"/>
      <c r="B136" s="141"/>
      <c r="C136" s="141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</row>
    <row r="137" spans="1:26" ht="13.5" customHeight="1" x14ac:dyDescent="0.3">
      <c r="A137" s="141"/>
      <c r="B137" s="141"/>
      <c r="C137" s="141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</row>
    <row r="138" spans="1:26" ht="13.5" customHeight="1" x14ac:dyDescent="0.3">
      <c r="A138" s="141"/>
      <c r="B138" s="141"/>
      <c r="C138" s="141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</row>
    <row r="139" spans="1:26" ht="13.5" customHeight="1" x14ac:dyDescent="0.3">
      <c r="A139" s="141"/>
      <c r="B139" s="141"/>
      <c r="C139" s="141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</row>
    <row r="140" spans="1:26" ht="13.5" customHeight="1" x14ac:dyDescent="0.3">
      <c r="A140" s="141"/>
      <c r="B140" s="141"/>
      <c r="C140" s="141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</row>
    <row r="141" spans="1:26" ht="13.5" customHeight="1" x14ac:dyDescent="0.3">
      <c r="A141" s="141"/>
      <c r="B141" s="141"/>
      <c r="C141" s="141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</row>
    <row r="142" spans="1:26" ht="13.5" customHeight="1" x14ac:dyDescent="0.3">
      <c r="A142" s="141"/>
      <c r="B142" s="141"/>
      <c r="C142" s="141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</row>
    <row r="143" spans="1:26" ht="13.5" customHeight="1" x14ac:dyDescent="0.3">
      <c r="A143" s="141"/>
      <c r="B143" s="141"/>
      <c r="C143" s="141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</row>
    <row r="144" spans="1:26" ht="13.5" customHeight="1" x14ac:dyDescent="0.3">
      <c r="A144" s="141"/>
      <c r="B144" s="141"/>
      <c r="C144" s="141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</row>
    <row r="145" spans="1:26" ht="13.5" customHeight="1" x14ac:dyDescent="0.3">
      <c r="A145" s="141"/>
      <c r="B145" s="141"/>
      <c r="C145" s="141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</row>
    <row r="146" spans="1:26" ht="13.5" customHeight="1" x14ac:dyDescent="0.3">
      <c r="A146" s="141"/>
      <c r="B146" s="141"/>
      <c r="C146" s="141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</row>
    <row r="147" spans="1:26" ht="13.5" customHeight="1" x14ac:dyDescent="0.3">
      <c r="A147" s="141"/>
      <c r="B147" s="141"/>
      <c r="C147" s="141"/>
      <c r="D147" s="141"/>
      <c r="E147" s="141"/>
      <c r="F147" s="141"/>
      <c r="G147" s="141"/>
      <c r="H147" s="141"/>
      <c r="I147" s="141"/>
      <c r="J147" s="141"/>
      <c r="K147" s="141"/>
      <c r="L147" s="141"/>
      <c r="M147" s="141"/>
      <c r="N147" s="141"/>
      <c r="O147" s="141"/>
      <c r="P147" s="141"/>
      <c r="Q147" s="141"/>
      <c r="R147" s="141"/>
      <c r="S147" s="141"/>
      <c r="T147" s="141"/>
      <c r="U147" s="141"/>
      <c r="V147" s="141"/>
      <c r="W147" s="141"/>
      <c r="X147" s="141"/>
      <c r="Y147" s="141"/>
      <c r="Z147" s="141"/>
    </row>
    <row r="148" spans="1:26" ht="13.5" customHeight="1" x14ac:dyDescent="0.3">
      <c r="A148" s="141"/>
      <c r="B148" s="141"/>
      <c r="C148" s="141"/>
      <c r="D148" s="141"/>
      <c r="E148" s="141"/>
      <c r="F148" s="141"/>
      <c r="G148" s="141"/>
      <c r="H148" s="141"/>
      <c r="I148" s="141"/>
      <c r="J148" s="141"/>
      <c r="K148" s="141"/>
      <c r="L148" s="141"/>
      <c r="M148" s="141"/>
      <c r="N148" s="141"/>
      <c r="O148" s="141"/>
      <c r="P148" s="141"/>
      <c r="Q148" s="141"/>
      <c r="R148" s="141"/>
      <c r="S148" s="141"/>
      <c r="T148" s="141"/>
      <c r="U148" s="141"/>
      <c r="V148" s="141"/>
      <c r="W148" s="141"/>
      <c r="X148" s="141"/>
      <c r="Y148" s="141"/>
      <c r="Z148" s="141"/>
    </row>
    <row r="149" spans="1:26" ht="13.5" customHeight="1" x14ac:dyDescent="0.3">
      <c r="A149" s="141"/>
      <c r="B149" s="141"/>
      <c r="C149" s="141"/>
      <c r="D149" s="141"/>
      <c r="E149" s="141"/>
      <c r="F149" s="141"/>
      <c r="G149" s="141"/>
      <c r="H149" s="141"/>
      <c r="I149" s="141"/>
      <c r="J149" s="141"/>
      <c r="K149" s="141"/>
      <c r="L149" s="141"/>
      <c r="M149" s="141"/>
      <c r="N149" s="141"/>
      <c r="O149" s="141"/>
      <c r="P149" s="141"/>
      <c r="Q149" s="141"/>
      <c r="R149" s="141"/>
      <c r="S149" s="141"/>
      <c r="T149" s="141"/>
      <c r="U149" s="141"/>
      <c r="V149" s="141"/>
      <c r="W149" s="141"/>
      <c r="X149" s="141"/>
      <c r="Y149" s="141"/>
      <c r="Z149" s="141"/>
    </row>
    <row r="150" spans="1:26" ht="13.5" customHeight="1" x14ac:dyDescent="0.3">
      <c r="A150" s="141"/>
      <c r="B150" s="141"/>
      <c r="C150" s="141"/>
      <c r="D150" s="141"/>
      <c r="E150" s="141"/>
      <c r="F150" s="141"/>
      <c r="G150" s="141"/>
      <c r="H150" s="141"/>
      <c r="I150" s="141"/>
      <c r="J150" s="141"/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</row>
    <row r="151" spans="1:26" ht="13.5" customHeight="1" x14ac:dyDescent="0.3">
      <c r="A151" s="141"/>
      <c r="B151" s="141"/>
      <c r="C151" s="141"/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</row>
    <row r="152" spans="1:26" ht="13.5" customHeight="1" x14ac:dyDescent="0.3">
      <c r="A152" s="141"/>
      <c r="B152" s="141"/>
      <c r="C152" s="141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</row>
    <row r="153" spans="1:26" ht="13.5" customHeight="1" x14ac:dyDescent="0.3">
      <c r="A153" s="141"/>
      <c r="B153" s="141"/>
      <c r="C153" s="141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</row>
    <row r="154" spans="1:26" ht="13.5" customHeight="1" x14ac:dyDescent="0.3">
      <c r="A154" s="141"/>
      <c r="B154" s="141"/>
      <c r="C154" s="141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</row>
    <row r="155" spans="1:26" ht="13.5" customHeight="1" x14ac:dyDescent="0.3">
      <c r="A155" s="141"/>
      <c r="B155" s="141"/>
      <c r="C155" s="141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</row>
    <row r="156" spans="1:26" ht="13.5" customHeight="1" x14ac:dyDescent="0.3">
      <c r="A156" s="141"/>
      <c r="B156" s="141"/>
      <c r="C156" s="141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</row>
    <row r="157" spans="1:26" ht="13.5" customHeight="1" x14ac:dyDescent="0.3">
      <c r="A157" s="141"/>
      <c r="B157" s="141"/>
      <c r="C157" s="141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</row>
    <row r="158" spans="1:26" ht="13.5" customHeight="1" x14ac:dyDescent="0.3">
      <c r="A158" s="141"/>
      <c r="B158" s="141"/>
      <c r="C158" s="141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</row>
    <row r="159" spans="1:26" ht="13.5" customHeight="1" x14ac:dyDescent="0.3">
      <c r="A159" s="141"/>
      <c r="B159" s="141"/>
      <c r="C159" s="141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</row>
    <row r="160" spans="1:26" ht="13.5" customHeight="1" x14ac:dyDescent="0.3">
      <c r="A160" s="141"/>
      <c r="B160" s="141"/>
      <c r="C160" s="141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</row>
    <row r="161" spans="1:26" ht="13.5" customHeight="1" x14ac:dyDescent="0.3">
      <c r="A161" s="141"/>
      <c r="B161" s="141"/>
      <c r="C161" s="141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</row>
    <row r="162" spans="1:26" ht="13.5" customHeight="1" x14ac:dyDescent="0.3">
      <c r="A162" s="141"/>
      <c r="B162" s="141"/>
      <c r="C162" s="141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</row>
    <row r="163" spans="1:26" ht="13.5" customHeight="1" x14ac:dyDescent="0.3">
      <c r="A163" s="141"/>
      <c r="B163" s="141"/>
      <c r="C163" s="141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</row>
    <row r="164" spans="1:26" ht="13.5" customHeight="1" x14ac:dyDescent="0.3">
      <c r="A164" s="141"/>
      <c r="B164" s="141"/>
      <c r="C164" s="141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</row>
    <row r="165" spans="1:26" ht="13.5" customHeight="1" x14ac:dyDescent="0.3">
      <c r="A165" s="141"/>
      <c r="B165" s="141"/>
      <c r="C165" s="141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</row>
    <row r="166" spans="1:26" ht="13.5" customHeight="1" x14ac:dyDescent="0.3">
      <c r="A166" s="141"/>
      <c r="B166" s="141"/>
      <c r="C166" s="141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</row>
    <row r="167" spans="1:26" ht="13.5" customHeight="1" x14ac:dyDescent="0.3">
      <c r="A167" s="141"/>
      <c r="B167" s="141"/>
      <c r="C167" s="141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</row>
    <row r="168" spans="1:26" ht="13.5" customHeight="1" x14ac:dyDescent="0.3">
      <c r="A168" s="141"/>
      <c r="B168" s="141"/>
      <c r="C168" s="141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</row>
    <row r="169" spans="1:26" ht="13.5" customHeight="1" x14ac:dyDescent="0.3">
      <c r="A169" s="141"/>
      <c r="B169" s="141"/>
      <c r="C169" s="141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</row>
    <row r="170" spans="1:26" ht="13.5" customHeight="1" x14ac:dyDescent="0.3">
      <c r="A170" s="141"/>
      <c r="B170" s="141"/>
      <c r="C170" s="141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</row>
    <row r="171" spans="1:26" ht="13.5" customHeight="1" x14ac:dyDescent="0.3">
      <c r="A171" s="141"/>
      <c r="B171" s="141"/>
      <c r="C171" s="141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</row>
    <row r="172" spans="1:26" ht="13.5" customHeight="1" x14ac:dyDescent="0.3">
      <c r="A172" s="141"/>
      <c r="B172" s="141"/>
      <c r="C172" s="141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</row>
    <row r="173" spans="1:26" ht="13.5" customHeight="1" x14ac:dyDescent="0.3">
      <c r="A173" s="141"/>
      <c r="B173" s="141"/>
      <c r="C173" s="141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</row>
    <row r="174" spans="1:26" ht="13.5" customHeight="1" x14ac:dyDescent="0.3">
      <c r="A174" s="141"/>
      <c r="B174" s="141"/>
      <c r="C174" s="141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</row>
    <row r="175" spans="1:26" ht="13.5" customHeight="1" x14ac:dyDescent="0.3">
      <c r="A175" s="141"/>
      <c r="B175" s="141"/>
      <c r="C175" s="141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</row>
    <row r="176" spans="1:26" ht="13.5" customHeight="1" x14ac:dyDescent="0.3">
      <c r="A176" s="141"/>
      <c r="B176" s="141"/>
      <c r="C176" s="141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</row>
    <row r="177" spans="1:26" ht="13.5" customHeight="1" x14ac:dyDescent="0.3">
      <c r="A177" s="141"/>
      <c r="B177" s="141"/>
      <c r="C177" s="141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</row>
    <row r="178" spans="1:26" ht="13.5" customHeight="1" x14ac:dyDescent="0.3">
      <c r="A178" s="141"/>
      <c r="B178" s="141"/>
      <c r="C178" s="141"/>
      <c r="D178" s="141"/>
      <c r="E178" s="141"/>
      <c r="F178" s="141"/>
      <c r="G178" s="141"/>
      <c r="H178" s="141"/>
      <c r="I178" s="141"/>
      <c r="J178" s="141"/>
      <c r="K178" s="141"/>
      <c r="L178" s="141"/>
      <c r="M178" s="141"/>
      <c r="N178" s="141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1"/>
      <c r="Z178" s="141"/>
    </row>
    <row r="179" spans="1:26" ht="13.5" customHeight="1" x14ac:dyDescent="0.3">
      <c r="A179" s="141"/>
      <c r="B179" s="141"/>
      <c r="C179" s="141"/>
      <c r="D179" s="141"/>
      <c r="E179" s="141"/>
      <c r="F179" s="141"/>
      <c r="G179" s="141"/>
      <c r="H179" s="141"/>
      <c r="I179" s="141"/>
      <c r="J179" s="141"/>
      <c r="K179" s="141"/>
      <c r="L179" s="141"/>
      <c r="M179" s="141"/>
      <c r="N179" s="141"/>
      <c r="O179" s="141"/>
      <c r="P179" s="141"/>
      <c r="Q179" s="141"/>
      <c r="R179" s="141"/>
      <c r="S179" s="141"/>
      <c r="T179" s="141"/>
      <c r="U179" s="141"/>
      <c r="V179" s="141"/>
      <c r="W179" s="141"/>
      <c r="X179" s="141"/>
      <c r="Y179" s="141"/>
      <c r="Z179" s="141"/>
    </row>
    <row r="180" spans="1:26" ht="13.5" customHeight="1" x14ac:dyDescent="0.3">
      <c r="A180" s="141"/>
      <c r="B180" s="141"/>
      <c r="C180" s="141"/>
      <c r="D180" s="141"/>
      <c r="E180" s="141"/>
      <c r="F180" s="141"/>
      <c r="G180" s="141"/>
      <c r="H180" s="141"/>
      <c r="I180" s="141"/>
      <c r="J180" s="141"/>
      <c r="K180" s="141"/>
      <c r="L180" s="141"/>
      <c r="M180" s="141"/>
      <c r="N180" s="141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1"/>
      <c r="Z180" s="141"/>
    </row>
    <row r="181" spans="1:26" ht="13.5" customHeight="1" x14ac:dyDescent="0.3">
      <c r="A181" s="141"/>
      <c r="B181" s="141"/>
      <c r="C181" s="141"/>
      <c r="D181" s="141"/>
      <c r="E181" s="141"/>
      <c r="F181" s="141"/>
      <c r="G181" s="141"/>
      <c r="H181" s="141"/>
      <c r="I181" s="141"/>
      <c r="J181" s="141"/>
      <c r="K181" s="141"/>
      <c r="L181" s="141"/>
      <c r="M181" s="141"/>
      <c r="N181" s="141"/>
      <c r="O181" s="141"/>
      <c r="P181" s="141"/>
      <c r="Q181" s="141"/>
      <c r="R181" s="141"/>
      <c r="S181" s="141"/>
      <c r="T181" s="141"/>
      <c r="U181" s="141"/>
      <c r="V181" s="141"/>
      <c r="W181" s="141"/>
      <c r="X181" s="141"/>
      <c r="Y181" s="141"/>
      <c r="Z181" s="141"/>
    </row>
    <row r="182" spans="1:26" ht="13.5" customHeight="1" x14ac:dyDescent="0.3">
      <c r="A182" s="141"/>
      <c r="B182" s="141"/>
      <c r="C182" s="141"/>
      <c r="D182" s="141"/>
      <c r="E182" s="141"/>
      <c r="F182" s="141"/>
      <c r="G182" s="141"/>
      <c r="H182" s="141"/>
      <c r="I182" s="141"/>
      <c r="J182" s="141"/>
      <c r="K182" s="141"/>
      <c r="L182" s="141"/>
      <c r="M182" s="141"/>
      <c r="N182" s="141"/>
      <c r="O182" s="141"/>
      <c r="P182" s="141"/>
      <c r="Q182" s="141"/>
      <c r="R182" s="141"/>
      <c r="S182" s="141"/>
      <c r="T182" s="141"/>
      <c r="U182" s="141"/>
      <c r="V182" s="141"/>
      <c r="W182" s="141"/>
      <c r="X182" s="141"/>
      <c r="Y182" s="141"/>
      <c r="Z182" s="141"/>
    </row>
    <row r="183" spans="1:26" ht="13.5" customHeight="1" x14ac:dyDescent="0.3">
      <c r="A183" s="141"/>
      <c r="B183" s="141"/>
      <c r="C183" s="141"/>
      <c r="D183" s="141"/>
      <c r="E183" s="141"/>
      <c r="F183" s="141"/>
      <c r="G183" s="141"/>
      <c r="H183" s="141"/>
      <c r="I183" s="141"/>
      <c r="J183" s="141"/>
      <c r="K183" s="141"/>
      <c r="L183" s="141"/>
      <c r="M183" s="141"/>
      <c r="N183" s="141"/>
      <c r="O183" s="141"/>
      <c r="P183" s="141"/>
      <c r="Q183" s="141"/>
      <c r="R183" s="141"/>
      <c r="S183" s="141"/>
      <c r="T183" s="141"/>
      <c r="U183" s="141"/>
      <c r="V183" s="141"/>
      <c r="W183" s="141"/>
      <c r="X183" s="141"/>
      <c r="Y183" s="141"/>
      <c r="Z183" s="141"/>
    </row>
    <row r="184" spans="1:26" ht="13.5" customHeight="1" x14ac:dyDescent="0.3">
      <c r="A184" s="141"/>
      <c r="B184" s="141"/>
      <c r="C184" s="141"/>
      <c r="D184" s="141"/>
      <c r="E184" s="141"/>
      <c r="F184" s="141"/>
      <c r="G184" s="141"/>
      <c r="H184" s="141"/>
      <c r="I184" s="141"/>
      <c r="J184" s="141"/>
      <c r="K184" s="141"/>
      <c r="L184" s="141"/>
      <c r="M184" s="141"/>
      <c r="N184" s="141"/>
      <c r="O184" s="141"/>
      <c r="P184" s="141"/>
      <c r="Q184" s="141"/>
      <c r="R184" s="141"/>
      <c r="S184" s="141"/>
      <c r="T184" s="141"/>
      <c r="U184" s="141"/>
      <c r="V184" s="141"/>
      <c r="W184" s="141"/>
      <c r="X184" s="141"/>
      <c r="Y184" s="141"/>
      <c r="Z184" s="141"/>
    </row>
    <row r="185" spans="1:26" ht="13.5" customHeight="1" x14ac:dyDescent="0.3">
      <c r="A185" s="141"/>
      <c r="B185" s="141"/>
      <c r="C185" s="141"/>
      <c r="D185" s="141"/>
      <c r="E185" s="141"/>
      <c r="F185" s="141"/>
      <c r="G185" s="141"/>
      <c r="H185" s="141"/>
      <c r="I185" s="141"/>
      <c r="J185" s="141"/>
      <c r="K185" s="141"/>
      <c r="L185" s="141"/>
      <c r="M185" s="141"/>
      <c r="N185" s="141"/>
      <c r="O185" s="141"/>
      <c r="P185" s="141"/>
      <c r="Q185" s="141"/>
      <c r="R185" s="141"/>
      <c r="S185" s="141"/>
      <c r="T185" s="141"/>
      <c r="U185" s="141"/>
      <c r="V185" s="141"/>
      <c r="W185" s="141"/>
      <c r="X185" s="141"/>
      <c r="Y185" s="141"/>
      <c r="Z185" s="141"/>
    </row>
    <row r="186" spans="1:26" ht="13.5" customHeight="1" x14ac:dyDescent="0.3">
      <c r="A186" s="141"/>
      <c r="B186" s="141"/>
      <c r="C186" s="141"/>
      <c r="D186" s="141"/>
      <c r="E186" s="141"/>
      <c r="F186" s="141"/>
      <c r="G186" s="141"/>
      <c r="H186" s="141"/>
      <c r="I186" s="141"/>
      <c r="J186" s="141"/>
      <c r="K186" s="141"/>
      <c r="L186" s="141"/>
      <c r="M186" s="141"/>
      <c r="N186" s="141"/>
      <c r="O186" s="141"/>
      <c r="P186" s="141"/>
      <c r="Q186" s="141"/>
      <c r="R186" s="141"/>
      <c r="S186" s="141"/>
      <c r="T186" s="141"/>
      <c r="U186" s="141"/>
      <c r="V186" s="141"/>
      <c r="W186" s="141"/>
      <c r="X186" s="141"/>
      <c r="Y186" s="141"/>
      <c r="Z186" s="141"/>
    </row>
    <row r="187" spans="1:26" ht="13.5" customHeight="1" x14ac:dyDescent="0.3">
      <c r="A187" s="141"/>
      <c r="B187" s="141"/>
      <c r="C187" s="141"/>
      <c r="D187" s="141"/>
      <c r="E187" s="141"/>
      <c r="F187" s="141"/>
      <c r="G187" s="141"/>
      <c r="H187" s="141"/>
      <c r="I187" s="141"/>
      <c r="J187" s="141"/>
      <c r="K187" s="141"/>
      <c r="L187" s="141"/>
      <c r="M187" s="141"/>
      <c r="N187" s="141"/>
      <c r="O187" s="141"/>
      <c r="P187" s="141"/>
      <c r="Q187" s="141"/>
      <c r="R187" s="141"/>
      <c r="S187" s="141"/>
      <c r="T187" s="141"/>
      <c r="U187" s="141"/>
      <c r="V187" s="141"/>
      <c r="W187" s="141"/>
      <c r="X187" s="141"/>
      <c r="Y187" s="141"/>
      <c r="Z187" s="141"/>
    </row>
    <row r="188" spans="1:26" ht="13.5" customHeight="1" x14ac:dyDescent="0.3">
      <c r="A188" s="141"/>
      <c r="B188" s="141"/>
      <c r="C188" s="141"/>
      <c r="D188" s="141"/>
      <c r="E188" s="141"/>
      <c r="F188" s="141"/>
      <c r="G188" s="141"/>
      <c r="H188" s="141"/>
      <c r="I188" s="141"/>
      <c r="J188" s="141"/>
      <c r="K188" s="141"/>
      <c r="L188" s="141"/>
      <c r="M188" s="141"/>
      <c r="N188" s="141"/>
      <c r="O188" s="141"/>
      <c r="P188" s="141"/>
      <c r="Q188" s="141"/>
      <c r="R188" s="141"/>
      <c r="S188" s="141"/>
      <c r="T188" s="141"/>
      <c r="U188" s="141"/>
      <c r="V188" s="141"/>
      <c r="W188" s="141"/>
      <c r="X188" s="141"/>
      <c r="Y188" s="141"/>
      <c r="Z188" s="141"/>
    </row>
    <row r="189" spans="1:26" ht="13.5" customHeight="1" x14ac:dyDescent="0.3">
      <c r="A189" s="141"/>
      <c r="B189" s="141"/>
      <c r="C189" s="141"/>
      <c r="D189" s="141"/>
      <c r="E189" s="141"/>
      <c r="F189" s="141"/>
      <c r="G189" s="141"/>
      <c r="H189" s="141"/>
      <c r="I189" s="141"/>
      <c r="J189" s="141"/>
      <c r="K189" s="141"/>
      <c r="L189" s="141"/>
      <c r="M189" s="141"/>
      <c r="N189" s="141"/>
      <c r="O189" s="141"/>
      <c r="P189" s="141"/>
      <c r="Q189" s="141"/>
      <c r="R189" s="141"/>
      <c r="S189" s="141"/>
      <c r="T189" s="141"/>
      <c r="U189" s="141"/>
      <c r="V189" s="141"/>
      <c r="W189" s="141"/>
      <c r="X189" s="141"/>
      <c r="Y189" s="141"/>
      <c r="Z189" s="141"/>
    </row>
    <row r="190" spans="1:26" ht="13.5" customHeight="1" x14ac:dyDescent="0.3">
      <c r="A190" s="141"/>
      <c r="B190" s="141"/>
      <c r="C190" s="141"/>
      <c r="D190" s="141"/>
      <c r="E190" s="141"/>
      <c r="F190" s="141"/>
      <c r="G190" s="141"/>
      <c r="H190" s="141"/>
      <c r="I190" s="141"/>
      <c r="J190" s="141"/>
      <c r="K190" s="141"/>
      <c r="L190" s="141"/>
      <c r="M190" s="141"/>
      <c r="N190" s="141"/>
      <c r="O190" s="141"/>
      <c r="P190" s="141"/>
      <c r="Q190" s="141"/>
      <c r="R190" s="141"/>
      <c r="S190" s="141"/>
      <c r="T190" s="141"/>
      <c r="U190" s="141"/>
      <c r="V190" s="141"/>
      <c r="W190" s="141"/>
      <c r="X190" s="141"/>
      <c r="Y190" s="141"/>
      <c r="Z190" s="141"/>
    </row>
    <row r="191" spans="1:26" ht="13.5" customHeight="1" x14ac:dyDescent="0.3">
      <c r="A191" s="141"/>
      <c r="B191" s="141"/>
      <c r="C191" s="141"/>
      <c r="D191" s="141"/>
      <c r="E191" s="141"/>
      <c r="F191" s="141"/>
      <c r="G191" s="141"/>
      <c r="H191" s="141"/>
      <c r="I191" s="141"/>
      <c r="J191" s="141"/>
      <c r="K191" s="141"/>
      <c r="L191" s="141"/>
      <c r="M191" s="141"/>
      <c r="N191" s="141"/>
      <c r="O191" s="141"/>
      <c r="P191" s="141"/>
      <c r="Q191" s="141"/>
      <c r="R191" s="141"/>
      <c r="S191" s="141"/>
      <c r="T191" s="141"/>
      <c r="U191" s="141"/>
      <c r="V191" s="141"/>
      <c r="W191" s="141"/>
      <c r="X191" s="141"/>
      <c r="Y191" s="141"/>
      <c r="Z191" s="141"/>
    </row>
    <row r="192" spans="1:26" ht="13.5" customHeight="1" x14ac:dyDescent="0.3">
      <c r="A192" s="141"/>
      <c r="B192" s="141"/>
      <c r="C192" s="141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</row>
    <row r="193" spans="1:26" ht="13.5" customHeight="1" x14ac:dyDescent="0.3">
      <c r="A193" s="141"/>
      <c r="B193" s="141"/>
      <c r="C193" s="141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</row>
    <row r="194" spans="1:26" ht="13.5" customHeight="1" x14ac:dyDescent="0.3">
      <c r="A194" s="141"/>
      <c r="B194" s="141"/>
      <c r="C194" s="141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</row>
    <row r="195" spans="1:26" ht="13.5" customHeight="1" x14ac:dyDescent="0.3">
      <c r="A195" s="141"/>
      <c r="B195" s="141"/>
      <c r="C195" s="141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</row>
    <row r="196" spans="1:26" ht="13.5" customHeight="1" x14ac:dyDescent="0.3">
      <c r="A196" s="141"/>
      <c r="B196" s="141"/>
      <c r="C196" s="141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</row>
    <row r="197" spans="1:26" ht="13.5" customHeight="1" x14ac:dyDescent="0.3">
      <c r="A197" s="141"/>
      <c r="B197" s="141"/>
      <c r="C197" s="141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</row>
    <row r="198" spans="1:26" ht="13.5" customHeight="1" x14ac:dyDescent="0.3">
      <c r="A198" s="141"/>
      <c r="B198" s="141"/>
      <c r="C198" s="141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</row>
    <row r="199" spans="1:26" ht="13.5" customHeight="1" x14ac:dyDescent="0.3">
      <c r="A199" s="141"/>
      <c r="B199" s="141"/>
      <c r="C199" s="141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</row>
    <row r="200" spans="1:26" ht="13.5" customHeight="1" x14ac:dyDescent="0.3">
      <c r="A200" s="141"/>
      <c r="B200" s="141"/>
      <c r="C200" s="141"/>
      <c r="D200" s="141"/>
      <c r="E200" s="141"/>
      <c r="F200" s="141"/>
      <c r="G200" s="141"/>
      <c r="H200" s="141"/>
      <c r="I200" s="141"/>
      <c r="J200" s="141"/>
      <c r="K200" s="141"/>
      <c r="L200" s="141"/>
      <c r="M200" s="141"/>
      <c r="N200" s="141"/>
      <c r="O200" s="141"/>
      <c r="P200" s="141"/>
      <c r="Q200" s="141"/>
      <c r="R200" s="141"/>
      <c r="S200" s="141"/>
      <c r="T200" s="141"/>
      <c r="U200" s="141"/>
      <c r="V200" s="141"/>
      <c r="W200" s="141"/>
      <c r="X200" s="141"/>
      <c r="Y200" s="141"/>
      <c r="Z200" s="141"/>
    </row>
    <row r="201" spans="1:26" ht="13.5" customHeight="1" x14ac:dyDescent="0.3">
      <c r="A201" s="141"/>
      <c r="B201" s="141"/>
      <c r="C201" s="141"/>
      <c r="D201" s="141"/>
      <c r="E201" s="141"/>
      <c r="F201" s="141"/>
      <c r="G201" s="141"/>
      <c r="H201" s="141"/>
      <c r="I201" s="141"/>
      <c r="J201" s="141"/>
      <c r="K201" s="141"/>
      <c r="L201" s="141"/>
      <c r="M201" s="141"/>
      <c r="N201" s="141"/>
      <c r="O201" s="141"/>
      <c r="P201" s="141"/>
      <c r="Q201" s="141"/>
      <c r="R201" s="141"/>
      <c r="S201" s="141"/>
      <c r="T201" s="141"/>
      <c r="U201" s="141"/>
      <c r="V201" s="141"/>
      <c r="W201" s="141"/>
      <c r="X201" s="141"/>
      <c r="Y201" s="141"/>
      <c r="Z201" s="141"/>
    </row>
    <row r="202" spans="1:26" ht="13.5" customHeight="1" x14ac:dyDescent="0.3">
      <c r="A202" s="141"/>
      <c r="B202" s="141"/>
      <c r="C202" s="141"/>
      <c r="D202" s="141"/>
      <c r="E202" s="141"/>
      <c r="F202" s="141"/>
      <c r="G202" s="141"/>
      <c r="H202" s="141"/>
      <c r="I202" s="141"/>
      <c r="J202" s="141"/>
      <c r="K202" s="141"/>
      <c r="L202" s="141"/>
      <c r="M202" s="141"/>
      <c r="N202" s="141"/>
      <c r="O202" s="141"/>
      <c r="P202" s="141"/>
      <c r="Q202" s="141"/>
      <c r="R202" s="141"/>
      <c r="S202" s="141"/>
      <c r="T202" s="141"/>
      <c r="U202" s="141"/>
      <c r="V202" s="141"/>
      <c r="W202" s="141"/>
      <c r="X202" s="141"/>
      <c r="Y202" s="141"/>
      <c r="Z202" s="141"/>
    </row>
    <row r="203" spans="1:26" ht="13.5" customHeight="1" x14ac:dyDescent="0.3">
      <c r="A203" s="141"/>
      <c r="B203" s="141"/>
      <c r="C203" s="141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</row>
    <row r="204" spans="1:26" ht="13.5" customHeight="1" x14ac:dyDescent="0.3">
      <c r="A204" s="141"/>
      <c r="B204" s="141"/>
      <c r="C204" s="141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</row>
    <row r="205" spans="1:26" ht="13.5" customHeight="1" x14ac:dyDescent="0.3">
      <c r="A205" s="141"/>
      <c r="B205" s="141"/>
      <c r="C205" s="141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</row>
    <row r="206" spans="1:26" ht="13.5" customHeight="1" x14ac:dyDescent="0.3">
      <c r="A206" s="141"/>
      <c r="B206" s="141"/>
      <c r="C206" s="141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</row>
    <row r="207" spans="1:26" ht="13.5" customHeight="1" x14ac:dyDescent="0.3">
      <c r="A207" s="141"/>
      <c r="B207" s="141"/>
      <c r="C207" s="141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</row>
    <row r="208" spans="1:26" ht="13.5" customHeight="1" x14ac:dyDescent="0.3">
      <c r="A208" s="141"/>
      <c r="B208" s="141"/>
      <c r="C208" s="141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</row>
    <row r="209" spans="1:26" ht="13.5" customHeight="1" x14ac:dyDescent="0.3">
      <c r="A209" s="141"/>
      <c r="B209" s="141"/>
      <c r="C209" s="141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</row>
    <row r="210" spans="1:26" ht="13.5" customHeight="1" x14ac:dyDescent="0.3">
      <c r="A210" s="141"/>
      <c r="B210" s="141"/>
      <c r="C210" s="141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</row>
    <row r="211" spans="1:26" ht="13.5" customHeight="1" x14ac:dyDescent="0.3">
      <c r="A211" s="141"/>
      <c r="B211" s="141"/>
      <c r="C211" s="141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</row>
    <row r="212" spans="1:26" ht="13.5" customHeight="1" x14ac:dyDescent="0.3">
      <c r="A212" s="141"/>
      <c r="B212" s="141"/>
      <c r="C212" s="141"/>
      <c r="D212" s="141"/>
      <c r="E212" s="141"/>
      <c r="F212" s="141"/>
      <c r="G212" s="141"/>
      <c r="H212" s="141"/>
      <c r="I212" s="141"/>
      <c r="J212" s="141"/>
      <c r="K212" s="141"/>
      <c r="L212" s="141"/>
      <c r="M212" s="141"/>
      <c r="N212" s="141"/>
      <c r="O212" s="141"/>
      <c r="P212" s="141"/>
      <c r="Q212" s="141"/>
      <c r="R212" s="141"/>
      <c r="S212" s="141"/>
      <c r="T212" s="141"/>
      <c r="U212" s="141"/>
      <c r="V212" s="141"/>
      <c r="W212" s="141"/>
      <c r="X212" s="141"/>
      <c r="Y212" s="141"/>
      <c r="Z212" s="141"/>
    </row>
    <row r="213" spans="1:26" ht="13.5" customHeight="1" x14ac:dyDescent="0.3">
      <c r="A213" s="141"/>
      <c r="B213" s="141"/>
      <c r="C213" s="141"/>
      <c r="D213" s="141"/>
      <c r="E213" s="141"/>
      <c r="F213" s="141"/>
      <c r="G213" s="141"/>
      <c r="H213" s="141"/>
      <c r="I213" s="141"/>
      <c r="J213" s="141"/>
      <c r="K213" s="141"/>
      <c r="L213" s="141"/>
      <c r="M213" s="141"/>
      <c r="N213" s="141"/>
      <c r="O213" s="141"/>
      <c r="P213" s="141"/>
      <c r="Q213" s="141"/>
      <c r="R213" s="141"/>
      <c r="S213" s="141"/>
      <c r="T213" s="141"/>
      <c r="U213" s="141"/>
      <c r="V213" s="141"/>
      <c r="W213" s="141"/>
      <c r="X213" s="141"/>
      <c r="Y213" s="141"/>
      <c r="Z213" s="141"/>
    </row>
    <row r="214" spans="1:26" ht="13.5" customHeight="1" x14ac:dyDescent="0.3">
      <c r="A214" s="141"/>
      <c r="B214" s="141"/>
      <c r="C214" s="141"/>
      <c r="D214" s="141"/>
      <c r="E214" s="141"/>
      <c r="F214" s="141"/>
      <c r="G214" s="141"/>
      <c r="H214" s="141"/>
      <c r="I214" s="141"/>
      <c r="J214" s="141"/>
      <c r="K214" s="141"/>
      <c r="L214" s="141"/>
      <c r="M214" s="141"/>
      <c r="N214" s="141"/>
      <c r="O214" s="141"/>
      <c r="P214" s="141"/>
      <c r="Q214" s="141"/>
      <c r="R214" s="141"/>
      <c r="S214" s="141"/>
      <c r="T214" s="141"/>
      <c r="U214" s="141"/>
      <c r="V214" s="141"/>
      <c r="W214" s="141"/>
      <c r="X214" s="141"/>
      <c r="Y214" s="141"/>
      <c r="Z214" s="141"/>
    </row>
    <row r="215" spans="1:26" ht="13.5" customHeight="1" x14ac:dyDescent="0.3">
      <c r="A215" s="141"/>
      <c r="B215" s="141"/>
      <c r="C215" s="141"/>
      <c r="D215" s="141"/>
      <c r="E215" s="141"/>
      <c r="F215" s="141"/>
      <c r="G215" s="141"/>
      <c r="H215" s="141"/>
      <c r="I215" s="141"/>
      <c r="J215" s="141"/>
      <c r="K215" s="141"/>
      <c r="L215" s="141"/>
      <c r="M215" s="141"/>
      <c r="N215" s="141"/>
      <c r="O215" s="141"/>
      <c r="P215" s="141"/>
      <c r="Q215" s="141"/>
      <c r="R215" s="141"/>
      <c r="S215" s="141"/>
      <c r="T215" s="141"/>
      <c r="U215" s="141"/>
      <c r="V215" s="141"/>
      <c r="W215" s="141"/>
      <c r="X215" s="141"/>
      <c r="Y215" s="141"/>
      <c r="Z215" s="141"/>
    </row>
    <row r="216" spans="1:26" ht="13.5" customHeight="1" x14ac:dyDescent="0.3">
      <c r="A216" s="141"/>
      <c r="B216" s="141"/>
      <c r="C216" s="141"/>
      <c r="D216" s="141"/>
      <c r="E216" s="141"/>
      <c r="F216" s="141"/>
      <c r="G216" s="141"/>
      <c r="H216" s="141"/>
      <c r="I216" s="141"/>
      <c r="J216" s="141"/>
      <c r="K216" s="141"/>
      <c r="L216" s="141"/>
      <c r="M216" s="141"/>
      <c r="N216" s="141"/>
      <c r="O216" s="141"/>
      <c r="P216" s="141"/>
      <c r="Q216" s="141"/>
      <c r="R216" s="141"/>
      <c r="S216" s="141"/>
      <c r="T216" s="141"/>
      <c r="U216" s="141"/>
      <c r="V216" s="141"/>
      <c r="W216" s="141"/>
      <c r="X216" s="141"/>
      <c r="Y216" s="141"/>
      <c r="Z216" s="141"/>
    </row>
    <row r="217" spans="1:26" ht="13.5" customHeight="1" x14ac:dyDescent="0.3">
      <c r="A217" s="141"/>
      <c r="B217" s="141"/>
      <c r="C217" s="141"/>
      <c r="D217" s="141"/>
      <c r="E217" s="141"/>
      <c r="F217" s="141"/>
      <c r="G217" s="141"/>
      <c r="H217" s="141"/>
      <c r="I217" s="141"/>
      <c r="J217" s="141"/>
      <c r="K217" s="141"/>
      <c r="L217" s="141"/>
      <c r="M217" s="141"/>
      <c r="N217" s="141"/>
      <c r="O217" s="141"/>
      <c r="P217" s="141"/>
      <c r="Q217" s="141"/>
      <c r="R217" s="141"/>
      <c r="S217" s="141"/>
      <c r="T217" s="141"/>
      <c r="U217" s="141"/>
      <c r="V217" s="141"/>
      <c r="W217" s="141"/>
      <c r="X217" s="141"/>
      <c r="Y217" s="141"/>
      <c r="Z217" s="141"/>
    </row>
    <row r="218" spans="1:26" ht="13.5" customHeight="1" x14ac:dyDescent="0.3">
      <c r="A218" s="141"/>
      <c r="B218" s="141"/>
      <c r="C218" s="141"/>
      <c r="D218" s="141"/>
      <c r="E218" s="141"/>
      <c r="F218" s="141"/>
      <c r="G218" s="141"/>
      <c r="H218" s="141"/>
      <c r="I218" s="141"/>
      <c r="J218" s="141"/>
      <c r="K218" s="141"/>
      <c r="L218" s="141"/>
      <c r="M218" s="141"/>
      <c r="N218" s="141"/>
      <c r="O218" s="141"/>
      <c r="P218" s="141"/>
      <c r="Q218" s="141"/>
      <c r="R218" s="141"/>
      <c r="S218" s="141"/>
      <c r="T218" s="141"/>
      <c r="U218" s="141"/>
      <c r="V218" s="141"/>
      <c r="W218" s="141"/>
      <c r="X218" s="141"/>
      <c r="Y218" s="141"/>
      <c r="Z218" s="141"/>
    </row>
    <row r="219" spans="1:26" ht="13.5" customHeight="1" x14ac:dyDescent="0.3">
      <c r="A219" s="141"/>
      <c r="B219" s="141"/>
      <c r="C219" s="141"/>
      <c r="D219" s="141"/>
      <c r="E219" s="141"/>
      <c r="F219" s="141"/>
      <c r="G219" s="141"/>
      <c r="H219" s="141"/>
      <c r="I219" s="141"/>
      <c r="J219" s="141"/>
      <c r="K219" s="141"/>
      <c r="L219" s="141"/>
      <c r="M219" s="141"/>
      <c r="N219" s="141"/>
      <c r="O219" s="141"/>
      <c r="P219" s="141"/>
      <c r="Q219" s="141"/>
      <c r="R219" s="141"/>
      <c r="S219" s="141"/>
      <c r="T219" s="141"/>
      <c r="U219" s="141"/>
      <c r="V219" s="141"/>
      <c r="W219" s="141"/>
      <c r="X219" s="141"/>
      <c r="Y219" s="141"/>
      <c r="Z219" s="141"/>
    </row>
    <row r="220" spans="1:26" ht="13.5" customHeight="1" x14ac:dyDescent="0.3">
      <c r="A220" s="141"/>
      <c r="B220" s="141"/>
      <c r="C220" s="141"/>
      <c r="D220" s="141"/>
      <c r="E220" s="141"/>
      <c r="F220" s="141"/>
      <c r="G220" s="141"/>
      <c r="H220" s="141"/>
      <c r="I220" s="141"/>
      <c r="J220" s="141"/>
      <c r="K220" s="141"/>
      <c r="L220" s="141"/>
      <c r="M220" s="141"/>
      <c r="N220" s="141"/>
      <c r="O220" s="141"/>
      <c r="P220" s="141"/>
      <c r="Q220" s="141"/>
      <c r="R220" s="141"/>
      <c r="S220" s="141"/>
      <c r="T220" s="141"/>
      <c r="U220" s="141"/>
      <c r="V220" s="141"/>
      <c r="W220" s="141"/>
      <c r="X220" s="141"/>
      <c r="Y220" s="141"/>
      <c r="Z220" s="141"/>
    </row>
    <row r="221" spans="1:26" ht="13.5" customHeight="1" x14ac:dyDescent="0.3">
      <c r="A221" s="141"/>
      <c r="B221" s="141"/>
      <c r="C221" s="141"/>
      <c r="D221" s="141"/>
      <c r="E221" s="141"/>
      <c r="F221" s="141"/>
      <c r="G221" s="141"/>
      <c r="H221" s="141"/>
      <c r="I221" s="141"/>
      <c r="J221" s="141"/>
      <c r="K221" s="141"/>
      <c r="L221" s="141"/>
      <c r="M221" s="141"/>
      <c r="N221" s="141"/>
      <c r="O221" s="141"/>
      <c r="P221" s="141"/>
      <c r="Q221" s="141"/>
      <c r="R221" s="141"/>
      <c r="S221" s="141"/>
      <c r="T221" s="141"/>
      <c r="U221" s="141"/>
      <c r="V221" s="141"/>
      <c r="W221" s="141"/>
      <c r="X221" s="141"/>
      <c r="Y221" s="141"/>
      <c r="Z221" s="141"/>
    </row>
    <row r="222" spans="1:26" ht="13.5" customHeight="1" x14ac:dyDescent="0.3">
      <c r="A222" s="141"/>
      <c r="B222" s="141"/>
      <c r="C222" s="141"/>
      <c r="D222" s="141"/>
      <c r="E222" s="141"/>
      <c r="F222" s="141"/>
      <c r="G222" s="141"/>
      <c r="H222" s="141"/>
      <c r="I222" s="141"/>
      <c r="J222" s="141"/>
      <c r="K222" s="141"/>
      <c r="L222" s="141"/>
      <c r="M222" s="141"/>
      <c r="N222" s="141"/>
      <c r="O222" s="141"/>
      <c r="P222" s="141"/>
      <c r="Q222" s="141"/>
      <c r="R222" s="141"/>
      <c r="S222" s="141"/>
      <c r="T222" s="141"/>
      <c r="U222" s="141"/>
      <c r="V222" s="141"/>
      <c r="W222" s="141"/>
      <c r="X222" s="141"/>
      <c r="Y222" s="141"/>
      <c r="Z222" s="141"/>
    </row>
    <row r="223" spans="1:26" ht="13.5" customHeight="1" x14ac:dyDescent="0.3">
      <c r="A223" s="141"/>
      <c r="B223" s="141"/>
      <c r="C223" s="141"/>
      <c r="D223" s="141"/>
      <c r="E223" s="141"/>
      <c r="F223" s="141"/>
      <c r="G223" s="141"/>
      <c r="H223" s="141"/>
      <c r="I223" s="141"/>
      <c r="J223" s="141"/>
      <c r="K223" s="141"/>
      <c r="L223" s="141"/>
      <c r="M223" s="141"/>
      <c r="N223" s="141"/>
      <c r="O223" s="141"/>
      <c r="P223" s="141"/>
      <c r="Q223" s="141"/>
      <c r="R223" s="141"/>
      <c r="S223" s="141"/>
      <c r="T223" s="141"/>
      <c r="U223" s="141"/>
      <c r="V223" s="141"/>
      <c r="W223" s="141"/>
      <c r="X223" s="141"/>
      <c r="Y223" s="141"/>
      <c r="Z223" s="141"/>
    </row>
    <row r="224" spans="1:26" ht="13.5" customHeight="1" x14ac:dyDescent="0.3">
      <c r="A224" s="141"/>
      <c r="B224" s="141"/>
      <c r="C224" s="141"/>
      <c r="D224" s="141"/>
      <c r="E224" s="141"/>
      <c r="F224" s="141"/>
      <c r="G224" s="141"/>
      <c r="H224" s="141"/>
      <c r="I224" s="141"/>
      <c r="J224" s="141"/>
      <c r="K224" s="141"/>
      <c r="L224" s="141"/>
      <c r="M224" s="141"/>
      <c r="N224" s="141"/>
      <c r="O224" s="141"/>
      <c r="P224" s="141"/>
      <c r="Q224" s="141"/>
      <c r="R224" s="141"/>
      <c r="S224" s="141"/>
      <c r="T224" s="141"/>
      <c r="U224" s="141"/>
      <c r="V224" s="141"/>
      <c r="W224" s="141"/>
      <c r="X224" s="141"/>
      <c r="Y224" s="141"/>
      <c r="Z224" s="141"/>
    </row>
    <row r="225" spans="1:26" ht="13.5" customHeight="1" x14ac:dyDescent="0.3">
      <c r="A225" s="141"/>
      <c r="B225" s="141"/>
      <c r="C225" s="141"/>
      <c r="D225" s="141"/>
      <c r="E225" s="141"/>
      <c r="F225" s="141"/>
      <c r="G225" s="141"/>
      <c r="H225" s="141"/>
      <c r="I225" s="141"/>
      <c r="J225" s="141"/>
      <c r="K225" s="141"/>
      <c r="L225" s="141"/>
      <c r="M225" s="141"/>
      <c r="N225" s="141"/>
      <c r="O225" s="141"/>
      <c r="P225" s="141"/>
      <c r="Q225" s="141"/>
      <c r="R225" s="141"/>
      <c r="S225" s="141"/>
      <c r="T225" s="141"/>
      <c r="U225" s="141"/>
      <c r="V225" s="141"/>
      <c r="W225" s="141"/>
      <c r="X225" s="141"/>
      <c r="Y225" s="141"/>
      <c r="Z225" s="141"/>
    </row>
    <row r="226" spans="1:26" ht="13.5" customHeight="1" x14ac:dyDescent="0.3">
      <c r="A226" s="141"/>
      <c r="B226" s="141"/>
      <c r="C226" s="141"/>
      <c r="D226" s="141"/>
      <c r="E226" s="141"/>
      <c r="F226" s="141"/>
      <c r="G226" s="141"/>
      <c r="H226" s="141"/>
      <c r="I226" s="141"/>
      <c r="J226" s="141"/>
      <c r="K226" s="141"/>
      <c r="L226" s="141"/>
      <c r="M226" s="141"/>
      <c r="N226" s="141"/>
      <c r="O226" s="141"/>
      <c r="P226" s="141"/>
      <c r="Q226" s="141"/>
      <c r="R226" s="141"/>
      <c r="S226" s="141"/>
      <c r="T226" s="141"/>
      <c r="U226" s="141"/>
      <c r="V226" s="141"/>
      <c r="W226" s="141"/>
      <c r="X226" s="141"/>
      <c r="Y226" s="141"/>
      <c r="Z226" s="141"/>
    </row>
    <row r="227" spans="1:26" ht="13.5" customHeight="1" x14ac:dyDescent="0.3">
      <c r="A227" s="141"/>
      <c r="B227" s="141"/>
      <c r="C227" s="141"/>
      <c r="D227" s="141"/>
      <c r="E227" s="141"/>
      <c r="F227" s="141"/>
      <c r="G227" s="141"/>
      <c r="H227" s="141"/>
      <c r="I227" s="141"/>
      <c r="J227" s="141"/>
      <c r="K227" s="141"/>
      <c r="L227" s="141"/>
      <c r="M227" s="141"/>
      <c r="N227" s="141"/>
      <c r="O227" s="141"/>
      <c r="P227" s="141"/>
      <c r="Q227" s="141"/>
      <c r="R227" s="141"/>
      <c r="S227" s="141"/>
      <c r="T227" s="141"/>
      <c r="U227" s="141"/>
      <c r="V227" s="141"/>
      <c r="W227" s="141"/>
      <c r="X227" s="141"/>
      <c r="Y227" s="141"/>
      <c r="Z227" s="141"/>
    </row>
    <row r="228" spans="1:26" ht="13.5" customHeight="1" x14ac:dyDescent="0.3">
      <c r="A228" s="141"/>
      <c r="B228" s="141"/>
      <c r="C228" s="141"/>
      <c r="D228" s="141"/>
      <c r="E228" s="141"/>
      <c r="F228" s="141"/>
      <c r="G228" s="141"/>
      <c r="H228" s="141"/>
      <c r="I228" s="141"/>
      <c r="J228" s="141"/>
      <c r="K228" s="141"/>
      <c r="L228" s="141"/>
      <c r="M228" s="141"/>
      <c r="N228" s="141"/>
      <c r="O228" s="141"/>
      <c r="P228" s="141"/>
      <c r="Q228" s="141"/>
      <c r="R228" s="141"/>
      <c r="S228" s="141"/>
      <c r="T228" s="141"/>
      <c r="U228" s="141"/>
      <c r="V228" s="141"/>
      <c r="W228" s="141"/>
      <c r="X228" s="141"/>
      <c r="Y228" s="141"/>
      <c r="Z228" s="141"/>
    </row>
    <row r="229" spans="1:26" ht="13.5" customHeight="1" x14ac:dyDescent="0.3">
      <c r="A229" s="141"/>
      <c r="B229" s="141"/>
      <c r="C229" s="141"/>
      <c r="D229" s="141"/>
      <c r="E229" s="141"/>
      <c r="F229" s="141"/>
      <c r="G229" s="141"/>
      <c r="H229" s="141"/>
      <c r="I229" s="141"/>
      <c r="J229" s="141"/>
      <c r="K229" s="141"/>
      <c r="L229" s="141"/>
      <c r="M229" s="141"/>
      <c r="N229" s="141"/>
      <c r="O229" s="141"/>
      <c r="P229" s="141"/>
      <c r="Q229" s="141"/>
      <c r="R229" s="141"/>
      <c r="S229" s="141"/>
      <c r="T229" s="141"/>
      <c r="U229" s="141"/>
      <c r="V229" s="141"/>
      <c r="W229" s="141"/>
      <c r="X229" s="141"/>
      <c r="Y229" s="141"/>
      <c r="Z229" s="141"/>
    </row>
    <row r="230" spans="1:26" ht="13.5" customHeight="1" x14ac:dyDescent="0.3">
      <c r="A230" s="141"/>
      <c r="B230" s="141"/>
      <c r="C230" s="141"/>
      <c r="D230" s="141"/>
      <c r="E230" s="141"/>
      <c r="F230" s="141"/>
      <c r="G230" s="141"/>
      <c r="H230" s="141"/>
      <c r="I230" s="141"/>
      <c r="J230" s="141"/>
      <c r="K230" s="141"/>
      <c r="L230" s="141"/>
      <c r="M230" s="141"/>
      <c r="N230" s="141"/>
      <c r="O230" s="141"/>
      <c r="P230" s="141"/>
      <c r="Q230" s="141"/>
      <c r="R230" s="141"/>
      <c r="S230" s="141"/>
      <c r="T230" s="141"/>
      <c r="U230" s="141"/>
      <c r="V230" s="141"/>
      <c r="W230" s="141"/>
      <c r="X230" s="141"/>
      <c r="Y230" s="141"/>
      <c r="Z230" s="141"/>
    </row>
    <row r="231" spans="1:26" ht="13.5" customHeight="1" x14ac:dyDescent="0.3">
      <c r="A231" s="141"/>
      <c r="B231" s="141"/>
      <c r="C231" s="141"/>
      <c r="D231" s="141"/>
      <c r="E231" s="141"/>
      <c r="F231" s="141"/>
      <c r="G231" s="141"/>
      <c r="H231" s="141"/>
      <c r="I231" s="141"/>
      <c r="J231" s="141"/>
      <c r="K231" s="141"/>
      <c r="L231" s="141"/>
      <c r="M231" s="141"/>
      <c r="N231" s="141"/>
      <c r="O231" s="141"/>
      <c r="P231" s="141"/>
      <c r="Q231" s="141"/>
      <c r="R231" s="141"/>
      <c r="S231" s="141"/>
      <c r="T231" s="141"/>
      <c r="U231" s="141"/>
      <c r="V231" s="141"/>
      <c r="W231" s="141"/>
      <c r="X231" s="141"/>
      <c r="Y231" s="141"/>
      <c r="Z231" s="141"/>
    </row>
    <row r="232" spans="1:26" ht="13.5" customHeight="1" x14ac:dyDescent="0.3">
      <c r="A232" s="141"/>
      <c r="B232" s="141"/>
      <c r="C232" s="141"/>
      <c r="D232" s="141"/>
      <c r="E232" s="141"/>
      <c r="F232" s="141"/>
      <c r="G232" s="141"/>
      <c r="H232" s="141"/>
      <c r="I232" s="141"/>
      <c r="J232" s="141"/>
      <c r="K232" s="141"/>
      <c r="L232" s="141"/>
      <c r="M232" s="141"/>
      <c r="N232" s="141"/>
      <c r="O232" s="141"/>
      <c r="P232" s="141"/>
      <c r="Q232" s="141"/>
      <c r="R232" s="141"/>
      <c r="S232" s="141"/>
      <c r="T232" s="141"/>
      <c r="U232" s="141"/>
      <c r="V232" s="141"/>
      <c r="W232" s="141"/>
      <c r="X232" s="141"/>
      <c r="Y232" s="141"/>
      <c r="Z232" s="141"/>
    </row>
    <row r="233" spans="1:26" ht="13.5" customHeight="1" x14ac:dyDescent="0.3">
      <c r="A233" s="141"/>
      <c r="B233" s="141"/>
      <c r="C233" s="141"/>
      <c r="D233" s="141"/>
      <c r="E233" s="141"/>
      <c r="F233" s="141"/>
      <c r="G233" s="141"/>
      <c r="H233" s="141"/>
      <c r="I233" s="141"/>
      <c r="J233" s="141"/>
      <c r="K233" s="141"/>
      <c r="L233" s="141"/>
      <c r="M233" s="141"/>
      <c r="N233" s="141"/>
      <c r="O233" s="141"/>
      <c r="P233" s="141"/>
      <c r="Q233" s="141"/>
      <c r="R233" s="141"/>
      <c r="S233" s="141"/>
      <c r="T233" s="141"/>
      <c r="U233" s="141"/>
      <c r="V233" s="141"/>
      <c r="W233" s="141"/>
      <c r="X233" s="141"/>
      <c r="Y233" s="141"/>
      <c r="Z233" s="141"/>
    </row>
    <row r="234" spans="1:26" ht="13.5" customHeight="1" x14ac:dyDescent="0.3">
      <c r="A234" s="141"/>
      <c r="B234" s="141"/>
      <c r="C234" s="141"/>
      <c r="D234" s="141"/>
      <c r="E234" s="141"/>
      <c r="F234" s="141"/>
      <c r="G234" s="141"/>
      <c r="H234" s="141"/>
      <c r="I234" s="141"/>
      <c r="J234" s="141"/>
      <c r="K234" s="141"/>
      <c r="L234" s="141"/>
      <c r="M234" s="141"/>
      <c r="N234" s="141"/>
      <c r="O234" s="141"/>
      <c r="P234" s="141"/>
      <c r="Q234" s="141"/>
      <c r="R234" s="141"/>
      <c r="S234" s="141"/>
      <c r="T234" s="141"/>
      <c r="U234" s="141"/>
      <c r="V234" s="141"/>
      <c r="W234" s="141"/>
      <c r="X234" s="141"/>
      <c r="Y234" s="141"/>
      <c r="Z234" s="141"/>
    </row>
    <row r="235" spans="1:26" ht="13.5" customHeight="1" x14ac:dyDescent="0.3">
      <c r="A235" s="141"/>
      <c r="B235" s="141"/>
      <c r="C235" s="141"/>
      <c r="D235" s="141"/>
      <c r="E235" s="141"/>
      <c r="F235" s="141"/>
      <c r="G235" s="141"/>
      <c r="H235" s="141"/>
      <c r="I235" s="141"/>
      <c r="J235" s="141"/>
      <c r="K235" s="141"/>
      <c r="L235" s="141"/>
      <c r="M235" s="141"/>
      <c r="N235" s="141"/>
      <c r="O235" s="141"/>
      <c r="P235" s="141"/>
      <c r="Q235" s="141"/>
      <c r="R235" s="141"/>
      <c r="S235" s="141"/>
      <c r="T235" s="141"/>
      <c r="U235" s="141"/>
      <c r="V235" s="141"/>
      <c r="W235" s="141"/>
      <c r="X235" s="141"/>
      <c r="Y235" s="141"/>
      <c r="Z235" s="141"/>
    </row>
    <row r="236" spans="1:26" ht="13.5" customHeight="1" x14ac:dyDescent="0.3">
      <c r="A236" s="141"/>
      <c r="B236" s="141"/>
      <c r="C236" s="141"/>
      <c r="D236" s="141"/>
      <c r="E236" s="141"/>
      <c r="F236" s="141"/>
      <c r="G236" s="141"/>
      <c r="H236" s="141"/>
      <c r="I236" s="141"/>
      <c r="J236" s="141"/>
      <c r="K236" s="141"/>
      <c r="L236" s="141"/>
      <c r="M236" s="141"/>
      <c r="N236" s="141"/>
      <c r="O236" s="141"/>
      <c r="P236" s="141"/>
      <c r="Q236" s="141"/>
      <c r="R236" s="141"/>
      <c r="S236" s="141"/>
      <c r="T236" s="141"/>
      <c r="U236" s="141"/>
      <c r="V236" s="141"/>
      <c r="W236" s="141"/>
      <c r="X236" s="141"/>
      <c r="Y236" s="141"/>
      <c r="Z236" s="141"/>
    </row>
    <row r="237" spans="1:26" ht="13.5" customHeight="1" x14ac:dyDescent="0.3">
      <c r="A237" s="141"/>
      <c r="B237" s="141"/>
      <c r="C237" s="141"/>
      <c r="D237" s="141"/>
      <c r="E237" s="141"/>
      <c r="F237" s="141"/>
      <c r="G237" s="141"/>
      <c r="H237" s="141"/>
      <c r="I237" s="141"/>
      <c r="J237" s="141"/>
      <c r="K237" s="141"/>
      <c r="L237" s="141"/>
      <c r="M237" s="141"/>
      <c r="N237" s="141"/>
      <c r="O237" s="141"/>
      <c r="P237" s="141"/>
      <c r="Q237" s="141"/>
      <c r="R237" s="141"/>
      <c r="S237" s="141"/>
      <c r="T237" s="141"/>
      <c r="U237" s="141"/>
      <c r="V237" s="141"/>
      <c r="W237" s="141"/>
      <c r="X237" s="141"/>
      <c r="Y237" s="141"/>
      <c r="Z237" s="141"/>
    </row>
    <row r="238" spans="1:26" ht="13.5" customHeight="1" x14ac:dyDescent="0.3">
      <c r="A238" s="141"/>
      <c r="B238" s="141"/>
      <c r="C238" s="141"/>
      <c r="D238" s="141"/>
      <c r="E238" s="141"/>
      <c r="F238" s="141"/>
      <c r="G238" s="141"/>
      <c r="H238" s="141"/>
      <c r="I238" s="141"/>
      <c r="J238" s="141"/>
      <c r="K238" s="141"/>
      <c r="L238" s="141"/>
      <c r="M238" s="141"/>
      <c r="N238" s="141"/>
      <c r="O238" s="141"/>
      <c r="P238" s="141"/>
      <c r="Q238" s="141"/>
      <c r="R238" s="141"/>
      <c r="S238" s="141"/>
      <c r="T238" s="141"/>
      <c r="U238" s="141"/>
      <c r="V238" s="141"/>
      <c r="W238" s="141"/>
      <c r="X238" s="141"/>
      <c r="Y238" s="141"/>
      <c r="Z238" s="141"/>
    </row>
    <row r="239" spans="1:26" ht="13.5" customHeight="1" x14ac:dyDescent="0.3">
      <c r="A239" s="141"/>
      <c r="B239" s="141"/>
      <c r="C239" s="141"/>
      <c r="D239" s="141"/>
      <c r="E239" s="141"/>
      <c r="F239" s="141"/>
      <c r="G239" s="141"/>
      <c r="H239" s="141"/>
      <c r="I239" s="141"/>
      <c r="J239" s="141"/>
      <c r="K239" s="141"/>
      <c r="L239" s="141"/>
      <c r="M239" s="141"/>
      <c r="N239" s="141"/>
      <c r="O239" s="141"/>
      <c r="P239" s="141"/>
      <c r="Q239" s="141"/>
      <c r="R239" s="141"/>
      <c r="S239" s="141"/>
      <c r="T239" s="141"/>
      <c r="U239" s="141"/>
      <c r="V239" s="141"/>
      <c r="W239" s="141"/>
      <c r="X239" s="141"/>
      <c r="Y239" s="141"/>
      <c r="Z239" s="141"/>
    </row>
    <row r="240" spans="1:26" ht="13.5" customHeight="1" x14ac:dyDescent="0.3">
      <c r="A240" s="141"/>
      <c r="B240" s="141"/>
      <c r="C240" s="141"/>
      <c r="D240" s="141"/>
      <c r="E240" s="141"/>
      <c r="F240" s="141"/>
      <c r="G240" s="141"/>
      <c r="H240" s="141"/>
      <c r="I240" s="141"/>
      <c r="J240" s="141"/>
      <c r="K240" s="141"/>
      <c r="L240" s="141"/>
      <c r="M240" s="141"/>
      <c r="N240" s="141"/>
      <c r="O240" s="141"/>
      <c r="P240" s="141"/>
      <c r="Q240" s="141"/>
      <c r="R240" s="141"/>
      <c r="S240" s="141"/>
      <c r="T240" s="141"/>
      <c r="U240" s="141"/>
      <c r="V240" s="141"/>
      <c r="W240" s="141"/>
      <c r="X240" s="141"/>
      <c r="Y240" s="141"/>
      <c r="Z240" s="141"/>
    </row>
    <row r="241" spans="1:26" ht="13.5" customHeight="1" x14ac:dyDescent="0.3">
      <c r="A241" s="141"/>
      <c r="B241" s="141"/>
      <c r="C241" s="141"/>
      <c r="D241" s="141"/>
      <c r="E241" s="141"/>
      <c r="F241" s="141"/>
      <c r="G241" s="141"/>
      <c r="H241" s="141"/>
      <c r="I241" s="141"/>
      <c r="J241" s="141"/>
      <c r="K241" s="141"/>
      <c r="L241" s="141"/>
      <c r="M241" s="141"/>
      <c r="N241" s="141"/>
      <c r="O241" s="141"/>
      <c r="P241" s="141"/>
      <c r="Q241" s="141"/>
      <c r="R241" s="141"/>
      <c r="S241" s="141"/>
      <c r="T241" s="141"/>
      <c r="U241" s="141"/>
      <c r="V241" s="141"/>
      <c r="W241" s="141"/>
      <c r="X241" s="141"/>
      <c r="Y241" s="141"/>
      <c r="Z241" s="141"/>
    </row>
    <row r="242" spans="1:26" ht="13.5" customHeight="1" x14ac:dyDescent="0.3">
      <c r="A242" s="141"/>
      <c r="B242" s="141"/>
      <c r="C242" s="141"/>
      <c r="D242" s="141"/>
      <c r="E242" s="141"/>
      <c r="F242" s="141"/>
      <c r="G242" s="141"/>
      <c r="H242" s="141"/>
      <c r="I242" s="141"/>
      <c r="J242" s="141"/>
      <c r="K242" s="141"/>
      <c r="L242" s="141"/>
      <c r="M242" s="141"/>
      <c r="N242" s="141"/>
      <c r="O242" s="141"/>
      <c r="P242" s="141"/>
      <c r="Q242" s="141"/>
      <c r="R242" s="141"/>
      <c r="S242" s="141"/>
      <c r="T242" s="141"/>
      <c r="U242" s="141"/>
      <c r="V242" s="141"/>
      <c r="W242" s="141"/>
      <c r="X242" s="141"/>
      <c r="Y242" s="141"/>
      <c r="Z242" s="141"/>
    </row>
    <row r="243" spans="1:26" ht="13.5" customHeight="1" x14ac:dyDescent="0.3">
      <c r="A243" s="141"/>
      <c r="B243" s="141"/>
      <c r="C243" s="141"/>
      <c r="D243" s="141"/>
      <c r="E243" s="141"/>
      <c r="F243" s="141"/>
      <c r="G243" s="141"/>
      <c r="H243" s="141"/>
      <c r="I243" s="141"/>
      <c r="J243" s="141"/>
      <c r="K243" s="141"/>
      <c r="L243" s="141"/>
      <c r="M243" s="141"/>
      <c r="N243" s="141"/>
      <c r="O243" s="141"/>
      <c r="P243" s="141"/>
      <c r="Q243" s="141"/>
      <c r="R243" s="141"/>
      <c r="S243" s="141"/>
      <c r="T243" s="141"/>
      <c r="U243" s="141"/>
      <c r="V243" s="141"/>
      <c r="W243" s="141"/>
      <c r="X243" s="141"/>
      <c r="Y243" s="141"/>
      <c r="Z243" s="141"/>
    </row>
    <row r="244" spans="1:26" ht="13.5" customHeight="1" x14ac:dyDescent="0.3">
      <c r="A244" s="141"/>
      <c r="B244" s="141"/>
      <c r="C244" s="141"/>
      <c r="D244" s="141"/>
      <c r="E244" s="141"/>
      <c r="F244" s="141"/>
      <c r="G244" s="141"/>
      <c r="H244" s="141"/>
      <c r="I244" s="141"/>
      <c r="J244" s="141"/>
      <c r="K244" s="141"/>
      <c r="L244" s="141"/>
      <c r="M244" s="141"/>
      <c r="N244" s="141"/>
      <c r="O244" s="141"/>
      <c r="P244" s="141"/>
      <c r="Q244" s="141"/>
      <c r="R244" s="141"/>
      <c r="S244" s="141"/>
      <c r="T244" s="141"/>
      <c r="U244" s="141"/>
      <c r="V244" s="141"/>
      <c r="W244" s="141"/>
      <c r="X244" s="141"/>
      <c r="Y244" s="141"/>
      <c r="Z244" s="141"/>
    </row>
    <row r="245" spans="1:26" ht="13.5" customHeight="1" x14ac:dyDescent="0.3">
      <c r="A245" s="141"/>
      <c r="B245" s="141"/>
      <c r="C245" s="141"/>
      <c r="D245" s="141"/>
      <c r="E245" s="141"/>
      <c r="F245" s="141"/>
      <c r="G245" s="141"/>
      <c r="H245" s="141"/>
      <c r="I245" s="141"/>
      <c r="J245" s="141"/>
      <c r="K245" s="141"/>
      <c r="L245" s="141"/>
      <c r="M245" s="141"/>
      <c r="N245" s="141"/>
      <c r="O245" s="141"/>
      <c r="P245" s="141"/>
      <c r="Q245" s="141"/>
      <c r="R245" s="141"/>
      <c r="S245" s="141"/>
      <c r="T245" s="141"/>
      <c r="U245" s="141"/>
      <c r="V245" s="141"/>
      <c r="W245" s="141"/>
      <c r="X245" s="141"/>
      <c r="Y245" s="141"/>
      <c r="Z245" s="141"/>
    </row>
    <row r="246" spans="1:26" ht="13.5" customHeight="1" x14ac:dyDescent="0.3">
      <c r="A246" s="141"/>
      <c r="B246" s="141"/>
      <c r="C246" s="141"/>
      <c r="D246" s="141"/>
      <c r="E246" s="141"/>
      <c r="F246" s="141"/>
      <c r="G246" s="141"/>
      <c r="H246" s="141"/>
      <c r="I246" s="141"/>
      <c r="J246" s="141"/>
      <c r="K246" s="141"/>
      <c r="L246" s="141"/>
      <c r="M246" s="141"/>
      <c r="N246" s="141"/>
      <c r="O246" s="141"/>
      <c r="P246" s="141"/>
      <c r="Q246" s="141"/>
      <c r="R246" s="141"/>
      <c r="S246" s="141"/>
      <c r="T246" s="141"/>
      <c r="U246" s="141"/>
      <c r="V246" s="141"/>
      <c r="W246" s="141"/>
      <c r="X246" s="141"/>
      <c r="Y246" s="141"/>
      <c r="Z246" s="141"/>
    </row>
    <row r="247" spans="1:26" ht="13.5" customHeight="1" x14ac:dyDescent="0.3">
      <c r="A247" s="141"/>
      <c r="B247" s="141"/>
      <c r="C247" s="141"/>
      <c r="D247" s="141"/>
      <c r="E247" s="141"/>
      <c r="F247" s="141"/>
      <c r="G247" s="141"/>
      <c r="H247" s="141"/>
      <c r="I247" s="141"/>
      <c r="J247" s="141"/>
      <c r="K247" s="141"/>
      <c r="L247" s="141"/>
      <c r="M247" s="141"/>
      <c r="N247" s="141"/>
      <c r="O247" s="141"/>
      <c r="P247" s="141"/>
      <c r="Q247" s="141"/>
      <c r="R247" s="141"/>
      <c r="S247" s="141"/>
      <c r="T247" s="141"/>
      <c r="U247" s="141"/>
      <c r="V247" s="141"/>
      <c r="W247" s="141"/>
      <c r="X247" s="141"/>
      <c r="Y247" s="141"/>
      <c r="Z247" s="141"/>
    </row>
    <row r="248" spans="1:26" ht="13.5" customHeight="1" x14ac:dyDescent="0.3">
      <c r="A248" s="141"/>
      <c r="B248" s="141"/>
      <c r="C248" s="141"/>
      <c r="D248" s="141"/>
      <c r="E248" s="141"/>
      <c r="F248" s="141"/>
      <c r="G248" s="141"/>
      <c r="H248" s="141"/>
      <c r="I248" s="141"/>
      <c r="J248" s="141"/>
      <c r="K248" s="141"/>
      <c r="L248" s="141"/>
      <c r="M248" s="141"/>
      <c r="N248" s="141"/>
      <c r="O248" s="141"/>
      <c r="P248" s="141"/>
      <c r="Q248" s="141"/>
      <c r="R248" s="141"/>
      <c r="S248" s="141"/>
      <c r="T248" s="141"/>
      <c r="U248" s="141"/>
      <c r="V248" s="141"/>
      <c r="W248" s="141"/>
      <c r="X248" s="141"/>
      <c r="Y248" s="141"/>
      <c r="Z248" s="141"/>
    </row>
    <row r="249" spans="1:26" ht="13.5" customHeight="1" x14ac:dyDescent="0.3">
      <c r="A249" s="141"/>
      <c r="B249" s="141"/>
      <c r="C249" s="141"/>
      <c r="D249" s="141"/>
      <c r="E249" s="141"/>
      <c r="F249" s="141"/>
      <c r="G249" s="141"/>
      <c r="H249" s="141"/>
      <c r="I249" s="141"/>
      <c r="J249" s="141"/>
      <c r="K249" s="141"/>
      <c r="L249" s="141"/>
      <c r="M249" s="141"/>
      <c r="N249" s="141"/>
      <c r="O249" s="141"/>
      <c r="P249" s="141"/>
      <c r="Q249" s="141"/>
      <c r="R249" s="141"/>
      <c r="S249" s="141"/>
      <c r="T249" s="141"/>
      <c r="U249" s="141"/>
      <c r="V249" s="141"/>
      <c r="W249" s="141"/>
      <c r="X249" s="141"/>
      <c r="Y249" s="141"/>
      <c r="Z249" s="141"/>
    </row>
    <row r="250" spans="1:26" ht="13.5" customHeight="1" x14ac:dyDescent="0.3">
      <c r="A250" s="141"/>
      <c r="B250" s="141"/>
      <c r="C250" s="141"/>
      <c r="D250" s="141"/>
      <c r="E250" s="141"/>
      <c r="F250" s="141"/>
      <c r="G250" s="141"/>
      <c r="H250" s="141"/>
      <c r="I250" s="141"/>
      <c r="J250" s="141"/>
      <c r="K250" s="141"/>
      <c r="L250" s="141"/>
      <c r="M250" s="141"/>
      <c r="N250" s="141"/>
      <c r="O250" s="141"/>
      <c r="P250" s="141"/>
      <c r="Q250" s="141"/>
      <c r="R250" s="141"/>
      <c r="S250" s="141"/>
      <c r="T250" s="141"/>
      <c r="U250" s="141"/>
      <c r="V250" s="141"/>
      <c r="W250" s="141"/>
      <c r="X250" s="141"/>
      <c r="Y250" s="141"/>
      <c r="Z250" s="141"/>
    </row>
    <row r="251" spans="1:26" ht="13.5" customHeight="1" x14ac:dyDescent="0.3">
      <c r="A251" s="141"/>
      <c r="B251" s="141"/>
      <c r="C251" s="141"/>
      <c r="D251" s="141"/>
      <c r="E251" s="141"/>
      <c r="F251" s="141"/>
      <c r="G251" s="141"/>
      <c r="H251" s="141"/>
      <c r="I251" s="141"/>
      <c r="J251" s="141"/>
      <c r="K251" s="141"/>
      <c r="L251" s="141"/>
      <c r="M251" s="141"/>
      <c r="N251" s="141"/>
      <c r="O251" s="141"/>
      <c r="P251" s="141"/>
      <c r="Q251" s="141"/>
      <c r="R251" s="141"/>
      <c r="S251" s="141"/>
      <c r="T251" s="141"/>
      <c r="U251" s="141"/>
      <c r="V251" s="141"/>
      <c r="W251" s="141"/>
      <c r="X251" s="141"/>
      <c r="Y251" s="141"/>
      <c r="Z251" s="141"/>
    </row>
    <row r="252" spans="1:26" ht="13.5" customHeight="1" x14ac:dyDescent="0.3">
      <c r="A252" s="141"/>
      <c r="B252" s="141"/>
      <c r="C252" s="141"/>
      <c r="D252" s="141"/>
      <c r="E252" s="141"/>
      <c r="F252" s="141"/>
      <c r="G252" s="141"/>
      <c r="H252" s="141"/>
      <c r="I252" s="141"/>
      <c r="J252" s="141"/>
      <c r="K252" s="141"/>
      <c r="L252" s="141"/>
      <c r="M252" s="141"/>
      <c r="N252" s="141"/>
      <c r="O252" s="141"/>
      <c r="P252" s="141"/>
      <c r="Q252" s="141"/>
      <c r="R252" s="141"/>
      <c r="S252" s="141"/>
      <c r="T252" s="141"/>
      <c r="U252" s="141"/>
      <c r="V252" s="141"/>
      <c r="W252" s="141"/>
      <c r="X252" s="141"/>
      <c r="Y252" s="141"/>
      <c r="Z252" s="141"/>
    </row>
    <row r="253" spans="1:26" ht="13.5" customHeight="1" x14ac:dyDescent="0.3">
      <c r="A253" s="141"/>
      <c r="B253" s="141"/>
      <c r="C253" s="141"/>
      <c r="D253" s="141"/>
      <c r="E253" s="141"/>
      <c r="F253" s="141"/>
      <c r="G253" s="141"/>
      <c r="H253" s="141"/>
      <c r="I253" s="141"/>
      <c r="J253" s="141"/>
      <c r="K253" s="141"/>
      <c r="L253" s="141"/>
      <c r="M253" s="141"/>
      <c r="N253" s="141"/>
      <c r="O253" s="141"/>
      <c r="P253" s="141"/>
      <c r="Q253" s="141"/>
      <c r="R253" s="141"/>
      <c r="S253" s="141"/>
      <c r="T253" s="141"/>
      <c r="U253" s="141"/>
      <c r="V253" s="141"/>
      <c r="W253" s="141"/>
      <c r="X253" s="141"/>
      <c r="Y253" s="141"/>
      <c r="Z253" s="141"/>
    </row>
    <row r="254" spans="1:26" ht="13.5" customHeight="1" x14ac:dyDescent="0.3">
      <c r="A254" s="141"/>
      <c r="B254" s="141"/>
      <c r="C254" s="141"/>
      <c r="D254" s="141"/>
      <c r="E254" s="141"/>
      <c r="F254" s="141"/>
      <c r="G254" s="141"/>
      <c r="H254" s="141"/>
      <c r="I254" s="141"/>
      <c r="J254" s="141"/>
      <c r="K254" s="141"/>
      <c r="L254" s="141"/>
      <c r="M254" s="141"/>
      <c r="N254" s="141"/>
      <c r="O254" s="141"/>
      <c r="P254" s="141"/>
      <c r="Q254" s="141"/>
      <c r="R254" s="141"/>
      <c r="S254" s="141"/>
      <c r="T254" s="141"/>
      <c r="U254" s="141"/>
      <c r="V254" s="141"/>
      <c r="W254" s="141"/>
      <c r="X254" s="141"/>
      <c r="Y254" s="141"/>
      <c r="Z254" s="141"/>
    </row>
    <row r="255" spans="1:26" ht="13.5" customHeight="1" x14ac:dyDescent="0.3">
      <c r="A255" s="141"/>
      <c r="B255" s="141"/>
      <c r="C255" s="141"/>
      <c r="D255" s="141"/>
      <c r="E255" s="141"/>
      <c r="F255" s="141"/>
      <c r="G255" s="141"/>
      <c r="H255" s="141"/>
      <c r="I255" s="141"/>
      <c r="J255" s="141"/>
      <c r="K255" s="141"/>
      <c r="L255" s="141"/>
      <c r="M255" s="141"/>
      <c r="N255" s="141"/>
      <c r="O255" s="141"/>
      <c r="P255" s="141"/>
      <c r="Q255" s="141"/>
      <c r="R255" s="141"/>
      <c r="S255" s="141"/>
      <c r="T255" s="141"/>
      <c r="U255" s="141"/>
      <c r="V255" s="141"/>
      <c r="W255" s="141"/>
      <c r="X255" s="141"/>
      <c r="Y255" s="141"/>
      <c r="Z255" s="141"/>
    </row>
    <row r="256" spans="1:26" ht="13.5" customHeight="1" x14ac:dyDescent="0.3">
      <c r="A256" s="141"/>
      <c r="B256" s="141"/>
      <c r="C256" s="141"/>
      <c r="D256" s="141"/>
      <c r="E256" s="141"/>
      <c r="F256" s="141"/>
      <c r="G256" s="141"/>
      <c r="H256" s="141"/>
      <c r="I256" s="141"/>
      <c r="J256" s="141"/>
      <c r="K256" s="141"/>
      <c r="L256" s="141"/>
      <c r="M256" s="141"/>
      <c r="N256" s="141"/>
      <c r="O256" s="141"/>
      <c r="P256" s="141"/>
      <c r="Q256" s="141"/>
      <c r="R256" s="141"/>
      <c r="S256" s="141"/>
      <c r="T256" s="141"/>
      <c r="U256" s="141"/>
      <c r="V256" s="141"/>
      <c r="W256" s="141"/>
      <c r="X256" s="141"/>
      <c r="Y256" s="141"/>
      <c r="Z256" s="141"/>
    </row>
    <row r="257" spans="1:26" ht="13.5" customHeight="1" x14ac:dyDescent="0.3">
      <c r="A257" s="141"/>
      <c r="B257" s="141"/>
      <c r="C257" s="141"/>
      <c r="D257" s="141"/>
      <c r="E257" s="141"/>
      <c r="F257" s="141"/>
      <c r="G257" s="141"/>
      <c r="H257" s="141"/>
      <c r="I257" s="141"/>
      <c r="J257" s="141"/>
      <c r="K257" s="141"/>
      <c r="L257" s="141"/>
      <c r="M257" s="141"/>
      <c r="N257" s="141"/>
      <c r="O257" s="141"/>
      <c r="P257" s="141"/>
      <c r="Q257" s="141"/>
      <c r="R257" s="141"/>
      <c r="S257" s="141"/>
      <c r="T257" s="141"/>
      <c r="U257" s="141"/>
      <c r="V257" s="141"/>
      <c r="W257" s="141"/>
      <c r="X257" s="141"/>
      <c r="Y257" s="141"/>
      <c r="Z257" s="141"/>
    </row>
    <row r="258" spans="1:26" ht="13.5" customHeight="1" x14ac:dyDescent="0.3">
      <c r="A258" s="141"/>
      <c r="B258" s="141"/>
      <c r="C258" s="141"/>
      <c r="D258" s="141"/>
      <c r="E258" s="141"/>
      <c r="F258" s="141"/>
      <c r="G258" s="141"/>
      <c r="H258" s="141"/>
      <c r="I258" s="141"/>
      <c r="J258" s="141"/>
      <c r="K258" s="141"/>
      <c r="L258" s="141"/>
      <c r="M258" s="141"/>
      <c r="N258" s="141"/>
      <c r="O258" s="141"/>
      <c r="P258" s="141"/>
      <c r="Q258" s="141"/>
      <c r="R258" s="141"/>
      <c r="S258" s="141"/>
      <c r="T258" s="141"/>
      <c r="U258" s="141"/>
      <c r="V258" s="141"/>
      <c r="W258" s="141"/>
      <c r="X258" s="141"/>
      <c r="Y258" s="141"/>
      <c r="Z258" s="141"/>
    </row>
    <row r="259" spans="1:26" ht="13.5" customHeight="1" x14ac:dyDescent="0.3">
      <c r="A259" s="141"/>
      <c r="B259" s="141"/>
      <c r="C259" s="141"/>
      <c r="D259" s="141"/>
      <c r="E259" s="141"/>
      <c r="F259" s="141"/>
      <c r="G259" s="141"/>
      <c r="H259" s="141"/>
      <c r="I259" s="141"/>
      <c r="J259" s="141"/>
      <c r="K259" s="141"/>
      <c r="L259" s="141"/>
      <c r="M259" s="141"/>
      <c r="N259" s="141"/>
      <c r="O259" s="141"/>
      <c r="P259" s="141"/>
      <c r="Q259" s="141"/>
      <c r="R259" s="141"/>
      <c r="S259" s="141"/>
      <c r="T259" s="141"/>
      <c r="U259" s="141"/>
      <c r="V259" s="141"/>
      <c r="W259" s="141"/>
      <c r="X259" s="141"/>
      <c r="Y259" s="141"/>
      <c r="Z259" s="141"/>
    </row>
    <row r="260" spans="1:26" ht="13.5" customHeight="1" x14ac:dyDescent="0.3">
      <c r="A260" s="141"/>
      <c r="B260" s="141"/>
      <c r="C260" s="141"/>
      <c r="D260" s="141"/>
      <c r="E260" s="141"/>
      <c r="F260" s="141"/>
      <c r="G260" s="141"/>
      <c r="H260" s="141"/>
      <c r="I260" s="141"/>
      <c r="J260" s="141"/>
      <c r="K260" s="141"/>
      <c r="L260" s="141"/>
      <c r="M260" s="141"/>
      <c r="N260" s="141"/>
      <c r="O260" s="141"/>
      <c r="P260" s="141"/>
      <c r="Q260" s="141"/>
      <c r="R260" s="141"/>
      <c r="S260" s="141"/>
      <c r="T260" s="141"/>
      <c r="U260" s="141"/>
      <c r="V260" s="141"/>
      <c r="W260" s="141"/>
      <c r="X260" s="141"/>
      <c r="Y260" s="141"/>
      <c r="Z260" s="141"/>
    </row>
    <row r="261" spans="1:26" ht="13.5" customHeight="1" x14ac:dyDescent="0.3">
      <c r="A261" s="141"/>
      <c r="B261" s="141"/>
      <c r="C261" s="141"/>
      <c r="D261" s="141"/>
      <c r="E261" s="141"/>
      <c r="F261" s="141"/>
      <c r="G261" s="141"/>
      <c r="H261" s="141"/>
      <c r="I261" s="141"/>
      <c r="J261" s="141"/>
      <c r="K261" s="141"/>
      <c r="L261" s="141"/>
      <c r="M261" s="141"/>
      <c r="N261" s="141"/>
      <c r="O261" s="141"/>
      <c r="P261" s="141"/>
      <c r="Q261" s="141"/>
      <c r="R261" s="141"/>
      <c r="S261" s="141"/>
      <c r="T261" s="141"/>
      <c r="U261" s="141"/>
      <c r="V261" s="141"/>
      <c r="W261" s="141"/>
      <c r="X261" s="141"/>
      <c r="Y261" s="141"/>
      <c r="Z261" s="141"/>
    </row>
    <row r="262" spans="1:26" ht="13.5" customHeight="1" x14ac:dyDescent="0.3">
      <c r="A262" s="141"/>
      <c r="B262" s="141"/>
      <c r="C262" s="141"/>
      <c r="D262" s="141"/>
      <c r="E262" s="141"/>
      <c r="F262" s="141"/>
      <c r="G262" s="141"/>
      <c r="H262" s="141"/>
      <c r="I262" s="141"/>
      <c r="J262" s="141"/>
      <c r="K262" s="141"/>
      <c r="L262" s="141"/>
      <c r="M262" s="141"/>
      <c r="N262" s="141"/>
      <c r="O262" s="141"/>
      <c r="P262" s="141"/>
      <c r="Q262" s="141"/>
      <c r="R262" s="141"/>
      <c r="S262" s="141"/>
      <c r="T262" s="141"/>
      <c r="U262" s="141"/>
      <c r="V262" s="141"/>
      <c r="W262" s="141"/>
      <c r="X262" s="141"/>
      <c r="Y262" s="141"/>
      <c r="Z262" s="141"/>
    </row>
    <row r="263" spans="1:26" ht="13.5" customHeight="1" x14ac:dyDescent="0.3">
      <c r="A263" s="141"/>
      <c r="B263" s="141"/>
      <c r="C263" s="141"/>
      <c r="D263" s="141"/>
      <c r="E263" s="141"/>
      <c r="F263" s="141"/>
      <c r="G263" s="141"/>
      <c r="H263" s="141"/>
      <c r="I263" s="141"/>
      <c r="J263" s="141"/>
      <c r="K263" s="141"/>
      <c r="L263" s="141"/>
      <c r="M263" s="141"/>
      <c r="N263" s="141"/>
      <c r="O263" s="141"/>
      <c r="P263" s="141"/>
      <c r="Q263" s="141"/>
      <c r="R263" s="141"/>
      <c r="S263" s="141"/>
      <c r="T263" s="141"/>
      <c r="U263" s="141"/>
      <c r="V263" s="141"/>
      <c r="W263" s="141"/>
      <c r="X263" s="141"/>
      <c r="Y263" s="141"/>
      <c r="Z263" s="141"/>
    </row>
    <row r="264" spans="1:26" ht="13.5" customHeight="1" x14ac:dyDescent="0.3">
      <c r="A264" s="141"/>
      <c r="B264" s="141"/>
      <c r="C264" s="141"/>
      <c r="D264" s="141"/>
      <c r="E264" s="141"/>
      <c r="F264" s="141"/>
      <c r="G264" s="141"/>
      <c r="H264" s="141"/>
      <c r="I264" s="141"/>
      <c r="J264" s="141"/>
      <c r="K264" s="141"/>
      <c r="L264" s="141"/>
      <c r="M264" s="141"/>
      <c r="N264" s="141"/>
      <c r="O264" s="141"/>
      <c r="P264" s="141"/>
      <c r="Q264" s="141"/>
      <c r="R264" s="141"/>
      <c r="S264" s="141"/>
      <c r="T264" s="141"/>
      <c r="U264" s="141"/>
      <c r="V264" s="141"/>
      <c r="W264" s="141"/>
      <c r="X264" s="141"/>
      <c r="Y264" s="141"/>
      <c r="Z264" s="141"/>
    </row>
    <row r="265" spans="1:26" ht="13.5" customHeight="1" x14ac:dyDescent="0.3">
      <c r="A265" s="141"/>
      <c r="B265" s="141"/>
      <c r="C265" s="141"/>
      <c r="D265" s="141"/>
      <c r="E265" s="141"/>
      <c r="F265" s="141"/>
      <c r="G265" s="141"/>
      <c r="H265" s="141"/>
      <c r="I265" s="141"/>
      <c r="J265" s="141"/>
      <c r="K265" s="141"/>
      <c r="L265" s="141"/>
      <c r="M265" s="141"/>
      <c r="N265" s="141"/>
      <c r="O265" s="141"/>
      <c r="P265" s="141"/>
      <c r="Q265" s="141"/>
      <c r="R265" s="141"/>
      <c r="S265" s="141"/>
      <c r="T265" s="141"/>
      <c r="U265" s="141"/>
      <c r="V265" s="141"/>
      <c r="W265" s="141"/>
      <c r="X265" s="141"/>
      <c r="Y265" s="141"/>
      <c r="Z265" s="141"/>
    </row>
    <row r="266" spans="1:26" ht="13.5" customHeight="1" x14ac:dyDescent="0.3">
      <c r="A266" s="141"/>
      <c r="B266" s="141"/>
      <c r="C266" s="141"/>
      <c r="D266" s="141"/>
      <c r="E266" s="141"/>
      <c r="F266" s="141"/>
      <c r="G266" s="141"/>
      <c r="H266" s="141"/>
      <c r="I266" s="141"/>
      <c r="J266" s="141"/>
      <c r="K266" s="141"/>
      <c r="L266" s="141"/>
      <c r="M266" s="141"/>
      <c r="N266" s="141"/>
      <c r="O266" s="141"/>
      <c r="P266" s="141"/>
      <c r="Q266" s="141"/>
      <c r="R266" s="141"/>
      <c r="S266" s="141"/>
      <c r="T266" s="141"/>
      <c r="U266" s="141"/>
      <c r="V266" s="141"/>
      <c r="W266" s="141"/>
      <c r="X266" s="141"/>
      <c r="Y266" s="141"/>
      <c r="Z266" s="141"/>
    </row>
    <row r="267" spans="1:26" ht="13.5" customHeight="1" x14ac:dyDescent="0.3">
      <c r="A267" s="141"/>
      <c r="B267" s="141"/>
      <c r="C267" s="141"/>
      <c r="D267" s="141"/>
      <c r="E267" s="141"/>
      <c r="F267" s="141"/>
      <c r="G267" s="141"/>
      <c r="H267" s="141"/>
      <c r="I267" s="141"/>
      <c r="J267" s="141"/>
      <c r="K267" s="141"/>
      <c r="L267" s="141"/>
      <c r="M267" s="141"/>
      <c r="N267" s="141"/>
      <c r="O267" s="141"/>
      <c r="P267" s="141"/>
      <c r="Q267" s="141"/>
      <c r="R267" s="141"/>
      <c r="S267" s="141"/>
      <c r="T267" s="141"/>
      <c r="U267" s="141"/>
      <c r="V267" s="141"/>
      <c r="W267" s="141"/>
      <c r="X267" s="141"/>
      <c r="Y267" s="141"/>
      <c r="Z267" s="141"/>
    </row>
    <row r="268" spans="1:26" ht="13.5" customHeight="1" x14ac:dyDescent="0.3">
      <c r="A268" s="141"/>
      <c r="B268" s="141"/>
      <c r="C268" s="141"/>
      <c r="D268" s="141"/>
      <c r="E268" s="141"/>
      <c r="F268" s="141"/>
      <c r="G268" s="141"/>
      <c r="H268" s="141"/>
      <c r="I268" s="141"/>
      <c r="J268" s="141"/>
      <c r="K268" s="141"/>
      <c r="L268" s="141"/>
      <c r="M268" s="141"/>
      <c r="N268" s="141"/>
      <c r="O268" s="141"/>
      <c r="P268" s="141"/>
      <c r="Q268" s="141"/>
      <c r="R268" s="141"/>
      <c r="S268" s="141"/>
      <c r="T268" s="141"/>
      <c r="U268" s="141"/>
      <c r="V268" s="141"/>
      <c r="W268" s="141"/>
      <c r="X268" s="141"/>
      <c r="Y268" s="141"/>
      <c r="Z268" s="141"/>
    </row>
    <row r="269" spans="1:26" ht="13.5" customHeight="1" x14ac:dyDescent="0.3">
      <c r="A269" s="141"/>
      <c r="B269" s="141"/>
      <c r="C269" s="141"/>
      <c r="D269" s="141"/>
      <c r="E269" s="141"/>
      <c r="F269" s="141"/>
      <c r="G269" s="141"/>
      <c r="H269" s="141"/>
      <c r="I269" s="141"/>
      <c r="J269" s="141"/>
      <c r="K269" s="141"/>
      <c r="L269" s="141"/>
      <c r="M269" s="141"/>
      <c r="N269" s="141"/>
      <c r="O269" s="141"/>
      <c r="P269" s="141"/>
      <c r="Q269" s="141"/>
      <c r="R269" s="141"/>
      <c r="S269" s="141"/>
      <c r="T269" s="141"/>
      <c r="U269" s="141"/>
      <c r="V269" s="141"/>
      <c r="W269" s="141"/>
      <c r="X269" s="141"/>
      <c r="Y269" s="141"/>
      <c r="Z269" s="141"/>
    </row>
    <row r="270" spans="1:26" ht="13.5" customHeight="1" x14ac:dyDescent="0.3">
      <c r="A270" s="141"/>
      <c r="B270" s="141"/>
      <c r="C270" s="141"/>
      <c r="D270" s="141"/>
      <c r="E270" s="141"/>
      <c r="F270" s="141"/>
      <c r="G270" s="141"/>
      <c r="H270" s="141"/>
      <c r="I270" s="141"/>
      <c r="J270" s="141"/>
      <c r="K270" s="141"/>
      <c r="L270" s="141"/>
      <c r="M270" s="141"/>
      <c r="N270" s="141"/>
      <c r="O270" s="141"/>
      <c r="P270" s="141"/>
      <c r="Q270" s="141"/>
      <c r="R270" s="141"/>
      <c r="S270" s="141"/>
      <c r="T270" s="141"/>
      <c r="U270" s="141"/>
      <c r="V270" s="141"/>
      <c r="W270" s="141"/>
      <c r="X270" s="141"/>
      <c r="Y270" s="141"/>
      <c r="Z270" s="141"/>
    </row>
    <row r="271" spans="1:26" ht="15.75" customHeight="1" x14ac:dyDescent="0.3"/>
    <row r="272" spans="1:26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1">
    <mergeCell ref="L6:N6"/>
    <mergeCell ref="L7:L8"/>
    <mergeCell ref="M7:M8"/>
    <mergeCell ref="N7:N8"/>
    <mergeCell ref="A1:M1"/>
    <mergeCell ref="A2:M2"/>
    <mergeCell ref="A3:M3"/>
    <mergeCell ref="M5:N5"/>
    <mergeCell ref="A6:A8"/>
    <mergeCell ref="B6:B8"/>
    <mergeCell ref="C6:C8"/>
    <mergeCell ref="H9:I9"/>
    <mergeCell ref="J9:K9"/>
    <mergeCell ref="A58:C58"/>
    <mergeCell ref="D6:I6"/>
    <mergeCell ref="J6:K8"/>
    <mergeCell ref="D7:E8"/>
    <mergeCell ref="F7:G8"/>
    <mergeCell ref="H7:I8"/>
    <mergeCell ref="D9:E9"/>
    <mergeCell ref="F9:G9"/>
  </mergeCells>
  <pageMargins left="0.7" right="0.7" top="0.75" bottom="0.75" header="0" footer="0"/>
  <pageSetup paperSize="5" scale="95" orientation="landscape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Z1000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"/>
    </sheetView>
  </sheetViews>
  <sheetFormatPr defaultColWidth="14.44140625" defaultRowHeight="15" customHeight="1" x14ac:dyDescent="0.3"/>
  <cols>
    <col min="1" max="1" width="4.88671875" customWidth="1"/>
    <col min="2" max="2" width="7.109375" customWidth="1"/>
    <col min="3" max="3" width="37.5546875" customWidth="1"/>
    <col min="4" max="4" width="5.109375" customWidth="1"/>
    <col min="5" max="5" width="7" customWidth="1"/>
    <col min="6" max="6" width="13.5546875" customWidth="1"/>
    <col min="7" max="7" width="6.44140625" customWidth="1"/>
    <col min="8" max="8" width="12.5546875" customWidth="1"/>
    <col min="9" max="9" width="7.44140625" customWidth="1"/>
    <col min="10" max="13" width="7.33203125" customWidth="1"/>
    <col min="14" max="15" width="9.109375" customWidth="1"/>
    <col min="16" max="16" width="12.88671875" customWidth="1"/>
    <col min="17" max="17" width="9.109375" customWidth="1"/>
    <col min="18" max="26" width="8.6640625" customWidth="1"/>
  </cols>
  <sheetData>
    <row r="1" spans="1:26" ht="14.25" customHeight="1" x14ac:dyDescent="0.3">
      <c r="A1" s="431" t="s">
        <v>262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</row>
    <row r="2" spans="1:26" ht="14.25" customHeight="1" x14ac:dyDescent="0.3">
      <c r="A2" s="431" t="s">
        <v>263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</row>
    <row r="3" spans="1:26" ht="13.5" customHeight="1" x14ac:dyDescent="0.3">
      <c r="A3" s="141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</row>
    <row r="4" spans="1:26" ht="13.5" customHeight="1" x14ac:dyDescent="0.3">
      <c r="A4" s="446" t="s">
        <v>112</v>
      </c>
      <c r="B4" s="446" t="s">
        <v>113</v>
      </c>
      <c r="C4" s="449" t="s">
        <v>114</v>
      </c>
      <c r="D4" s="447" t="s">
        <v>67</v>
      </c>
      <c r="E4" s="359"/>
      <c r="F4" s="447" t="s">
        <v>264</v>
      </c>
      <c r="G4" s="358"/>
      <c r="H4" s="358"/>
      <c r="I4" s="359"/>
      <c r="J4" s="448" t="s">
        <v>265</v>
      </c>
      <c r="K4" s="366"/>
      <c r="L4" s="366"/>
      <c r="M4" s="36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</row>
    <row r="5" spans="1:26" ht="13.5" customHeight="1" x14ac:dyDescent="0.3">
      <c r="A5" s="355"/>
      <c r="B5" s="355"/>
      <c r="C5" s="355"/>
      <c r="D5" s="446" t="s">
        <v>266</v>
      </c>
      <c r="E5" s="446" t="s">
        <v>104</v>
      </c>
      <c r="F5" s="182" t="s">
        <v>107</v>
      </c>
      <c r="G5" s="446" t="s">
        <v>35</v>
      </c>
      <c r="H5" s="183" t="s">
        <v>58</v>
      </c>
      <c r="I5" s="446" t="s">
        <v>35</v>
      </c>
      <c r="J5" s="371"/>
      <c r="K5" s="376"/>
      <c r="L5" s="376"/>
      <c r="M5" s="372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3"/>
      <c r="Y5" s="143"/>
      <c r="Z5" s="143"/>
    </row>
    <row r="6" spans="1:26" ht="13.5" customHeight="1" x14ac:dyDescent="0.3">
      <c r="A6" s="356"/>
      <c r="B6" s="356"/>
      <c r="C6" s="356"/>
      <c r="D6" s="356"/>
      <c r="E6" s="356"/>
      <c r="F6" s="185" t="s">
        <v>267</v>
      </c>
      <c r="G6" s="356"/>
      <c r="H6" s="185" t="s">
        <v>267</v>
      </c>
      <c r="I6" s="356"/>
      <c r="J6" s="186" t="s">
        <v>268</v>
      </c>
      <c r="K6" s="186" t="s">
        <v>269</v>
      </c>
      <c r="L6" s="186" t="s">
        <v>268</v>
      </c>
      <c r="M6" s="186" t="s">
        <v>269</v>
      </c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</row>
    <row r="7" spans="1:26" ht="13.5" customHeight="1" x14ac:dyDescent="0.3">
      <c r="A7" s="187" t="s">
        <v>127</v>
      </c>
      <c r="B7" s="186" t="s">
        <v>128</v>
      </c>
      <c r="C7" s="184" t="s">
        <v>129</v>
      </c>
      <c r="D7" s="184" t="s">
        <v>130</v>
      </c>
      <c r="E7" s="184" t="s">
        <v>131</v>
      </c>
      <c r="F7" s="184" t="s">
        <v>132</v>
      </c>
      <c r="G7" s="184" t="s">
        <v>133</v>
      </c>
      <c r="H7" s="184" t="s">
        <v>134</v>
      </c>
      <c r="I7" s="184" t="s">
        <v>135</v>
      </c>
      <c r="J7" s="184" t="s">
        <v>136</v>
      </c>
      <c r="K7" s="186" t="s">
        <v>137</v>
      </c>
      <c r="L7" s="186" t="s">
        <v>138</v>
      </c>
      <c r="M7" s="186" t="s">
        <v>139</v>
      </c>
      <c r="N7" s="143"/>
      <c r="O7" s="143"/>
      <c r="P7" s="143"/>
      <c r="Q7" s="143"/>
      <c r="R7" s="143"/>
      <c r="S7" s="143"/>
      <c r="T7" s="143"/>
      <c r="U7" s="143"/>
      <c r="V7" s="143"/>
      <c r="W7" s="143"/>
      <c r="X7" s="143"/>
      <c r="Y7" s="143"/>
      <c r="Z7" s="143"/>
    </row>
    <row r="8" spans="1:26" ht="13.5" customHeight="1" x14ac:dyDescent="0.3">
      <c r="A8" s="186">
        <v>1</v>
      </c>
      <c r="B8" s="186" t="s">
        <v>143</v>
      </c>
      <c r="C8" s="188" t="s">
        <v>144</v>
      </c>
      <c r="D8" s="189" t="e">
        <f>'kons PK (L2) (2)'!E9</f>
        <v>#REF!</v>
      </c>
      <c r="E8" s="189" t="e">
        <f>'kons PK (L2) (2)'!M9</f>
        <v>#REF!</v>
      </c>
      <c r="F8" s="189" t="e">
        <f>'kons PR (L3) (2)'!E9</f>
        <v>#REF!</v>
      </c>
      <c r="G8" s="147" t="e">
        <f t="shared" ref="G8:G54" si="0">F8/$F$56*100</f>
        <v>#REF!</v>
      </c>
      <c r="H8" s="189" t="e">
        <f>'realisasi (L4) (2)'!F10</f>
        <v>#REF!</v>
      </c>
      <c r="I8" s="147" t="e">
        <f t="shared" ref="I8:I54" si="1">H8/F8*100</f>
        <v>#REF!</v>
      </c>
      <c r="J8" s="147" t="e">
        <f t="shared" ref="J8:K8" si="2">AVERAGE(#REF!)</f>
        <v>#REF!</v>
      </c>
      <c r="K8" s="147" t="e">
        <f t="shared" si="2"/>
        <v>#REF!</v>
      </c>
      <c r="L8" s="186" t="e">
        <f t="shared" ref="L8:M8" si="3">IF(J8&lt;=50,"SR",IF(J8&lt;=65,"R",IF(J8&lt;=75,"S",IF(J8&lt;=90,"T","ST"))))</f>
        <v>#REF!</v>
      </c>
      <c r="M8" s="186" t="e">
        <f t="shared" si="3"/>
        <v>#REF!</v>
      </c>
      <c r="N8" s="143"/>
      <c r="O8" s="143"/>
      <c r="P8" s="2"/>
      <c r="Q8" s="2"/>
      <c r="R8" s="143"/>
      <c r="S8" s="143"/>
      <c r="T8" s="143"/>
      <c r="U8" s="143"/>
      <c r="V8" s="143"/>
      <c r="W8" s="143"/>
      <c r="X8" s="143"/>
      <c r="Y8" s="143"/>
      <c r="Z8" s="143"/>
    </row>
    <row r="9" spans="1:26" ht="13.5" customHeight="1" x14ac:dyDescent="0.3">
      <c r="A9" s="186">
        <f t="shared" ref="A9:A54" si="4">A8+1</f>
        <v>2</v>
      </c>
      <c r="B9" s="186" t="s">
        <v>145</v>
      </c>
      <c r="C9" s="188" t="s">
        <v>60</v>
      </c>
      <c r="D9" s="189" t="e">
        <f>'kons PK (L2) (2)'!E10</f>
        <v>#REF!</v>
      </c>
      <c r="E9" s="189" t="e">
        <f>'kons PK (L2) (2)'!M10</f>
        <v>#REF!</v>
      </c>
      <c r="F9" s="189" t="e">
        <f>'kons PR (L3) (2)'!E10</f>
        <v>#REF!</v>
      </c>
      <c r="G9" s="147" t="e">
        <f t="shared" si="0"/>
        <v>#REF!</v>
      </c>
      <c r="H9" s="189" t="e">
        <f>'realisasi (L4) (2)'!F11</f>
        <v>#REF!</v>
      </c>
      <c r="I9" s="147" t="e">
        <f t="shared" si="1"/>
        <v>#REF!</v>
      </c>
      <c r="J9" s="147" t="e">
        <f t="shared" ref="J9:K9" si="5">AVERAGE(#REF!)</f>
        <v>#REF!</v>
      </c>
      <c r="K9" s="147" t="e">
        <f t="shared" si="5"/>
        <v>#REF!</v>
      </c>
      <c r="L9" s="186" t="e">
        <f t="shared" ref="L9:M9" si="6">IF(J9&lt;=50,"SR",IF(J9&lt;=65,"R",IF(J9&lt;=75,"S",IF(J9&lt;=90,"T","ST"))))</f>
        <v>#REF!</v>
      </c>
      <c r="M9" s="186" t="e">
        <f t="shared" si="6"/>
        <v>#REF!</v>
      </c>
      <c r="N9" s="143"/>
      <c r="O9" s="143"/>
      <c r="P9" s="2"/>
      <c r="Q9" s="143"/>
      <c r="R9" s="143"/>
      <c r="S9" s="143"/>
      <c r="T9" s="143"/>
      <c r="U9" s="143"/>
      <c r="V9" s="143"/>
      <c r="W9" s="143"/>
      <c r="X9" s="143"/>
      <c r="Y9" s="143"/>
      <c r="Z9" s="143"/>
    </row>
    <row r="10" spans="1:26" ht="13.5" customHeight="1" x14ac:dyDescent="0.3">
      <c r="A10" s="186">
        <f t="shared" si="4"/>
        <v>3</v>
      </c>
      <c r="B10" s="186" t="s">
        <v>146</v>
      </c>
      <c r="C10" s="188" t="s">
        <v>147</v>
      </c>
      <c r="D10" s="189" t="e">
        <f>'kons PK (L2) (2)'!E11</f>
        <v>#REF!</v>
      </c>
      <c r="E10" s="189" t="e">
        <f>'kons PK (L2) (2)'!M11</f>
        <v>#REF!</v>
      </c>
      <c r="F10" s="189" t="e">
        <f>'kons PR (L3) (2)'!E11</f>
        <v>#REF!</v>
      </c>
      <c r="G10" s="147" t="e">
        <f t="shared" si="0"/>
        <v>#REF!</v>
      </c>
      <c r="H10" s="189" t="e">
        <f>'realisasi (L4) (2)'!F12</f>
        <v>#REF!</v>
      </c>
      <c r="I10" s="147" t="e">
        <f t="shared" si="1"/>
        <v>#REF!</v>
      </c>
      <c r="J10" s="147" t="e">
        <f t="shared" ref="J10:K10" si="7">AVERAGE(#REF!)</f>
        <v>#REF!</v>
      </c>
      <c r="K10" s="147" t="e">
        <f t="shared" si="7"/>
        <v>#REF!</v>
      </c>
      <c r="L10" s="186" t="e">
        <f t="shared" ref="L10:M10" si="8">IF(J10&lt;=50,"SR",IF(J10&lt;=65,"R",IF(J10&lt;=75,"S",IF(J10&lt;=90,"T","ST"))))</f>
        <v>#REF!</v>
      </c>
      <c r="M10" s="186" t="e">
        <f t="shared" si="8"/>
        <v>#REF!</v>
      </c>
      <c r="N10" s="143"/>
      <c r="O10" s="143"/>
      <c r="P10" s="2"/>
      <c r="Q10" s="143"/>
      <c r="R10" s="143"/>
      <c r="S10" s="143"/>
      <c r="T10" s="143"/>
      <c r="U10" s="143"/>
      <c r="V10" s="143"/>
      <c r="W10" s="143"/>
      <c r="X10" s="143"/>
      <c r="Y10" s="143"/>
      <c r="Z10" s="143"/>
    </row>
    <row r="11" spans="1:26" ht="15.75" customHeight="1" x14ac:dyDescent="0.3">
      <c r="A11" s="186">
        <f t="shared" si="4"/>
        <v>4</v>
      </c>
      <c r="B11" s="186" t="s">
        <v>148</v>
      </c>
      <c r="C11" s="188" t="s">
        <v>149</v>
      </c>
      <c r="D11" s="189" t="e">
        <f>'kons PK (L2) (2)'!E12</f>
        <v>#REF!</v>
      </c>
      <c r="E11" s="189" t="e">
        <f>'kons PK (L2) (2)'!M12</f>
        <v>#REF!</v>
      </c>
      <c r="F11" s="189" t="e">
        <f>'kons PR (L3) (2)'!E12</f>
        <v>#REF!</v>
      </c>
      <c r="G11" s="147" t="e">
        <f t="shared" si="0"/>
        <v>#REF!</v>
      </c>
      <c r="H11" s="189" t="e">
        <f>'realisasi (L4) (2)'!F13</f>
        <v>#REF!</v>
      </c>
      <c r="I11" s="147" t="e">
        <f t="shared" si="1"/>
        <v>#REF!</v>
      </c>
      <c r="J11" s="147" t="e">
        <f t="shared" ref="J11:K11" si="9">AVERAGE(#REF!)</f>
        <v>#REF!</v>
      </c>
      <c r="K11" s="147" t="e">
        <f t="shared" si="9"/>
        <v>#REF!</v>
      </c>
      <c r="L11" s="186" t="e">
        <f t="shared" ref="L11:M11" si="10">IF(J11&lt;=50,"SR",IF(J11&lt;=65,"R",IF(J11&lt;=75,"S",IF(J11&lt;=90,"T","ST"))))</f>
        <v>#REF!</v>
      </c>
      <c r="M11" s="186" t="e">
        <f t="shared" si="10"/>
        <v>#REF!</v>
      </c>
      <c r="N11" s="143"/>
      <c r="O11" s="143"/>
      <c r="P11" s="2"/>
      <c r="Q11" s="143"/>
      <c r="R11" s="143"/>
      <c r="S11" s="143"/>
      <c r="T11" s="143"/>
      <c r="U11" s="143"/>
      <c r="V11" s="143"/>
      <c r="W11" s="143"/>
      <c r="X11" s="143"/>
      <c r="Y11" s="143"/>
      <c r="Z11" s="143"/>
    </row>
    <row r="12" spans="1:26" ht="18.75" customHeight="1" x14ac:dyDescent="0.3">
      <c r="A12" s="186">
        <f t="shared" si="4"/>
        <v>5</v>
      </c>
      <c r="B12" s="186" t="s">
        <v>150</v>
      </c>
      <c r="C12" s="188" t="s">
        <v>77</v>
      </c>
      <c r="D12" s="189" t="e">
        <f>'kons PK (L2) (2)'!E13</f>
        <v>#REF!</v>
      </c>
      <c r="E12" s="189" t="e">
        <f>'kons PK (L2) (2)'!M13</f>
        <v>#REF!</v>
      </c>
      <c r="F12" s="189" t="e">
        <f>'kons PR (L3) (2)'!E13</f>
        <v>#REF!</v>
      </c>
      <c r="G12" s="147" t="e">
        <f t="shared" si="0"/>
        <v>#REF!</v>
      </c>
      <c r="H12" s="189" t="e">
        <f>'realisasi (L4) (2)'!F14</f>
        <v>#REF!</v>
      </c>
      <c r="I12" s="147" t="e">
        <f t="shared" si="1"/>
        <v>#REF!</v>
      </c>
      <c r="J12" s="147" t="e">
        <f t="shared" ref="J12:K12" si="11">AVERAGE(#REF!)</f>
        <v>#REF!</v>
      </c>
      <c r="K12" s="147" t="e">
        <f t="shared" si="11"/>
        <v>#REF!</v>
      </c>
      <c r="L12" s="186" t="e">
        <f t="shared" ref="L12:M12" si="12">IF(J12&lt;=50,"SR",IF(J12&lt;=65,"R",IF(J12&lt;=75,"S",IF(J12&lt;=90,"T","ST"))))</f>
        <v>#REF!</v>
      </c>
      <c r="M12" s="186" t="e">
        <f t="shared" si="12"/>
        <v>#REF!</v>
      </c>
      <c r="N12" s="143"/>
      <c r="O12" s="143"/>
      <c r="P12" s="2"/>
      <c r="Q12" s="143"/>
      <c r="R12" s="143"/>
      <c r="S12" s="143"/>
      <c r="T12" s="143"/>
      <c r="U12" s="143"/>
      <c r="V12" s="143"/>
      <c r="W12" s="143"/>
      <c r="X12" s="143"/>
      <c r="Y12" s="143"/>
      <c r="Z12" s="143"/>
    </row>
    <row r="13" spans="1:26" ht="13.5" customHeight="1" x14ac:dyDescent="0.3">
      <c r="A13" s="186">
        <f t="shared" si="4"/>
        <v>6</v>
      </c>
      <c r="B13" s="186" t="s">
        <v>151</v>
      </c>
      <c r="C13" s="188" t="e">
        <f>#REF!</f>
        <v>#REF!</v>
      </c>
      <c r="D13" s="189" t="e">
        <f>'kons PK (L2) (2)'!E14</f>
        <v>#REF!</v>
      </c>
      <c r="E13" s="189" t="e">
        <f>'kons PK (L2) (2)'!M14</f>
        <v>#REF!</v>
      </c>
      <c r="F13" s="189" t="e">
        <f>'kons PR (L3) (2)'!E14</f>
        <v>#REF!</v>
      </c>
      <c r="G13" s="147" t="e">
        <f t="shared" si="0"/>
        <v>#REF!</v>
      </c>
      <c r="H13" s="189" t="e">
        <f>'realisasi (L4) (2)'!F15</f>
        <v>#REF!</v>
      </c>
      <c r="I13" s="147" t="e">
        <f t="shared" si="1"/>
        <v>#REF!</v>
      </c>
      <c r="J13" s="147" t="e">
        <f t="shared" ref="J13:K13" si="13">AVERAGE(#REF!)</f>
        <v>#REF!</v>
      </c>
      <c r="K13" s="147" t="e">
        <f t="shared" si="13"/>
        <v>#REF!</v>
      </c>
      <c r="L13" s="186" t="e">
        <f t="shared" ref="L13:M13" si="14">IF(J13&lt;=50,"SR",IF(J13&lt;=65,"R",IF(J13&lt;=75,"S",IF(J13&lt;=90,"T","ST"))))</f>
        <v>#REF!</v>
      </c>
      <c r="M13" s="186" t="e">
        <f t="shared" si="14"/>
        <v>#REF!</v>
      </c>
      <c r="N13" s="143"/>
      <c r="O13" s="143"/>
      <c r="P13" s="2"/>
      <c r="Q13" s="143"/>
      <c r="R13" s="143"/>
      <c r="S13" s="143"/>
      <c r="T13" s="143"/>
      <c r="U13" s="143"/>
      <c r="V13" s="143"/>
      <c r="W13" s="143"/>
      <c r="X13" s="143"/>
      <c r="Y13" s="143"/>
      <c r="Z13" s="143"/>
    </row>
    <row r="14" spans="1:26" ht="13.5" customHeight="1" x14ac:dyDescent="0.3">
      <c r="A14" s="186">
        <f t="shared" si="4"/>
        <v>7</v>
      </c>
      <c r="B14" s="186" t="s">
        <v>152</v>
      </c>
      <c r="C14" s="188" t="s">
        <v>153</v>
      </c>
      <c r="D14" s="189" t="e">
        <f>'kons PK (L2) (2)'!E15</f>
        <v>#REF!</v>
      </c>
      <c r="E14" s="189" t="e">
        <f>'kons PK (L2) (2)'!M15</f>
        <v>#REF!</v>
      </c>
      <c r="F14" s="189" t="e">
        <f>'kons PR (L3) (2)'!E15</f>
        <v>#REF!</v>
      </c>
      <c r="G14" s="147" t="e">
        <f t="shared" si="0"/>
        <v>#REF!</v>
      </c>
      <c r="H14" s="189" t="e">
        <f>'realisasi (L4) (2)'!F16</f>
        <v>#REF!</v>
      </c>
      <c r="I14" s="147" t="e">
        <f t="shared" si="1"/>
        <v>#REF!</v>
      </c>
      <c r="J14" s="147" t="e">
        <f t="shared" ref="J14:K14" si="15">AVERAGE(#REF!,#REF!)</f>
        <v>#REF!</v>
      </c>
      <c r="K14" s="147" t="e">
        <f t="shared" si="15"/>
        <v>#REF!</v>
      </c>
      <c r="L14" s="186" t="e">
        <f t="shared" ref="L14:M14" si="16">IF(J14&lt;=50,"SR",IF(J14&lt;=65,"R",IF(J14&lt;=75,"S",IF(J14&lt;=90,"T","ST"))))</f>
        <v>#REF!</v>
      </c>
      <c r="M14" s="186" t="e">
        <f t="shared" si="16"/>
        <v>#REF!</v>
      </c>
      <c r="N14" s="143"/>
      <c r="O14" s="143"/>
      <c r="P14" s="2"/>
      <c r="Q14" s="143"/>
      <c r="R14" s="143"/>
      <c r="S14" s="143"/>
      <c r="T14" s="143"/>
      <c r="U14" s="143"/>
      <c r="V14" s="143"/>
      <c r="W14" s="143"/>
      <c r="X14" s="143"/>
      <c r="Y14" s="143"/>
      <c r="Z14" s="143"/>
    </row>
    <row r="15" spans="1:26" ht="13.5" customHeight="1" x14ac:dyDescent="0.3">
      <c r="A15" s="186">
        <f t="shared" si="4"/>
        <v>8</v>
      </c>
      <c r="B15" s="186" t="s">
        <v>154</v>
      </c>
      <c r="C15" s="188" t="s">
        <v>155</v>
      </c>
      <c r="D15" s="189" t="e">
        <f>'kons PK (L2) (2)'!E16</f>
        <v>#REF!</v>
      </c>
      <c r="E15" s="189" t="e">
        <f>'kons PK (L2) (2)'!M16</f>
        <v>#REF!</v>
      </c>
      <c r="F15" s="189" t="e">
        <f>'kons PR (L3) (2)'!E16</f>
        <v>#REF!</v>
      </c>
      <c r="G15" s="147" t="e">
        <f t="shared" si="0"/>
        <v>#REF!</v>
      </c>
      <c r="H15" s="189" t="e">
        <f>'realisasi (L4) (2)'!F17</f>
        <v>#REF!</v>
      </c>
      <c r="I15" s="147" t="e">
        <f t="shared" si="1"/>
        <v>#REF!</v>
      </c>
      <c r="J15" s="147" t="e">
        <f t="shared" ref="J15:K15" si="17">AVERAGE(#REF!)</f>
        <v>#REF!</v>
      </c>
      <c r="K15" s="147" t="e">
        <f t="shared" si="17"/>
        <v>#REF!</v>
      </c>
      <c r="L15" s="186" t="e">
        <f t="shared" ref="L15:M15" si="18">IF(J15&lt;=50,"SR",IF(J15&lt;=65,"R",IF(J15&lt;=75,"S",IF(J15&lt;=90,"T","ST"))))</f>
        <v>#REF!</v>
      </c>
      <c r="M15" s="186" t="e">
        <f t="shared" si="18"/>
        <v>#REF!</v>
      </c>
      <c r="N15" s="143"/>
      <c r="O15" s="143"/>
      <c r="P15" s="2"/>
      <c r="Q15" s="143"/>
      <c r="R15" s="143"/>
      <c r="S15" s="143"/>
      <c r="T15" s="143"/>
      <c r="U15" s="143"/>
      <c r="V15" s="143"/>
      <c r="W15" s="143"/>
      <c r="X15" s="143"/>
      <c r="Y15" s="143"/>
      <c r="Z15" s="143"/>
    </row>
    <row r="16" spans="1:26" ht="13.5" customHeight="1" x14ac:dyDescent="0.3">
      <c r="A16" s="186">
        <f t="shared" si="4"/>
        <v>9</v>
      </c>
      <c r="B16" s="186" t="s">
        <v>156</v>
      </c>
      <c r="C16" s="188" t="s">
        <v>157</v>
      </c>
      <c r="D16" s="189" t="e">
        <f>'kons PK (L2) (2)'!E17</f>
        <v>#REF!</v>
      </c>
      <c r="E16" s="189" t="e">
        <f>'kons PK (L2) (2)'!M17</f>
        <v>#REF!</v>
      </c>
      <c r="F16" s="189" t="e">
        <f>'kons PR (L3) (2)'!E17</f>
        <v>#REF!</v>
      </c>
      <c r="G16" s="147" t="e">
        <f t="shared" si="0"/>
        <v>#REF!</v>
      </c>
      <c r="H16" s="189" t="e">
        <f>'realisasi (L4) (2)'!F18</f>
        <v>#REF!</v>
      </c>
      <c r="I16" s="147" t="e">
        <f t="shared" si="1"/>
        <v>#REF!</v>
      </c>
      <c r="J16" s="147" t="e">
        <f t="shared" ref="J16:K16" si="19">AVERAGE(#REF!)</f>
        <v>#REF!</v>
      </c>
      <c r="K16" s="147" t="e">
        <f t="shared" si="19"/>
        <v>#REF!</v>
      </c>
      <c r="L16" s="186" t="e">
        <f t="shared" ref="L16:M16" si="20">IF(J16&lt;=50,"SR",IF(J16&lt;=65,"R",IF(J16&lt;=75,"S",IF(J16&lt;=90,"T","ST"))))</f>
        <v>#REF!</v>
      </c>
      <c r="M16" s="186" t="e">
        <f t="shared" si="20"/>
        <v>#REF!</v>
      </c>
      <c r="N16" s="143"/>
      <c r="O16" s="143"/>
      <c r="P16" s="2"/>
      <c r="Q16" s="143"/>
      <c r="R16" s="143"/>
      <c r="S16" s="143"/>
      <c r="T16" s="143"/>
      <c r="U16" s="143"/>
      <c r="V16" s="143"/>
      <c r="W16" s="143"/>
      <c r="X16" s="143"/>
      <c r="Y16" s="143"/>
      <c r="Z16" s="143"/>
    </row>
    <row r="17" spans="1:26" ht="13.5" customHeight="1" x14ac:dyDescent="0.3">
      <c r="A17" s="186">
        <f t="shared" si="4"/>
        <v>10</v>
      </c>
      <c r="B17" s="186" t="s">
        <v>158</v>
      </c>
      <c r="C17" s="188" t="s">
        <v>159</v>
      </c>
      <c r="D17" s="189" t="e">
        <f>'kons PK (L2) (2)'!E18</f>
        <v>#REF!</v>
      </c>
      <c r="E17" s="189" t="e">
        <f>'kons PK (L2) (2)'!M18</f>
        <v>#REF!</v>
      </c>
      <c r="F17" s="189" t="e">
        <f>'kons PR (L3) (2)'!E18</f>
        <v>#REF!</v>
      </c>
      <c r="G17" s="147" t="e">
        <f t="shared" si="0"/>
        <v>#REF!</v>
      </c>
      <c r="H17" s="189" t="e">
        <f>'realisasi (L4) (2)'!F19</f>
        <v>#REF!</v>
      </c>
      <c r="I17" s="147" t="e">
        <f t="shared" si="1"/>
        <v>#REF!</v>
      </c>
      <c r="J17" s="147" t="e">
        <f t="shared" ref="J17:K17" si="21">AVERAGE(#REF!,#REF!)</f>
        <v>#REF!</v>
      </c>
      <c r="K17" s="147" t="e">
        <f t="shared" si="21"/>
        <v>#REF!</v>
      </c>
      <c r="L17" s="186" t="e">
        <f t="shared" ref="L17:M17" si="22">IF(J17&lt;=50,"SR",IF(J17&lt;=65,"R",IF(J17&lt;=75,"S",IF(J17&lt;=90,"T","ST"))))</f>
        <v>#REF!</v>
      </c>
      <c r="M17" s="186" t="e">
        <f t="shared" si="22"/>
        <v>#REF!</v>
      </c>
      <c r="N17" s="143"/>
      <c r="O17" s="143"/>
      <c r="P17" s="2"/>
      <c r="Q17" s="143"/>
      <c r="R17" s="143"/>
      <c r="S17" s="143"/>
      <c r="T17" s="143"/>
      <c r="U17" s="143"/>
      <c r="V17" s="143"/>
      <c r="W17" s="143"/>
      <c r="X17" s="143"/>
      <c r="Y17" s="143"/>
      <c r="Z17" s="143"/>
    </row>
    <row r="18" spans="1:26" ht="13.5" customHeight="1" x14ac:dyDescent="0.3">
      <c r="A18" s="186">
        <f t="shared" si="4"/>
        <v>11</v>
      </c>
      <c r="B18" s="186" t="s">
        <v>160</v>
      </c>
      <c r="C18" s="188" t="e">
        <f t="shared" ref="C18:C25" si="23">#REF!</f>
        <v>#REF!</v>
      </c>
      <c r="D18" s="189" t="e">
        <f>'kons PK (L2) (2)'!E19</f>
        <v>#REF!</v>
      </c>
      <c r="E18" s="189" t="e">
        <f>'kons PK (L2) (2)'!M19</f>
        <v>#REF!</v>
      </c>
      <c r="F18" s="189" t="e">
        <f>'kons PR (L3) (2)'!E19</f>
        <v>#REF!</v>
      </c>
      <c r="G18" s="147" t="e">
        <f t="shared" si="0"/>
        <v>#REF!</v>
      </c>
      <c r="H18" s="189" t="e">
        <f>'realisasi (L4) (2)'!F20</f>
        <v>#REF!</v>
      </c>
      <c r="I18" s="147" t="e">
        <f t="shared" si="1"/>
        <v>#REF!</v>
      </c>
      <c r="J18" s="147" t="e">
        <f t="shared" ref="J18:K18" si="24">AVERAGE(#REF!,#REF!)</f>
        <v>#REF!</v>
      </c>
      <c r="K18" s="147" t="e">
        <f t="shared" si="24"/>
        <v>#REF!</v>
      </c>
      <c r="L18" s="186" t="e">
        <f t="shared" ref="L18:M18" si="25">IF(J18&lt;=50,"SR",IF(J18&lt;=65,"R",IF(J18&lt;=75,"S",IF(J18&lt;=90,"T","ST"))))</f>
        <v>#REF!</v>
      </c>
      <c r="M18" s="186" t="e">
        <f t="shared" si="25"/>
        <v>#REF!</v>
      </c>
      <c r="N18" s="143"/>
      <c r="O18" s="143"/>
      <c r="P18" s="2"/>
      <c r="Q18" s="143"/>
      <c r="R18" s="143"/>
      <c r="S18" s="143"/>
      <c r="T18" s="143"/>
      <c r="U18" s="143"/>
      <c r="V18" s="143"/>
      <c r="W18" s="143"/>
      <c r="X18" s="143"/>
      <c r="Y18" s="143"/>
      <c r="Z18" s="143"/>
    </row>
    <row r="19" spans="1:26" ht="13.5" customHeight="1" x14ac:dyDescent="0.3">
      <c r="A19" s="186">
        <f t="shared" si="4"/>
        <v>12</v>
      </c>
      <c r="B19" s="186" t="s">
        <v>161</v>
      </c>
      <c r="C19" s="188" t="e">
        <f t="shared" si="23"/>
        <v>#REF!</v>
      </c>
      <c r="D19" s="189" t="e">
        <f>'kons PK (L2) (2)'!E20</f>
        <v>#REF!</v>
      </c>
      <c r="E19" s="189" t="e">
        <f>'kons PK (L2) (2)'!M20</f>
        <v>#REF!</v>
      </c>
      <c r="F19" s="189" t="e">
        <f>'kons PR (L3) (2)'!E20</f>
        <v>#REF!</v>
      </c>
      <c r="G19" s="147" t="e">
        <f t="shared" si="0"/>
        <v>#REF!</v>
      </c>
      <c r="H19" s="189" t="e">
        <f>'realisasi (L4) (2)'!F21</f>
        <v>#REF!</v>
      </c>
      <c r="I19" s="147" t="e">
        <f t="shared" si="1"/>
        <v>#REF!</v>
      </c>
      <c r="J19" s="147" t="e">
        <f t="shared" ref="J19:K19" si="26">AVERAGE(#REF!)</f>
        <v>#REF!</v>
      </c>
      <c r="K19" s="147" t="e">
        <f t="shared" si="26"/>
        <v>#REF!</v>
      </c>
      <c r="L19" s="186" t="e">
        <f t="shared" ref="L19:M19" si="27">IF(J19&lt;=50,"SR",IF(J19&lt;=65,"R",IF(J19&lt;=75,"S",IF(J19&lt;=90,"T","ST"))))</f>
        <v>#REF!</v>
      </c>
      <c r="M19" s="186" t="e">
        <f t="shared" si="27"/>
        <v>#REF!</v>
      </c>
      <c r="N19" s="143"/>
      <c r="O19" s="143"/>
      <c r="P19" s="143"/>
      <c r="Q19" s="143"/>
      <c r="R19" s="143"/>
      <c r="S19" s="143"/>
      <c r="T19" s="143"/>
      <c r="U19" s="143"/>
      <c r="V19" s="143"/>
      <c r="W19" s="143"/>
      <c r="X19" s="143"/>
      <c r="Y19" s="143"/>
      <c r="Z19" s="143"/>
    </row>
    <row r="20" spans="1:26" ht="13.5" customHeight="1" x14ac:dyDescent="0.3">
      <c r="A20" s="186">
        <f t="shared" si="4"/>
        <v>13</v>
      </c>
      <c r="B20" s="186" t="s">
        <v>162</v>
      </c>
      <c r="C20" s="188" t="e">
        <f t="shared" si="23"/>
        <v>#REF!</v>
      </c>
      <c r="D20" s="189" t="e">
        <f>'kons PK (L2) (2)'!E21</f>
        <v>#REF!</v>
      </c>
      <c r="E20" s="189" t="e">
        <f>'kons PK (L2) (2)'!M21</f>
        <v>#REF!</v>
      </c>
      <c r="F20" s="189" t="e">
        <f>'kons PR (L3) (2)'!E21</f>
        <v>#REF!</v>
      </c>
      <c r="G20" s="147" t="e">
        <f t="shared" si="0"/>
        <v>#REF!</v>
      </c>
      <c r="H20" s="189" t="e">
        <f>'realisasi (L4) (2)'!F22</f>
        <v>#REF!</v>
      </c>
      <c r="I20" s="147" t="e">
        <f t="shared" si="1"/>
        <v>#REF!</v>
      </c>
      <c r="J20" s="147" t="e">
        <f t="shared" ref="J20:K20" si="28">AVERAGE(#REF!)</f>
        <v>#REF!</v>
      </c>
      <c r="K20" s="147" t="e">
        <f t="shared" si="28"/>
        <v>#REF!</v>
      </c>
      <c r="L20" s="186" t="e">
        <f t="shared" ref="L20:M20" si="29">IF(J20&lt;=50,"SR",IF(J20&lt;=65,"R",IF(J20&lt;=75,"S",IF(J20&lt;=90,"T","ST"))))</f>
        <v>#REF!</v>
      </c>
      <c r="M20" s="186" t="e">
        <f t="shared" si="29"/>
        <v>#REF!</v>
      </c>
      <c r="N20" s="143"/>
      <c r="O20" s="143"/>
      <c r="P20" s="143"/>
      <c r="Q20" s="143"/>
      <c r="R20" s="143"/>
      <c r="S20" s="143"/>
      <c r="T20" s="143"/>
      <c r="U20" s="143"/>
      <c r="V20" s="143"/>
      <c r="W20" s="143"/>
      <c r="X20" s="143"/>
      <c r="Y20" s="143"/>
      <c r="Z20" s="143"/>
    </row>
    <row r="21" spans="1:26" ht="13.5" customHeight="1" x14ac:dyDescent="0.3">
      <c r="A21" s="186">
        <f t="shared" si="4"/>
        <v>14</v>
      </c>
      <c r="B21" s="186" t="s">
        <v>163</v>
      </c>
      <c r="C21" s="188" t="e">
        <f t="shared" si="23"/>
        <v>#REF!</v>
      </c>
      <c r="D21" s="189" t="e">
        <f>'kons PK (L2) (2)'!E22</f>
        <v>#REF!</v>
      </c>
      <c r="E21" s="189" t="e">
        <f>'kons PK (L2) (2)'!M22</f>
        <v>#REF!</v>
      </c>
      <c r="F21" s="189" t="e">
        <f>'kons PR (L3) (2)'!E22</f>
        <v>#REF!</v>
      </c>
      <c r="G21" s="147" t="e">
        <f t="shared" si="0"/>
        <v>#REF!</v>
      </c>
      <c r="H21" s="189" t="e">
        <f>'realisasi (L4) (2)'!F23</f>
        <v>#REF!</v>
      </c>
      <c r="I21" s="147" t="e">
        <f t="shared" si="1"/>
        <v>#REF!</v>
      </c>
      <c r="J21" s="147" t="e">
        <f t="shared" ref="J21:K21" si="30">AVERAGE(#REF!)</f>
        <v>#REF!</v>
      </c>
      <c r="K21" s="147" t="e">
        <f t="shared" si="30"/>
        <v>#REF!</v>
      </c>
      <c r="L21" s="186" t="e">
        <f t="shared" ref="L21:M21" si="31">IF(J21&lt;=50,"SR",IF(J21&lt;=65,"R",IF(J21&lt;=75,"S",IF(J21&lt;=90,"T","ST"))))</f>
        <v>#REF!</v>
      </c>
      <c r="M21" s="186" t="e">
        <f t="shared" si="31"/>
        <v>#REF!</v>
      </c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</row>
    <row r="22" spans="1:26" ht="13.5" customHeight="1" x14ac:dyDescent="0.3">
      <c r="A22" s="186">
        <f t="shared" si="4"/>
        <v>15</v>
      </c>
      <c r="B22" s="186" t="s">
        <v>164</v>
      </c>
      <c r="C22" s="188" t="e">
        <f t="shared" si="23"/>
        <v>#REF!</v>
      </c>
      <c r="D22" s="189" t="e">
        <f>'kons PK (L2) (2)'!E23</f>
        <v>#REF!</v>
      </c>
      <c r="E22" s="189" t="e">
        <f>'kons PK (L2) (2)'!M23</f>
        <v>#REF!</v>
      </c>
      <c r="F22" s="189" t="e">
        <f>'kons PR (L3) (2)'!E23</f>
        <v>#REF!</v>
      </c>
      <c r="G22" s="147" t="e">
        <f t="shared" si="0"/>
        <v>#REF!</v>
      </c>
      <c r="H22" s="189" t="e">
        <f>'realisasi (L4) (2)'!F24</f>
        <v>#REF!</v>
      </c>
      <c r="I22" s="147" t="e">
        <f t="shared" si="1"/>
        <v>#REF!</v>
      </c>
      <c r="J22" s="147" t="e">
        <f t="shared" ref="J22:K22" si="32">AVERAGE(#REF!)</f>
        <v>#REF!</v>
      </c>
      <c r="K22" s="147" t="e">
        <f t="shared" si="32"/>
        <v>#REF!</v>
      </c>
      <c r="L22" s="186" t="e">
        <f t="shared" ref="L22:M22" si="33">IF(J22&lt;=50,"SR",IF(J22&lt;=65,"R",IF(J22&lt;=75,"S",IF(J22&lt;=90,"T","ST"))))</f>
        <v>#REF!</v>
      </c>
      <c r="M22" s="186" t="e">
        <f t="shared" si="33"/>
        <v>#REF!</v>
      </c>
      <c r="N22" s="143"/>
      <c r="O22" s="143"/>
      <c r="P22" s="143"/>
      <c r="Q22" s="143"/>
      <c r="R22" s="143"/>
      <c r="S22" s="143"/>
      <c r="T22" s="143"/>
      <c r="U22" s="143"/>
      <c r="V22" s="143"/>
      <c r="W22" s="143"/>
      <c r="X22" s="143"/>
      <c r="Y22" s="143"/>
      <c r="Z22" s="143"/>
    </row>
    <row r="23" spans="1:26" ht="13.5" customHeight="1" x14ac:dyDescent="0.3">
      <c r="A23" s="186">
        <f t="shared" si="4"/>
        <v>16</v>
      </c>
      <c r="B23" s="186" t="s">
        <v>165</v>
      </c>
      <c r="C23" s="188" t="e">
        <f t="shared" si="23"/>
        <v>#REF!</v>
      </c>
      <c r="D23" s="189" t="e">
        <f>'kons PK (L2) (2)'!E24</f>
        <v>#REF!</v>
      </c>
      <c r="E23" s="189" t="e">
        <f>'kons PK (L2) (2)'!M24</f>
        <v>#REF!</v>
      </c>
      <c r="F23" s="189" t="e">
        <f>'kons PR (L3) (2)'!E24</f>
        <v>#REF!</v>
      </c>
      <c r="G23" s="147" t="e">
        <f t="shared" si="0"/>
        <v>#REF!</v>
      </c>
      <c r="H23" s="189" t="e">
        <f>'realisasi (L4) (2)'!F25</f>
        <v>#REF!</v>
      </c>
      <c r="I23" s="147" t="e">
        <f t="shared" si="1"/>
        <v>#REF!</v>
      </c>
      <c r="J23" s="147" t="e">
        <f t="shared" ref="J23:K23" si="34">AVERAGE(#REF!)</f>
        <v>#REF!</v>
      </c>
      <c r="K23" s="147" t="e">
        <f t="shared" si="34"/>
        <v>#REF!</v>
      </c>
      <c r="L23" s="186" t="e">
        <f t="shared" ref="L23:M23" si="35">IF(J23&lt;=50,"SR",IF(J23&lt;=65,"R",IF(J23&lt;=75,"S",IF(J23&lt;=90,"T","ST"))))</f>
        <v>#REF!</v>
      </c>
      <c r="M23" s="186" t="e">
        <f t="shared" si="35"/>
        <v>#REF!</v>
      </c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</row>
    <row r="24" spans="1:26" ht="13.5" customHeight="1" x14ac:dyDescent="0.3">
      <c r="A24" s="186">
        <f t="shared" si="4"/>
        <v>17</v>
      </c>
      <c r="B24" s="186" t="s">
        <v>166</v>
      </c>
      <c r="C24" s="188" t="e">
        <f t="shared" si="23"/>
        <v>#REF!</v>
      </c>
      <c r="D24" s="189" t="e">
        <f>'kons PK (L2) (2)'!E25</f>
        <v>#REF!</v>
      </c>
      <c r="E24" s="189" t="e">
        <f>'kons PK (L2) (2)'!M25</f>
        <v>#REF!</v>
      </c>
      <c r="F24" s="189" t="e">
        <f>'kons PR (L3) (2)'!E25</f>
        <v>#REF!</v>
      </c>
      <c r="G24" s="147" t="e">
        <f t="shared" si="0"/>
        <v>#REF!</v>
      </c>
      <c r="H24" s="189" t="e">
        <f>'realisasi (L4) (2)'!F26</f>
        <v>#REF!</v>
      </c>
      <c r="I24" s="147" t="e">
        <f t="shared" si="1"/>
        <v>#REF!</v>
      </c>
      <c r="J24" s="147" t="e">
        <f t="shared" ref="J24:K24" si="36">AVERAGE(#REF!)</f>
        <v>#REF!</v>
      </c>
      <c r="K24" s="147" t="e">
        <f t="shared" si="36"/>
        <v>#REF!</v>
      </c>
      <c r="L24" s="186" t="e">
        <f t="shared" ref="L24:M24" si="37">IF(J24&lt;=50,"SR",IF(J24&lt;=65,"R",IF(J24&lt;=75,"S",IF(J24&lt;=90,"T","ST"))))</f>
        <v>#REF!</v>
      </c>
      <c r="M24" s="186" t="e">
        <f t="shared" si="37"/>
        <v>#REF!</v>
      </c>
      <c r="N24" s="143"/>
      <c r="O24" s="143"/>
      <c r="P24" s="143"/>
      <c r="Q24" s="143"/>
      <c r="R24" s="143"/>
      <c r="S24" s="143"/>
      <c r="T24" s="143"/>
      <c r="U24" s="143"/>
      <c r="V24" s="143"/>
      <c r="W24" s="143"/>
      <c r="X24" s="143"/>
      <c r="Y24" s="143"/>
      <c r="Z24" s="143"/>
    </row>
    <row r="25" spans="1:26" ht="13.5" customHeight="1" x14ac:dyDescent="0.3">
      <c r="A25" s="186">
        <f t="shared" si="4"/>
        <v>18</v>
      </c>
      <c r="B25" s="186" t="s">
        <v>167</v>
      </c>
      <c r="C25" s="188" t="e">
        <f t="shared" si="23"/>
        <v>#REF!</v>
      </c>
      <c r="D25" s="189" t="e">
        <f>'kons PK (L2) (2)'!E26</f>
        <v>#REF!</v>
      </c>
      <c r="E25" s="189" t="e">
        <f>'kons PK (L2) (2)'!M26</f>
        <v>#REF!</v>
      </c>
      <c r="F25" s="189" t="e">
        <f>'kons PR (L3) (2)'!E26</f>
        <v>#REF!</v>
      </c>
      <c r="G25" s="147" t="e">
        <f t="shared" si="0"/>
        <v>#REF!</v>
      </c>
      <c r="H25" s="189" t="e">
        <f>'realisasi (L4) (2)'!F27</f>
        <v>#REF!</v>
      </c>
      <c r="I25" s="147" t="e">
        <f t="shared" si="1"/>
        <v>#REF!</v>
      </c>
      <c r="J25" s="147" t="e">
        <f t="shared" ref="J25:K25" si="38">AVERAGE(#REF!)</f>
        <v>#REF!</v>
      </c>
      <c r="K25" s="147" t="e">
        <f t="shared" si="38"/>
        <v>#REF!</v>
      </c>
      <c r="L25" s="186" t="e">
        <f t="shared" ref="L25:M25" si="39">IF(J25&lt;=50,"SR",IF(J25&lt;=65,"R",IF(J25&lt;=75,"S",IF(J25&lt;=90,"T","ST"))))</f>
        <v>#REF!</v>
      </c>
      <c r="M25" s="186" t="e">
        <f t="shared" si="39"/>
        <v>#REF!</v>
      </c>
      <c r="N25" s="143"/>
      <c r="O25" s="143"/>
      <c r="P25" s="143"/>
      <c r="Q25" s="143"/>
      <c r="R25" s="143"/>
      <c r="S25" s="143"/>
      <c r="T25" s="143"/>
      <c r="U25" s="143"/>
      <c r="V25" s="143"/>
      <c r="W25" s="143"/>
      <c r="X25" s="143"/>
      <c r="Y25" s="143"/>
      <c r="Z25" s="143"/>
    </row>
    <row r="26" spans="1:26" ht="13.5" customHeight="1" x14ac:dyDescent="0.3">
      <c r="A26" s="186">
        <f t="shared" si="4"/>
        <v>19</v>
      </c>
      <c r="B26" s="186" t="s">
        <v>168</v>
      </c>
      <c r="C26" s="188" t="s">
        <v>169</v>
      </c>
      <c r="D26" s="189" t="e">
        <f>'kons PK (L2) (2)'!E27</f>
        <v>#REF!</v>
      </c>
      <c r="E26" s="189" t="e">
        <f>'kons PK (L2) (2)'!M27</f>
        <v>#REF!</v>
      </c>
      <c r="F26" s="189" t="e">
        <f>'kons PR (L3) (2)'!E27</f>
        <v>#REF!</v>
      </c>
      <c r="G26" s="147" t="e">
        <f t="shared" si="0"/>
        <v>#REF!</v>
      </c>
      <c r="H26" s="189" t="e">
        <f>'realisasi (L4) (2)'!F28</f>
        <v>#REF!</v>
      </c>
      <c r="I26" s="147" t="e">
        <f t="shared" si="1"/>
        <v>#REF!</v>
      </c>
      <c r="J26" s="147" t="e">
        <f t="shared" ref="J26:K26" si="40">AVERAGE(#REF!,#REF!)</f>
        <v>#REF!</v>
      </c>
      <c r="K26" s="147" t="e">
        <f t="shared" si="40"/>
        <v>#REF!</v>
      </c>
      <c r="L26" s="186" t="e">
        <f t="shared" ref="L26:M26" si="41">IF(J26&lt;=50,"SR",IF(J26&lt;=65,"R",IF(J26&lt;=75,"S",IF(J26&lt;=90,"T","ST"))))</f>
        <v>#REF!</v>
      </c>
      <c r="M26" s="186" t="e">
        <f t="shared" si="41"/>
        <v>#REF!</v>
      </c>
      <c r="N26" s="143"/>
      <c r="O26" s="143"/>
      <c r="P26" s="143"/>
      <c r="Q26" s="143"/>
      <c r="R26" s="143"/>
      <c r="S26" s="143"/>
      <c r="T26" s="143"/>
      <c r="U26" s="143"/>
      <c r="V26" s="143"/>
      <c r="W26" s="143"/>
      <c r="X26" s="143"/>
      <c r="Y26" s="143"/>
      <c r="Z26" s="143"/>
    </row>
    <row r="27" spans="1:26" ht="13.5" customHeight="1" x14ac:dyDescent="0.3">
      <c r="A27" s="186">
        <f t="shared" si="4"/>
        <v>20</v>
      </c>
      <c r="B27" s="186" t="s">
        <v>170</v>
      </c>
      <c r="C27" s="188" t="e">
        <f t="shared" ref="C27:C28" si="42">#REF!</f>
        <v>#REF!</v>
      </c>
      <c r="D27" s="189" t="e">
        <f>'kons PK (L2) (2)'!E28</f>
        <v>#REF!</v>
      </c>
      <c r="E27" s="189" t="e">
        <f>'kons PK (L2) (2)'!M28</f>
        <v>#REF!</v>
      </c>
      <c r="F27" s="189" t="e">
        <f>'kons PR (L3) (2)'!E28</f>
        <v>#REF!</v>
      </c>
      <c r="G27" s="147" t="e">
        <f t="shared" si="0"/>
        <v>#REF!</v>
      </c>
      <c r="H27" s="189" t="e">
        <f>'realisasi (L4) (2)'!F29</f>
        <v>#REF!</v>
      </c>
      <c r="I27" s="147" t="e">
        <f t="shared" si="1"/>
        <v>#REF!</v>
      </c>
      <c r="J27" s="147" t="e">
        <f t="shared" ref="J27:K27" si="43">AVERAGE(#REF!)</f>
        <v>#REF!</v>
      </c>
      <c r="K27" s="147" t="e">
        <f t="shared" si="43"/>
        <v>#REF!</v>
      </c>
      <c r="L27" s="186" t="e">
        <f t="shared" ref="L27:M27" si="44">IF(J27&lt;=50,"SR",IF(J27&lt;=65,"R",IF(J27&lt;=75,"S",IF(J27&lt;=90,"T","ST"))))</f>
        <v>#REF!</v>
      </c>
      <c r="M27" s="186" t="e">
        <f t="shared" si="44"/>
        <v>#REF!</v>
      </c>
      <c r="N27" s="143"/>
      <c r="O27" s="143"/>
      <c r="P27" s="143"/>
      <c r="Q27" s="143"/>
      <c r="R27" s="143"/>
      <c r="S27" s="143"/>
      <c r="T27" s="143"/>
      <c r="U27" s="143"/>
      <c r="V27" s="143"/>
      <c r="W27" s="143"/>
      <c r="X27" s="143"/>
      <c r="Y27" s="143"/>
      <c r="Z27" s="143"/>
    </row>
    <row r="28" spans="1:26" ht="13.5" customHeight="1" x14ac:dyDescent="0.3">
      <c r="A28" s="186">
        <f t="shared" si="4"/>
        <v>21</v>
      </c>
      <c r="B28" s="186" t="s">
        <v>171</v>
      </c>
      <c r="C28" s="188" t="e">
        <f t="shared" si="42"/>
        <v>#REF!</v>
      </c>
      <c r="D28" s="189" t="e">
        <f>'kons PK (L2) (2)'!E29</f>
        <v>#REF!</v>
      </c>
      <c r="E28" s="189" t="e">
        <f>'kons PK (L2) (2)'!M29</f>
        <v>#REF!</v>
      </c>
      <c r="F28" s="189" t="e">
        <f>'kons PR (L3) (2)'!E29</f>
        <v>#REF!</v>
      </c>
      <c r="G28" s="147" t="e">
        <f t="shared" si="0"/>
        <v>#REF!</v>
      </c>
      <c r="H28" s="189" t="e">
        <f>'realisasi (L4) (2)'!F30</f>
        <v>#REF!</v>
      </c>
      <c r="I28" s="147" t="e">
        <f t="shared" si="1"/>
        <v>#REF!</v>
      </c>
      <c r="J28" s="147" t="e">
        <f t="shared" ref="J28:K28" si="45">AVERAGE(#REF!)</f>
        <v>#REF!</v>
      </c>
      <c r="K28" s="147" t="e">
        <f t="shared" si="45"/>
        <v>#REF!</v>
      </c>
      <c r="L28" s="186" t="e">
        <f t="shared" ref="L28:M28" si="46">IF(J28&lt;=50,"SR",IF(J28&lt;=65,"R",IF(J28&lt;=75,"S",IF(J28&lt;=90,"T","ST"))))</f>
        <v>#REF!</v>
      </c>
      <c r="M28" s="186" t="e">
        <f t="shared" si="46"/>
        <v>#REF!</v>
      </c>
      <c r="N28" s="143"/>
      <c r="O28" s="143"/>
      <c r="P28" s="143"/>
      <c r="Q28" s="143"/>
      <c r="R28" s="143"/>
      <c r="S28" s="143"/>
      <c r="T28" s="143"/>
      <c r="U28" s="143"/>
      <c r="V28" s="143"/>
      <c r="W28" s="143"/>
      <c r="X28" s="143"/>
      <c r="Y28" s="143"/>
      <c r="Z28" s="143"/>
    </row>
    <row r="29" spans="1:26" ht="13.5" customHeight="1" x14ac:dyDescent="0.3">
      <c r="A29" s="186">
        <f t="shared" si="4"/>
        <v>22</v>
      </c>
      <c r="B29" s="186" t="s">
        <v>172</v>
      </c>
      <c r="C29" s="188" t="s">
        <v>48</v>
      </c>
      <c r="D29" s="189" t="e">
        <f>'kons PK (L2) (2)'!E30</f>
        <v>#REF!</v>
      </c>
      <c r="E29" s="189" t="e">
        <f>'kons PK (L2) (2)'!M30</f>
        <v>#REF!</v>
      </c>
      <c r="F29" s="189" t="e">
        <f>'kons PR (L3) (2)'!E30</f>
        <v>#REF!</v>
      </c>
      <c r="G29" s="147" t="e">
        <f t="shared" si="0"/>
        <v>#REF!</v>
      </c>
      <c r="H29" s="189" t="e">
        <f>'realisasi (L4) (2)'!F31</f>
        <v>#REF!</v>
      </c>
      <c r="I29" s="147" t="e">
        <f t="shared" si="1"/>
        <v>#REF!</v>
      </c>
      <c r="J29" s="147" t="e">
        <f t="shared" ref="J29:K29" si="47">AVERAGE(#REF!,#REF!)</f>
        <v>#REF!</v>
      </c>
      <c r="K29" s="147" t="e">
        <f t="shared" si="47"/>
        <v>#REF!</v>
      </c>
      <c r="L29" s="186" t="e">
        <f t="shared" ref="L29:M29" si="48">IF(J29&lt;=50,"SR",IF(J29&lt;=65,"R",IF(J29&lt;=75,"S",IF(J29&lt;=90,"T","ST"))))</f>
        <v>#REF!</v>
      </c>
      <c r="M29" s="186" t="e">
        <f t="shared" si="48"/>
        <v>#REF!</v>
      </c>
      <c r="N29" s="143"/>
      <c r="O29" s="143"/>
      <c r="P29" s="143"/>
      <c r="Q29" s="143"/>
      <c r="R29" s="143"/>
      <c r="S29" s="143"/>
      <c r="T29" s="143"/>
      <c r="U29" s="143"/>
      <c r="V29" s="143"/>
      <c r="W29" s="143"/>
      <c r="X29" s="143"/>
      <c r="Y29" s="143"/>
      <c r="Z29" s="143"/>
    </row>
    <row r="30" spans="1:26" ht="13.5" customHeight="1" x14ac:dyDescent="0.3">
      <c r="A30" s="186">
        <f t="shared" si="4"/>
        <v>23</v>
      </c>
      <c r="B30" s="186" t="s">
        <v>65</v>
      </c>
      <c r="C30" s="188" t="e">
        <f t="shared" ref="C30:C32" si="49">#REF!</f>
        <v>#REF!</v>
      </c>
      <c r="D30" s="189" t="e">
        <f>'kons PK (L2) (2)'!E31</f>
        <v>#REF!</v>
      </c>
      <c r="E30" s="189" t="e">
        <f>'kons PK (L2) (2)'!M31</f>
        <v>#REF!</v>
      </c>
      <c r="F30" s="189" t="e">
        <f>'kons PR (L3) (2)'!E31</f>
        <v>#REF!</v>
      </c>
      <c r="G30" s="147" t="e">
        <f t="shared" si="0"/>
        <v>#REF!</v>
      </c>
      <c r="H30" s="189" t="e">
        <f>'realisasi (L4) (2)'!F32</f>
        <v>#REF!</v>
      </c>
      <c r="I30" s="147" t="e">
        <f t="shared" si="1"/>
        <v>#REF!</v>
      </c>
      <c r="J30" s="147" t="e">
        <f t="shared" ref="J30:K30" si="50">AVERAGE(#REF!)</f>
        <v>#REF!</v>
      </c>
      <c r="K30" s="147" t="e">
        <f t="shared" si="50"/>
        <v>#REF!</v>
      </c>
      <c r="L30" s="186" t="e">
        <f t="shared" ref="L30:M30" si="51">IF(J30&lt;=50,"SR",IF(J30&lt;=65,"R",IF(J30&lt;=75,"S",IF(J30&lt;=90,"T","ST"))))</f>
        <v>#REF!</v>
      </c>
      <c r="M30" s="186" t="e">
        <f t="shared" si="51"/>
        <v>#REF!</v>
      </c>
      <c r="N30" s="143"/>
      <c r="O30" s="143"/>
      <c r="P30" s="143"/>
      <c r="Q30" s="143"/>
      <c r="R30" s="143"/>
      <c r="S30" s="143"/>
      <c r="T30" s="143"/>
      <c r="U30" s="143"/>
      <c r="V30" s="143"/>
      <c r="W30" s="143"/>
      <c r="X30" s="143"/>
      <c r="Y30" s="143"/>
      <c r="Z30" s="143"/>
    </row>
    <row r="31" spans="1:26" ht="13.5" customHeight="1" x14ac:dyDescent="0.3">
      <c r="A31" s="186">
        <f t="shared" si="4"/>
        <v>24</v>
      </c>
      <c r="B31" s="186" t="s">
        <v>173</v>
      </c>
      <c r="C31" s="188" t="e">
        <f t="shared" si="49"/>
        <v>#REF!</v>
      </c>
      <c r="D31" s="189" t="e">
        <f>'kons PK (L2) (2)'!E32</f>
        <v>#REF!</v>
      </c>
      <c r="E31" s="189" t="e">
        <f>'kons PK (L2) (2)'!M32</f>
        <v>#REF!</v>
      </c>
      <c r="F31" s="189" t="e">
        <f>'kons PR (L3) (2)'!E32</f>
        <v>#REF!</v>
      </c>
      <c r="G31" s="147" t="e">
        <f t="shared" si="0"/>
        <v>#REF!</v>
      </c>
      <c r="H31" s="189" t="e">
        <f>'realisasi (L4) (2)'!F33</f>
        <v>#REF!</v>
      </c>
      <c r="I31" s="147" t="e">
        <f t="shared" si="1"/>
        <v>#REF!</v>
      </c>
      <c r="J31" s="147" t="e">
        <f t="shared" ref="J31:K31" si="52">AVERAGE(#REF!)</f>
        <v>#REF!</v>
      </c>
      <c r="K31" s="147" t="e">
        <f t="shared" si="52"/>
        <v>#REF!</v>
      </c>
      <c r="L31" s="186" t="e">
        <f t="shared" ref="L31:M31" si="53">IF(J31&lt;=50,"SR",IF(J31&lt;=65,"R",IF(J31&lt;=75,"S",IF(J31&lt;=90,"T","ST"))))</f>
        <v>#REF!</v>
      </c>
      <c r="M31" s="186" t="e">
        <f t="shared" si="53"/>
        <v>#REF!</v>
      </c>
      <c r="N31" s="143"/>
      <c r="O31" s="143"/>
      <c r="P31" s="143"/>
      <c r="Q31" s="143"/>
      <c r="R31" s="143"/>
      <c r="S31" s="143"/>
      <c r="T31" s="143"/>
      <c r="U31" s="143"/>
      <c r="V31" s="143"/>
      <c r="W31" s="143"/>
      <c r="X31" s="143"/>
      <c r="Y31" s="143"/>
      <c r="Z31" s="143"/>
    </row>
    <row r="32" spans="1:26" ht="13.5" customHeight="1" x14ac:dyDescent="0.3">
      <c r="A32" s="186">
        <f t="shared" si="4"/>
        <v>25</v>
      </c>
      <c r="B32" s="186" t="s">
        <v>174</v>
      </c>
      <c r="C32" s="188" t="e">
        <f t="shared" si="49"/>
        <v>#REF!</v>
      </c>
      <c r="D32" s="189" t="e">
        <f>'kons PK (L2) (2)'!E33</f>
        <v>#REF!</v>
      </c>
      <c r="E32" s="189" t="e">
        <f>'kons PK (L2) (2)'!M33</f>
        <v>#REF!</v>
      </c>
      <c r="F32" s="189" t="e">
        <f>'kons PR (L3) (2)'!E33</f>
        <v>#REF!</v>
      </c>
      <c r="G32" s="147" t="e">
        <f t="shared" si="0"/>
        <v>#REF!</v>
      </c>
      <c r="H32" s="189" t="e">
        <f>'realisasi (L4) (2)'!F34</f>
        <v>#REF!</v>
      </c>
      <c r="I32" s="147" t="e">
        <f t="shared" si="1"/>
        <v>#REF!</v>
      </c>
      <c r="J32" s="147" t="e">
        <f t="shared" ref="J32:K32" si="54">AVERAGE(#REF!)</f>
        <v>#REF!</v>
      </c>
      <c r="K32" s="147" t="e">
        <f t="shared" si="54"/>
        <v>#REF!</v>
      </c>
      <c r="L32" s="186" t="e">
        <f t="shared" ref="L32:M32" si="55">IF(J32&lt;=50,"SR",IF(J32&lt;=65,"R",IF(J32&lt;=75,"S",IF(J32&lt;=90,"T","ST"))))</f>
        <v>#REF!</v>
      </c>
      <c r="M32" s="186" t="e">
        <f t="shared" si="55"/>
        <v>#REF!</v>
      </c>
      <c r="N32" s="143"/>
      <c r="O32" s="143"/>
      <c r="P32" s="143"/>
      <c r="Q32" s="143"/>
      <c r="R32" s="143"/>
      <c r="S32" s="143"/>
      <c r="T32" s="143"/>
      <c r="U32" s="143"/>
      <c r="V32" s="143"/>
      <c r="W32" s="143"/>
      <c r="X32" s="143"/>
      <c r="Y32" s="143"/>
      <c r="Z32" s="143"/>
    </row>
    <row r="33" spans="1:26" ht="13.5" customHeight="1" x14ac:dyDescent="0.3">
      <c r="A33" s="186">
        <f t="shared" si="4"/>
        <v>26</v>
      </c>
      <c r="B33" s="186" t="s">
        <v>175</v>
      </c>
      <c r="C33" s="188" t="s">
        <v>176</v>
      </c>
      <c r="D33" s="189" t="e">
        <f>'kons PK (L2) (2)'!E34</f>
        <v>#REF!</v>
      </c>
      <c r="E33" s="189" t="e">
        <f>'kons PK (L2) (2)'!M34</f>
        <v>#REF!</v>
      </c>
      <c r="F33" s="189" t="e">
        <f>'kons PR (L3) (2)'!E34</f>
        <v>#REF!</v>
      </c>
      <c r="G33" s="147" t="e">
        <f t="shared" si="0"/>
        <v>#REF!</v>
      </c>
      <c r="H33" s="189" t="e">
        <f>'realisasi (L4) (2)'!F35</f>
        <v>#REF!</v>
      </c>
      <c r="I33" s="147" t="e">
        <f t="shared" si="1"/>
        <v>#REF!</v>
      </c>
      <c r="J33" s="147" t="e">
        <f t="shared" ref="J33:K33" si="56">AVERAGE(#REF!)</f>
        <v>#REF!</v>
      </c>
      <c r="K33" s="147" t="e">
        <f t="shared" si="56"/>
        <v>#REF!</v>
      </c>
      <c r="L33" s="186" t="e">
        <f t="shared" ref="L33:M33" si="57">IF(J33&lt;=50,"SR",IF(J33&lt;=65,"R",IF(J33&lt;=75,"S",IF(J33&lt;=90,"T","ST"))))</f>
        <v>#REF!</v>
      </c>
      <c r="M33" s="186" t="e">
        <f t="shared" si="57"/>
        <v>#REF!</v>
      </c>
      <c r="N33" s="143"/>
      <c r="O33" s="143"/>
      <c r="P33" s="143"/>
      <c r="Q33" s="143"/>
      <c r="R33" s="143"/>
      <c r="S33" s="143"/>
      <c r="T33" s="143"/>
      <c r="U33" s="143"/>
      <c r="V33" s="143"/>
      <c r="W33" s="143"/>
      <c r="X33" s="143"/>
      <c r="Y33" s="143"/>
      <c r="Z33" s="143"/>
    </row>
    <row r="34" spans="1:26" ht="13.5" customHeight="1" x14ac:dyDescent="0.3">
      <c r="A34" s="186">
        <f t="shared" si="4"/>
        <v>27</v>
      </c>
      <c r="B34" s="186" t="s">
        <v>177</v>
      </c>
      <c r="C34" s="188" t="s">
        <v>106</v>
      </c>
      <c r="D34" s="189" t="e">
        <f>'kons PK (L2) (2)'!E35</f>
        <v>#REF!</v>
      </c>
      <c r="E34" s="189" t="e">
        <f>'kons PK (L2) (2)'!M35</f>
        <v>#REF!</v>
      </c>
      <c r="F34" s="189" t="e">
        <f>'kons PR (L3) (2)'!E35</f>
        <v>#REF!</v>
      </c>
      <c r="G34" s="147" t="e">
        <f t="shared" si="0"/>
        <v>#REF!</v>
      </c>
      <c r="H34" s="189" t="e">
        <f>'realisasi (L4) (2)'!F36</f>
        <v>#REF!</v>
      </c>
      <c r="I34" s="147" t="e">
        <f t="shared" si="1"/>
        <v>#REF!</v>
      </c>
      <c r="J34" s="147" t="e">
        <f t="shared" ref="J34:K34" si="58">AVERAGE(#REF!,#REF!,#REF!,#REF!)</f>
        <v>#REF!</v>
      </c>
      <c r="K34" s="147" t="e">
        <f t="shared" si="58"/>
        <v>#REF!</v>
      </c>
      <c r="L34" s="186" t="e">
        <f t="shared" ref="L34:M34" si="59">IF(J34&lt;=50,"SR",IF(J34&lt;=65,"R",IF(J34&lt;=75,"S",IF(J34&lt;=90,"T","ST"))))</f>
        <v>#REF!</v>
      </c>
      <c r="M34" s="186" t="e">
        <f t="shared" si="59"/>
        <v>#REF!</v>
      </c>
      <c r="N34" s="143"/>
      <c r="O34" s="143"/>
      <c r="P34" s="143"/>
      <c r="Q34" s="143"/>
      <c r="R34" s="143"/>
      <c r="S34" s="143"/>
      <c r="T34" s="143"/>
      <c r="U34" s="143"/>
      <c r="V34" s="143"/>
      <c r="W34" s="143"/>
      <c r="X34" s="143"/>
      <c r="Y34" s="143"/>
      <c r="Z34" s="143"/>
    </row>
    <row r="35" spans="1:26" ht="13.5" customHeight="1" x14ac:dyDescent="0.3">
      <c r="A35" s="186">
        <f t="shared" si="4"/>
        <v>28</v>
      </c>
      <c r="B35" s="186" t="s">
        <v>178</v>
      </c>
      <c r="C35" s="188" t="s">
        <v>179</v>
      </c>
      <c r="D35" s="189" t="e">
        <f>'kons PK (L2) (2)'!E36</f>
        <v>#REF!</v>
      </c>
      <c r="E35" s="189" t="e">
        <f>'kons PK (L2) (2)'!M36</f>
        <v>#REF!</v>
      </c>
      <c r="F35" s="189" t="e">
        <f>'kons PR (L3) (2)'!E36</f>
        <v>#REF!</v>
      </c>
      <c r="G35" s="147" t="e">
        <f t="shared" si="0"/>
        <v>#REF!</v>
      </c>
      <c r="H35" s="189" t="e">
        <f>'realisasi (L4) (2)'!F37</f>
        <v>#REF!</v>
      </c>
      <c r="I35" s="147" t="e">
        <f t="shared" si="1"/>
        <v>#REF!</v>
      </c>
      <c r="J35" s="147" t="e">
        <f t="shared" ref="J35:K35" si="60">AVERAGE(#REF!)</f>
        <v>#REF!</v>
      </c>
      <c r="K35" s="147" t="e">
        <f t="shared" si="60"/>
        <v>#REF!</v>
      </c>
      <c r="L35" s="186" t="e">
        <f t="shared" ref="L35:M35" si="61">IF(J35&lt;=50,"SR",IF(J35&lt;=65,"R",IF(J35&lt;=75,"S",IF(J35&lt;=90,"T","ST"))))</f>
        <v>#REF!</v>
      </c>
      <c r="M35" s="186" t="e">
        <f t="shared" si="61"/>
        <v>#REF!</v>
      </c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</row>
    <row r="36" spans="1:26" ht="13.5" customHeight="1" x14ac:dyDescent="0.3">
      <c r="A36" s="186">
        <f t="shared" si="4"/>
        <v>29</v>
      </c>
      <c r="B36" s="186" t="s">
        <v>180</v>
      </c>
      <c r="C36" s="188" t="s">
        <v>181</v>
      </c>
      <c r="D36" s="189" t="e">
        <f>'kons PK (L2) (2)'!E37</f>
        <v>#REF!</v>
      </c>
      <c r="E36" s="189" t="e">
        <f>'kons PK (L2) (2)'!M37</f>
        <v>#REF!</v>
      </c>
      <c r="F36" s="189" t="e">
        <f>'kons PR (L3) (2)'!E37</f>
        <v>#REF!</v>
      </c>
      <c r="G36" s="147" t="e">
        <f t="shared" si="0"/>
        <v>#REF!</v>
      </c>
      <c r="H36" s="189" t="e">
        <f>'realisasi (L4) (2)'!F38</f>
        <v>#REF!</v>
      </c>
      <c r="I36" s="147" t="e">
        <f t="shared" si="1"/>
        <v>#REF!</v>
      </c>
      <c r="J36" s="147" t="e">
        <f t="shared" ref="J36:K36" si="62">AVERAGE(#REF!)</f>
        <v>#REF!</v>
      </c>
      <c r="K36" s="147" t="e">
        <f t="shared" si="62"/>
        <v>#REF!</v>
      </c>
      <c r="L36" s="186" t="e">
        <f t="shared" ref="L36:M36" si="63">IF(J36&lt;=50,"SR",IF(J36&lt;=65,"R",IF(J36&lt;=75,"S",IF(J36&lt;=90,"T","ST"))))</f>
        <v>#REF!</v>
      </c>
      <c r="M36" s="186" t="e">
        <f t="shared" si="63"/>
        <v>#REF!</v>
      </c>
      <c r="N36" s="143"/>
      <c r="O36" s="143"/>
      <c r="P36" s="143"/>
      <c r="Q36" s="143"/>
      <c r="R36" s="143"/>
      <c r="S36" s="143"/>
      <c r="T36" s="143"/>
      <c r="U36" s="143"/>
      <c r="V36" s="143"/>
      <c r="W36" s="143"/>
      <c r="X36" s="143"/>
      <c r="Y36" s="143"/>
      <c r="Z36" s="143"/>
    </row>
    <row r="37" spans="1:26" ht="13.5" customHeight="1" x14ac:dyDescent="0.3">
      <c r="A37" s="186">
        <f t="shared" si="4"/>
        <v>30</v>
      </c>
      <c r="B37" s="186" t="s">
        <v>180</v>
      </c>
      <c r="C37" s="188" t="s">
        <v>182</v>
      </c>
      <c r="D37" s="189" t="e">
        <f>'kons PK (L2) (2)'!E38</f>
        <v>#REF!</v>
      </c>
      <c r="E37" s="189" t="e">
        <f>'kons PK (L2) (2)'!M38</f>
        <v>#REF!</v>
      </c>
      <c r="F37" s="189" t="e">
        <f>'kons PR (L3) (2)'!E38</f>
        <v>#REF!</v>
      </c>
      <c r="G37" s="147" t="e">
        <f t="shared" si="0"/>
        <v>#REF!</v>
      </c>
      <c r="H37" s="189" t="e">
        <f>'realisasi (L4) (2)'!F39</f>
        <v>#REF!</v>
      </c>
      <c r="I37" s="147" t="e">
        <f t="shared" si="1"/>
        <v>#REF!</v>
      </c>
      <c r="J37" s="147" t="e">
        <f t="shared" ref="J37:K37" si="64">AVERAGE(#REF!)</f>
        <v>#REF!</v>
      </c>
      <c r="K37" s="147" t="e">
        <f t="shared" si="64"/>
        <v>#REF!</v>
      </c>
      <c r="L37" s="186" t="e">
        <f t="shared" ref="L37:M37" si="65">IF(J37&lt;=50,"SR",IF(J37&lt;=65,"R",IF(J37&lt;=75,"S",IF(J37&lt;=90,"T","ST"))))</f>
        <v>#REF!</v>
      </c>
      <c r="M37" s="186" t="e">
        <f t="shared" si="65"/>
        <v>#REF!</v>
      </c>
      <c r="N37" s="143"/>
      <c r="O37" s="143"/>
      <c r="P37" s="143"/>
      <c r="Q37" s="143"/>
      <c r="R37" s="143"/>
      <c r="S37" s="143"/>
      <c r="T37" s="143"/>
      <c r="U37" s="143"/>
      <c r="V37" s="143"/>
      <c r="W37" s="143"/>
      <c r="X37" s="143"/>
      <c r="Y37" s="143"/>
      <c r="Z37" s="143"/>
    </row>
    <row r="38" spans="1:26" ht="13.5" customHeight="1" x14ac:dyDescent="0.3">
      <c r="A38" s="186">
        <f t="shared" si="4"/>
        <v>31</v>
      </c>
      <c r="B38" s="186" t="s">
        <v>180</v>
      </c>
      <c r="C38" s="188" t="s">
        <v>183</v>
      </c>
      <c r="D38" s="189" t="e">
        <f>'kons PK (L2) (2)'!E39</f>
        <v>#REF!</v>
      </c>
      <c r="E38" s="189" t="e">
        <f>'kons PK (L2) (2)'!M39</f>
        <v>#REF!</v>
      </c>
      <c r="F38" s="189" t="e">
        <f>'kons PR (L3) (2)'!E39</f>
        <v>#REF!</v>
      </c>
      <c r="G38" s="147" t="e">
        <f t="shared" si="0"/>
        <v>#REF!</v>
      </c>
      <c r="H38" s="189" t="e">
        <f>'realisasi (L4) (2)'!F40</f>
        <v>#REF!</v>
      </c>
      <c r="I38" s="147" t="e">
        <f t="shared" si="1"/>
        <v>#REF!</v>
      </c>
      <c r="J38" s="147" t="e">
        <f t="shared" ref="J38:K38" si="66">AVERAGE(#REF!)</f>
        <v>#REF!</v>
      </c>
      <c r="K38" s="147" t="e">
        <f t="shared" si="66"/>
        <v>#REF!</v>
      </c>
      <c r="L38" s="186" t="e">
        <f t="shared" ref="L38:M38" si="67">IF(J38&lt;=50,"SR",IF(J38&lt;=65,"R",IF(J38&lt;=75,"S",IF(J38&lt;=90,"T","ST"))))</f>
        <v>#REF!</v>
      </c>
      <c r="M38" s="186" t="e">
        <f t="shared" si="67"/>
        <v>#REF!</v>
      </c>
      <c r="N38" s="143"/>
      <c r="O38" s="143"/>
      <c r="P38" s="143"/>
      <c r="Q38" s="143"/>
      <c r="R38" s="143"/>
      <c r="S38" s="143"/>
      <c r="T38" s="143"/>
      <c r="U38" s="143"/>
      <c r="V38" s="143"/>
      <c r="W38" s="143"/>
      <c r="X38" s="143"/>
      <c r="Y38" s="143"/>
      <c r="Z38" s="143"/>
    </row>
    <row r="39" spans="1:26" ht="13.5" customHeight="1" x14ac:dyDescent="0.3">
      <c r="A39" s="186">
        <f t="shared" si="4"/>
        <v>32</v>
      </c>
      <c r="B39" s="186" t="s">
        <v>180</v>
      </c>
      <c r="C39" s="188" t="s">
        <v>184</v>
      </c>
      <c r="D39" s="189" t="e">
        <f>'kons PK (L2) (2)'!E40</f>
        <v>#REF!</v>
      </c>
      <c r="E39" s="189" t="e">
        <f>'kons PK (L2) (2)'!M40</f>
        <v>#REF!</v>
      </c>
      <c r="F39" s="189" t="e">
        <f>'kons PR (L3) (2)'!E40</f>
        <v>#REF!</v>
      </c>
      <c r="G39" s="147" t="e">
        <f t="shared" si="0"/>
        <v>#REF!</v>
      </c>
      <c r="H39" s="189" t="e">
        <f>'realisasi (L4) (2)'!F41</f>
        <v>#REF!</v>
      </c>
      <c r="I39" s="147" t="e">
        <f t="shared" si="1"/>
        <v>#REF!</v>
      </c>
      <c r="J39" s="147" t="e">
        <f t="shared" ref="J39:K39" si="68">AVERAGE(#REF!)</f>
        <v>#REF!</v>
      </c>
      <c r="K39" s="147" t="e">
        <f t="shared" si="68"/>
        <v>#REF!</v>
      </c>
      <c r="L39" s="186" t="e">
        <f t="shared" ref="L39:M39" si="69">IF(J39&lt;=50,"SR",IF(J39&lt;=65,"R",IF(J39&lt;=75,"S",IF(J39&lt;=90,"T","ST"))))</f>
        <v>#REF!</v>
      </c>
      <c r="M39" s="186" t="e">
        <f t="shared" si="69"/>
        <v>#REF!</v>
      </c>
      <c r="N39" s="143"/>
      <c r="O39" s="143"/>
      <c r="P39" s="143"/>
      <c r="Q39" s="143"/>
      <c r="R39" s="143"/>
      <c r="S39" s="143"/>
      <c r="T39" s="143"/>
      <c r="U39" s="143"/>
      <c r="V39" s="143"/>
      <c r="W39" s="143"/>
      <c r="X39" s="143"/>
      <c r="Y39" s="143"/>
      <c r="Z39" s="143"/>
    </row>
    <row r="40" spans="1:26" ht="13.5" customHeight="1" x14ac:dyDescent="0.3">
      <c r="A40" s="186">
        <f t="shared" si="4"/>
        <v>33</v>
      </c>
      <c r="B40" s="186" t="s">
        <v>180</v>
      </c>
      <c r="C40" s="188" t="s">
        <v>105</v>
      </c>
      <c r="D40" s="189" t="e">
        <f>'kons PK (L2) (2)'!E41</f>
        <v>#REF!</v>
      </c>
      <c r="E40" s="189" t="e">
        <f>'kons PK (L2) (2)'!M41</f>
        <v>#REF!</v>
      </c>
      <c r="F40" s="189" t="e">
        <f>'kons PR (L3) (2)'!E41</f>
        <v>#REF!</v>
      </c>
      <c r="G40" s="147" t="e">
        <f t="shared" si="0"/>
        <v>#REF!</v>
      </c>
      <c r="H40" s="189" t="e">
        <f>'realisasi (L4) (2)'!F42</f>
        <v>#REF!</v>
      </c>
      <c r="I40" s="147" t="e">
        <f t="shared" si="1"/>
        <v>#REF!</v>
      </c>
      <c r="J40" s="147" t="e">
        <f t="shared" ref="J40:K40" si="70">AVERAGE(#REF!)</f>
        <v>#REF!</v>
      </c>
      <c r="K40" s="147" t="e">
        <f t="shared" si="70"/>
        <v>#REF!</v>
      </c>
      <c r="L40" s="186" t="e">
        <f t="shared" ref="L40:M40" si="71">IF(J40&lt;=50,"SR",IF(J40&lt;=65,"R",IF(J40&lt;=75,"S",IF(J40&lt;=90,"T","ST"))))</f>
        <v>#REF!</v>
      </c>
      <c r="M40" s="186" t="e">
        <f t="shared" si="71"/>
        <v>#REF!</v>
      </c>
      <c r="N40" s="143"/>
      <c r="O40" s="143"/>
      <c r="P40" s="143"/>
      <c r="Q40" s="143"/>
      <c r="R40" s="143"/>
      <c r="S40" s="143"/>
      <c r="T40" s="143"/>
      <c r="U40" s="143"/>
      <c r="V40" s="143"/>
      <c r="W40" s="143"/>
      <c r="X40" s="143"/>
      <c r="Y40" s="143"/>
      <c r="Z40" s="143"/>
    </row>
    <row r="41" spans="1:26" ht="13.5" customHeight="1" x14ac:dyDescent="0.3">
      <c r="A41" s="186">
        <f t="shared" si="4"/>
        <v>34</v>
      </c>
      <c r="B41" s="186" t="s">
        <v>180</v>
      </c>
      <c r="C41" s="188" t="s">
        <v>185</v>
      </c>
      <c r="D41" s="189" t="e">
        <f>'kons PK (L2) (2)'!E42</f>
        <v>#REF!</v>
      </c>
      <c r="E41" s="189" t="e">
        <f>'kons PK (L2) (2)'!M42</f>
        <v>#REF!</v>
      </c>
      <c r="F41" s="189" t="e">
        <f>'kons PR (L3) (2)'!E42</f>
        <v>#REF!</v>
      </c>
      <c r="G41" s="147" t="e">
        <f t="shared" si="0"/>
        <v>#REF!</v>
      </c>
      <c r="H41" s="189" t="e">
        <f>'realisasi (L4) (2)'!F43</f>
        <v>#REF!</v>
      </c>
      <c r="I41" s="147" t="e">
        <f t="shared" si="1"/>
        <v>#REF!</v>
      </c>
      <c r="J41" s="147" t="e">
        <f t="shared" ref="J41:K41" si="72">AVERAGE(#REF!)</f>
        <v>#REF!</v>
      </c>
      <c r="K41" s="147" t="e">
        <f t="shared" si="72"/>
        <v>#REF!</v>
      </c>
      <c r="L41" s="186" t="e">
        <f t="shared" ref="L41:M41" si="73">IF(J41&lt;=50,"SR",IF(J41&lt;=65,"R",IF(J41&lt;=75,"S",IF(J41&lt;=90,"T","ST"))))</f>
        <v>#REF!</v>
      </c>
      <c r="M41" s="186" t="e">
        <f t="shared" si="73"/>
        <v>#REF!</v>
      </c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</row>
    <row r="42" spans="1:26" ht="13.5" customHeight="1" x14ac:dyDescent="0.3">
      <c r="A42" s="186">
        <f t="shared" si="4"/>
        <v>35</v>
      </c>
      <c r="B42" s="186" t="s">
        <v>180</v>
      </c>
      <c r="C42" s="188" t="s">
        <v>186</v>
      </c>
      <c r="D42" s="189" t="e">
        <f>'kons PK (L2) (2)'!E43</f>
        <v>#REF!</v>
      </c>
      <c r="E42" s="189" t="e">
        <f>'kons PK (L2) (2)'!M43</f>
        <v>#REF!</v>
      </c>
      <c r="F42" s="189" t="e">
        <f>'kons PR (L3) (2)'!E43</f>
        <v>#REF!</v>
      </c>
      <c r="G42" s="147" t="e">
        <f t="shared" si="0"/>
        <v>#REF!</v>
      </c>
      <c r="H42" s="189" t="e">
        <f>'realisasi (L4) (2)'!F44</f>
        <v>#REF!</v>
      </c>
      <c r="I42" s="147" t="e">
        <f t="shared" si="1"/>
        <v>#REF!</v>
      </c>
      <c r="J42" s="147" t="e">
        <f t="shared" ref="J42:K42" si="74">AVERAGE(#REF!)</f>
        <v>#REF!</v>
      </c>
      <c r="K42" s="147" t="e">
        <f t="shared" si="74"/>
        <v>#REF!</v>
      </c>
      <c r="L42" s="186" t="e">
        <f t="shared" ref="L42:M42" si="75">IF(J42&lt;=50,"SR",IF(J42&lt;=65,"R",IF(J42&lt;=75,"S",IF(J42&lt;=90,"T","ST"))))</f>
        <v>#REF!</v>
      </c>
      <c r="M42" s="186" t="e">
        <f t="shared" si="75"/>
        <v>#REF!</v>
      </c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</row>
    <row r="43" spans="1:26" ht="13.5" customHeight="1" x14ac:dyDescent="0.3">
      <c r="A43" s="186">
        <f t="shared" si="4"/>
        <v>36</v>
      </c>
      <c r="B43" s="186" t="s">
        <v>180</v>
      </c>
      <c r="C43" s="188" t="s">
        <v>187</v>
      </c>
      <c r="D43" s="189" t="e">
        <f>'kons PK (L2) (2)'!E44</f>
        <v>#REF!</v>
      </c>
      <c r="E43" s="189" t="e">
        <f>'kons PK (L2) (2)'!M44</f>
        <v>#REF!</v>
      </c>
      <c r="F43" s="189" t="e">
        <f>'kons PR (L3) (2)'!E44</f>
        <v>#REF!</v>
      </c>
      <c r="G43" s="147" t="e">
        <f t="shared" si="0"/>
        <v>#REF!</v>
      </c>
      <c r="H43" s="189" t="e">
        <f>'realisasi (L4) (2)'!F45</f>
        <v>#REF!</v>
      </c>
      <c r="I43" s="147" t="e">
        <f t="shared" si="1"/>
        <v>#REF!</v>
      </c>
      <c r="J43" s="147" t="e">
        <f t="shared" ref="J43:K43" si="76">AVERAGE(#REF!)</f>
        <v>#REF!</v>
      </c>
      <c r="K43" s="147" t="e">
        <f t="shared" si="76"/>
        <v>#REF!</v>
      </c>
      <c r="L43" s="186" t="e">
        <f t="shared" ref="L43:M43" si="77">IF(J43&lt;=50,"SR",IF(J43&lt;=65,"R",IF(J43&lt;=75,"S",IF(J43&lt;=90,"T","ST"))))</f>
        <v>#REF!</v>
      </c>
      <c r="M43" s="186" t="e">
        <f t="shared" si="77"/>
        <v>#REF!</v>
      </c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</row>
    <row r="44" spans="1:26" ht="13.5" customHeight="1" x14ac:dyDescent="0.3">
      <c r="A44" s="186">
        <f t="shared" si="4"/>
        <v>37</v>
      </c>
      <c r="B44" s="186" t="s">
        <v>180</v>
      </c>
      <c r="C44" s="188" t="s">
        <v>188</v>
      </c>
      <c r="D44" s="189" t="e">
        <f>'kons PK (L2) (2)'!E45</f>
        <v>#REF!</v>
      </c>
      <c r="E44" s="189" t="e">
        <f>'kons PK (L2) (2)'!M45</f>
        <v>#REF!</v>
      </c>
      <c r="F44" s="189" t="e">
        <f>'kons PR (L3) (2)'!E45</f>
        <v>#REF!</v>
      </c>
      <c r="G44" s="147" t="e">
        <f t="shared" si="0"/>
        <v>#REF!</v>
      </c>
      <c r="H44" s="189" t="e">
        <f>'realisasi (L4) (2)'!F46</f>
        <v>#REF!</v>
      </c>
      <c r="I44" s="147" t="e">
        <f t="shared" si="1"/>
        <v>#REF!</v>
      </c>
      <c r="J44" s="147" t="e">
        <f t="shared" ref="J44:K44" si="78">AVERAGE(#REF!)</f>
        <v>#REF!</v>
      </c>
      <c r="K44" s="147" t="e">
        <f t="shared" si="78"/>
        <v>#REF!</v>
      </c>
      <c r="L44" s="186" t="e">
        <f t="shared" ref="L44:M44" si="79">IF(J44&lt;=50,"SR",IF(J44&lt;=65,"R",IF(J44&lt;=75,"S",IF(J44&lt;=90,"T","ST"))))</f>
        <v>#REF!</v>
      </c>
      <c r="M44" s="186" t="e">
        <f t="shared" si="79"/>
        <v>#REF!</v>
      </c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</row>
    <row r="45" spans="1:26" ht="13.5" customHeight="1" x14ac:dyDescent="0.3">
      <c r="A45" s="186">
        <f t="shared" si="4"/>
        <v>38</v>
      </c>
      <c r="B45" s="186" t="s">
        <v>180</v>
      </c>
      <c r="C45" s="188" t="s">
        <v>189</v>
      </c>
      <c r="D45" s="189" t="e">
        <f>'kons PK (L2) (2)'!E46</f>
        <v>#REF!</v>
      </c>
      <c r="E45" s="189" t="e">
        <f>'kons PK (L2) (2)'!M46</f>
        <v>#REF!</v>
      </c>
      <c r="F45" s="189" t="e">
        <f>'kons PR (L3) (2)'!E46</f>
        <v>#REF!</v>
      </c>
      <c r="G45" s="147" t="e">
        <f t="shared" si="0"/>
        <v>#REF!</v>
      </c>
      <c r="H45" s="189" t="e">
        <f>'realisasi (L4) (2)'!F47</f>
        <v>#REF!</v>
      </c>
      <c r="I45" s="147" t="e">
        <f t="shared" si="1"/>
        <v>#REF!</v>
      </c>
      <c r="J45" s="147" t="e">
        <f t="shared" ref="J45:K45" si="80">AVERAGE(#REF!)</f>
        <v>#REF!</v>
      </c>
      <c r="K45" s="147" t="e">
        <f t="shared" si="80"/>
        <v>#REF!</v>
      </c>
      <c r="L45" s="186" t="e">
        <f t="shared" ref="L45:M45" si="81">IF(J45&lt;=50,"SR",IF(J45&lt;=65,"R",IF(J45&lt;=75,"S",IF(J45&lt;=90,"T","ST"))))</f>
        <v>#REF!</v>
      </c>
      <c r="M45" s="186" t="e">
        <f t="shared" si="81"/>
        <v>#REF!</v>
      </c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</row>
    <row r="46" spans="1:26" ht="13.5" customHeight="1" x14ac:dyDescent="0.3">
      <c r="A46" s="186">
        <f t="shared" si="4"/>
        <v>39</v>
      </c>
      <c r="B46" s="186" t="s">
        <v>180</v>
      </c>
      <c r="C46" s="188" t="s">
        <v>190</v>
      </c>
      <c r="D46" s="189" t="e">
        <f>'kons PK (L2) (2)'!E47</f>
        <v>#REF!</v>
      </c>
      <c r="E46" s="189" t="e">
        <f>'kons PK (L2) (2)'!M47</f>
        <v>#REF!</v>
      </c>
      <c r="F46" s="189" t="e">
        <f>'kons PR (L3) (2)'!E47</f>
        <v>#REF!</v>
      </c>
      <c r="G46" s="147" t="e">
        <f t="shared" si="0"/>
        <v>#REF!</v>
      </c>
      <c r="H46" s="189" t="e">
        <f>'realisasi (L4) (2)'!F48</f>
        <v>#REF!</v>
      </c>
      <c r="I46" s="147" t="e">
        <f t="shared" si="1"/>
        <v>#REF!</v>
      </c>
      <c r="J46" s="147" t="e">
        <f t="shared" ref="J46:K46" si="82">AVERAGE(#REF!)</f>
        <v>#REF!</v>
      </c>
      <c r="K46" s="147" t="e">
        <f t="shared" si="82"/>
        <v>#REF!</v>
      </c>
      <c r="L46" s="186" t="e">
        <f t="shared" ref="L46:M46" si="83">IF(J46&lt;=50,"SR",IF(J46&lt;=65,"R",IF(J46&lt;=75,"S",IF(J46&lt;=90,"T","ST"))))</f>
        <v>#REF!</v>
      </c>
      <c r="M46" s="186" t="e">
        <f t="shared" si="83"/>
        <v>#REF!</v>
      </c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</row>
    <row r="47" spans="1:26" ht="13.5" customHeight="1" x14ac:dyDescent="0.3">
      <c r="A47" s="186">
        <f t="shared" si="4"/>
        <v>40</v>
      </c>
      <c r="B47" s="186" t="s">
        <v>180</v>
      </c>
      <c r="C47" s="188" t="s">
        <v>191</v>
      </c>
      <c r="D47" s="189" t="e">
        <f>'kons PK (L2) (2)'!E48</f>
        <v>#REF!</v>
      </c>
      <c r="E47" s="189" t="e">
        <f>'kons PK (L2) (2)'!M48</f>
        <v>#REF!</v>
      </c>
      <c r="F47" s="189" t="e">
        <f>'kons PR (L3) (2)'!E48</f>
        <v>#REF!</v>
      </c>
      <c r="G47" s="147" t="e">
        <f t="shared" si="0"/>
        <v>#REF!</v>
      </c>
      <c r="H47" s="189" t="e">
        <f>'realisasi (L4) (2)'!F49</f>
        <v>#REF!</v>
      </c>
      <c r="I47" s="147" t="e">
        <f t="shared" si="1"/>
        <v>#REF!</v>
      </c>
      <c r="J47" s="147" t="e">
        <f t="shared" ref="J47:K47" si="84">AVERAGE(#REF!)</f>
        <v>#REF!</v>
      </c>
      <c r="K47" s="147" t="e">
        <f t="shared" si="84"/>
        <v>#REF!</v>
      </c>
      <c r="L47" s="186" t="e">
        <f t="shared" ref="L47:M47" si="85">IF(J47&lt;=50,"SR",IF(J47&lt;=65,"R",IF(J47&lt;=75,"S",IF(J47&lt;=90,"T","ST"))))</f>
        <v>#REF!</v>
      </c>
      <c r="M47" s="186" t="e">
        <f t="shared" si="85"/>
        <v>#REF!</v>
      </c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</row>
    <row r="48" spans="1:26" ht="13.5" customHeight="1" x14ac:dyDescent="0.3">
      <c r="A48" s="186">
        <f t="shared" si="4"/>
        <v>41</v>
      </c>
      <c r="B48" s="186" t="s">
        <v>180</v>
      </c>
      <c r="C48" s="188" t="s">
        <v>192</v>
      </c>
      <c r="D48" s="189" t="e">
        <f>'kons PK (L2) (2)'!E49</f>
        <v>#REF!</v>
      </c>
      <c r="E48" s="189" t="e">
        <f>'kons PK (L2) (2)'!M49</f>
        <v>#REF!</v>
      </c>
      <c r="F48" s="189" t="e">
        <f>'kons PR (L3) (2)'!E49</f>
        <v>#REF!</v>
      </c>
      <c r="G48" s="147" t="e">
        <f t="shared" si="0"/>
        <v>#REF!</v>
      </c>
      <c r="H48" s="189" t="e">
        <f>'realisasi (L4) (2)'!F50</f>
        <v>#REF!</v>
      </c>
      <c r="I48" s="147" t="e">
        <f t="shared" si="1"/>
        <v>#REF!</v>
      </c>
      <c r="J48" s="147" t="e">
        <f t="shared" ref="J48:K48" si="86">AVERAGE(#REF!)</f>
        <v>#REF!</v>
      </c>
      <c r="K48" s="147" t="e">
        <f t="shared" si="86"/>
        <v>#REF!</v>
      </c>
      <c r="L48" s="186" t="e">
        <f t="shared" ref="L48:M48" si="87">IF(J48&lt;=50,"SR",IF(J48&lt;=65,"R",IF(J48&lt;=75,"S",IF(J48&lt;=90,"T","ST"))))</f>
        <v>#REF!</v>
      </c>
      <c r="M48" s="186" t="e">
        <f t="shared" si="87"/>
        <v>#REF!</v>
      </c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</row>
    <row r="49" spans="1:26" ht="13.5" customHeight="1" x14ac:dyDescent="0.3">
      <c r="A49" s="186">
        <f t="shared" si="4"/>
        <v>42</v>
      </c>
      <c r="B49" s="186" t="s">
        <v>193</v>
      </c>
      <c r="C49" s="188" t="s">
        <v>194</v>
      </c>
      <c r="D49" s="189" t="e">
        <f>'kons PK (L2) (2)'!E50</f>
        <v>#REF!</v>
      </c>
      <c r="E49" s="189" t="e">
        <f>'kons PK (L2) (2)'!M50</f>
        <v>#REF!</v>
      </c>
      <c r="F49" s="189" t="e">
        <f>'kons PR (L3) (2)'!E50</f>
        <v>#REF!</v>
      </c>
      <c r="G49" s="147" t="e">
        <f t="shared" si="0"/>
        <v>#REF!</v>
      </c>
      <c r="H49" s="189" t="e">
        <f>'realisasi (L4) (2)'!F51</f>
        <v>#REF!</v>
      </c>
      <c r="I49" s="147" t="e">
        <f t="shared" si="1"/>
        <v>#REF!</v>
      </c>
      <c r="J49" s="147" t="e">
        <f t="shared" ref="J49:K49" si="88">AVERAGE(#REF!,#REF!)</f>
        <v>#REF!</v>
      </c>
      <c r="K49" s="147" t="e">
        <f t="shared" si="88"/>
        <v>#REF!</v>
      </c>
      <c r="L49" s="186" t="e">
        <f t="shared" ref="L49:M49" si="89">IF(J49&lt;=50,"SR",IF(J49&lt;=65,"R",IF(J49&lt;=75,"S",IF(J49&lt;=90,"T","ST"))))</f>
        <v>#REF!</v>
      </c>
      <c r="M49" s="186" t="e">
        <f t="shared" si="89"/>
        <v>#REF!</v>
      </c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</row>
    <row r="50" spans="1:26" ht="13.5" customHeight="1" x14ac:dyDescent="0.3">
      <c r="A50" s="186">
        <f t="shared" si="4"/>
        <v>43</v>
      </c>
      <c r="B50" s="186" t="s">
        <v>195</v>
      </c>
      <c r="C50" s="188" t="s">
        <v>196</v>
      </c>
      <c r="D50" s="189" t="e">
        <f>'kons PK (L2) (2)'!E51</f>
        <v>#REF!</v>
      </c>
      <c r="E50" s="189" t="e">
        <f>'kons PK (L2) (2)'!M51</f>
        <v>#REF!</v>
      </c>
      <c r="F50" s="189" t="e">
        <f>'kons PR (L3) (2)'!E51</f>
        <v>#REF!</v>
      </c>
      <c r="G50" s="147" t="e">
        <f t="shared" si="0"/>
        <v>#REF!</v>
      </c>
      <c r="H50" s="189" t="e">
        <f>'realisasi (L4) (2)'!F52</f>
        <v>#REF!</v>
      </c>
      <c r="I50" s="147" t="e">
        <f t="shared" si="1"/>
        <v>#REF!</v>
      </c>
      <c r="J50" s="147" t="e">
        <f t="shared" ref="J50:K50" si="90">AVERAGE(#REF!)</f>
        <v>#REF!</v>
      </c>
      <c r="K50" s="147" t="e">
        <f t="shared" si="90"/>
        <v>#REF!</v>
      </c>
      <c r="L50" s="186" t="e">
        <f t="shared" ref="L50:M50" si="91">IF(J50&lt;=50,"SR",IF(J50&lt;=65,"R",IF(J50&lt;=75,"S",IF(J50&lt;=90,"T","ST"))))</f>
        <v>#REF!</v>
      </c>
      <c r="M50" s="186" t="e">
        <f t="shared" si="91"/>
        <v>#REF!</v>
      </c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</row>
    <row r="51" spans="1:26" ht="13.5" customHeight="1" x14ac:dyDescent="0.3">
      <c r="A51" s="186">
        <f t="shared" si="4"/>
        <v>44</v>
      </c>
      <c r="B51" s="186" t="s">
        <v>197</v>
      </c>
      <c r="C51" s="188" t="e">
        <f>#REF!</f>
        <v>#REF!</v>
      </c>
      <c r="D51" s="189" t="e">
        <f>'kons PK (L2) (2)'!E52</f>
        <v>#REF!</v>
      </c>
      <c r="E51" s="189" t="e">
        <f>'kons PK (L2) (2)'!M52</f>
        <v>#REF!</v>
      </c>
      <c r="F51" s="189" t="e">
        <f>'kons PR (L3) (2)'!E52</f>
        <v>#REF!</v>
      </c>
      <c r="G51" s="147" t="e">
        <f t="shared" si="0"/>
        <v>#REF!</v>
      </c>
      <c r="H51" s="189" t="e">
        <f>'realisasi (L4) (2)'!F53</f>
        <v>#REF!</v>
      </c>
      <c r="I51" s="147" t="e">
        <f t="shared" si="1"/>
        <v>#REF!</v>
      </c>
      <c r="J51" s="147" t="e">
        <f t="shared" ref="J51:K51" si="92">AVERAGE(#REF!,#REF!)</f>
        <v>#REF!</v>
      </c>
      <c r="K51" s="147" t="e">
        <f t="shared" si="92"/>
        <v>#REF!</v>
      </c>
      <c r="L51" s="186" t="e">
        <f t="shared" ref="L51:M51" si="93">IF(J51&lt;=50,"SR",IF(J51&lt;=65,"R",IF(J51&lt;=75,"S",IF(J51&lt;=90,"T","ST"))))</f>
        <v>#REF!</v>
      </c>
      <c r="M51" s="186" t="e">
        <f t="shared" si="93"/>
        <v>#REF!</v>
      </c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</row>
    <row r="52" spans="1:26" ht="13.5" customHeight="1" x14ac:dyDescent="0.3">
      <c r="A52" s="186">
        <f t="shared" si="4"/>
        <v>45</v>
      </c>
      <c r="B52" s="186" t="s">
        <v>198</v>
      </c>
      <c r="C52" s="188" t="s">
        <v>199</v>
      </c>
      <c r="D52" s="189" t="e">
        <f>'kons PK (L2) (2)'!E53</f>
        <v>#REF!</v>
      </c>
      <c r="E52" s="189" t="e">
        <f>'kons PK (L2) (2)'!M53</f>
        <v>#REF!</v>
      </c>
      <c r="F52" s="189" t="e">
        <f>'kons PR (L3) (2)'!E53</f>
        <v>#REF!</v>
      </c>
      <c r="G52" s="147" t="e">
        <f t="shared" si="0"/>
        <v>#REF!</v>
      </c>
      <c r="H52" s="189" t="e">
        <f>'realisasi (L4) (2)'!F54</f>
        <v>#REF!</v>
      </c>
      <c r="I52" s="147" t="e">
        <f t="shared" si="1"/>
        <v>#REF!</v>
      </c>
      <c r="J52" s="147" t="e">
        <f t="shared" ref="J52:K52" si="94">AVERAGE(#REF!)</f>
        <v>#REF!</v>
      </c>
      <c r="K52" s="147" t="e">
        <f t="shared" si="94"/>
        <v>#REF!</v>
      </c>
      <c r="L52" s="186" t="e">
        <f t="shared" ref="L52:M52" si="95">IF(J52&lt;=50,"SR",IF(J52&lt;=65,"R",IF(J52&lt;=75,"S",IF(J52&lt;=90,"T","ST"))))</f>
        <v>#REF!</v>
      </c>
      <c r="M52" s="186" t="e">
        <f t="shared" si="95"/>
        <v>#REF!</v>
      </c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</row>
    <row r="53" spans="1:26" ht="13.5" customHeight="1" x14ac:dyDescent="0.3">
      <c r="A53" s="186">
        <f t="shared" si="4"/>
        <v>46</v>
      </c>
      <c r="B53" s="186" t="s">
        <v>200</v>
      </c>
      <c r="C53" s="188" t="e">
        <f>#REF!</f>
        <v>#REF!</v>
      </c>
      <c r="D53" s="189" t="e">
        <f>'kons PK (L2) (2)'!E54</f>
        <v>#REF!</v>
      </c>
      <c r="E53" s="189" t="e">
        <f>'kons PK (L2) (2)'!M54</f>
        <v>#REF!</v>
      </c>
      <c r="F53" s="189" t="e">
        <f>'kons PR (L3) (2)'!E54</f>
        <v>#REF!</v>
      </c>
      <c r="G53" s="147" t="e">
        <f t="shared" si="0"/>
        <v>#REF!</v>
      </c>
      <c r="H53" s="189" t="e">
        <f>'realisasi (L4) (2)'!F55</f>
        <v>#REF!</v>
      </c>
      <c r="I53" s="147" t="e">
        <f t="shared" si="1"/>
        <v>#REF!</v>
      </c>
      <c r="J53" s="147" t="e">
        <f t="shared" ref="J53:K53" si="96">AVERAGE(#REF!)</f>
        <v>#REF!</v>
      </c>
      <c r="K53" s="147" t="e">
        <f t="shared" si="96"/>
        <v>#REF!</v>
      </c>
      <c r="L53" s="186" t="e">
        <f t="shared" ref="L53:M53" si="97">IF(J53&lt;=50,"SR",IF(J53&lt;=65,"R",IF(J53&lt;=75,"S",IF(J53&lt;=90,"T","ST"))))</f>
        <v>#REF!</v>
      </c>
      <c r="M53" s="186" t="e">
        <f t="shared" si="97"/>
        <v>#REF!</v>
      </c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</row>
    <row r="54" spans="1:26" ht="13.5" customHeight="1" x14ac:dyDescent="0.3">
      <c r="A54" s="186">
        <f t="shared" si="4"/>
        <v>47</v>
      </c>
      <c r="B54" s="186" t="s">
        <v>201</v>
      </c>
      <c r="C54" s="188" t="s">
        <v>202</v>
      </c>
      <c r="D54" s="189" t="e">
        <f>'kons PK (L2) (2)'!E55</f>
        <v>#REF!</v>
      </c>
      <c r="E54" s="189" t="e">
        <f>'kons PK (L2) (2)'!M55</f>
        <v>#REF!</v>
      </c>
      <c r="F54" s="189" t="e">
        <f>'kons PR (L3) (2)'!E55</f>
        <v>#REF!</v>
      </c>
      <c r="G54" s="147" t="e">
        <f t="shared" si="0"/>
        <v>#REF!</v>
      </c>
      <c r="H54" s="189" t="e">
        <f>'realisasi (L4) (2)'!F56</f>
        <v>#REF!</v>
      </c>
      <c r="I54" s="147" t="e">
        <f t="shared" si="1"/>
        <v>#REF!</v>
      </c>
      <c r="J54" s="147" t="e">
        <f t="shared" ref="J54:K54" si="98">AVERAGE(#REF!)</f>
        <v>#REF!</v>
      </c>
      <c r="K54" s="147" t="e">
        <f t="shared" si="98"/>
        <v>#REF!</v>
      </c>
      <c r="L54" s="186" t="e">
        <f t="shared" ref="L54:M54" si="99">IF(J54&lt;=50,"SR",IF(J54&lt;=65,"R",IF(J54&lt;=75,"S",IF(J54&lt;=90,"T","ST"))))</f>
        <v>#REF!</v>
      </c>
      <c r="M54" s="186" t="e">
        <f t="shared" si="99"/>
        <v>#REF!</v>
      </c>
      <c r="N54" s="143"/>
      <c r="O54" s="143"/>
      <c r="P54" s="143"/>
      <c r="Q54" s="143"/>
      <c r="R54" s="143"/>
      <c r="S54" s="143"/>
      <c r="T54" s="143"/>
      <c r="U54" s="143"/>
      <c r="V54" s="143"/>
      <c r="W54" s="143"/>
      <c r="X54" s="143"/>
      <c r="Y54" s="143"/>
      <c r="Z54" s="143"/>
    </row>
    <row r="55" spans="1:26" ht="13.5" customHeight="1" x14ac:dyDescent="0.3">
      <c r="A55" s="186"/>
      <c r="B55" s="186"/>
      <c r="C55" s="188"/>
      <c r="D55" s="188"/>
      <c r="E55" s="188"/>
      <c r="F55" s="188"/>
      <c r="G55" s="188"/>
      <c r="H55" s="188"/>
      <c r="I55" s="188"/>
      <c r="J55" s="188"/>
      <c r="K55" s="188"/>
      <c r="L55" s="188"/>
      <c r="M55" s="188"/>
      <c r="N55" s="143"/>
      <c r="O55" s="143"/>
      <c r="P55" s="143"/>
      <c r="Q55" s="143"/>
      <c r="R55" s="143"/>
      <c r="S55" s="143"/>
      <c r="T55" s="143"/>
      <c r="U55" s="143"/>
      <c r="V55" s="143"/>
      <c r="W55" s="143"/>
      <c r="X55" s="143"/>
      <c r="Y55" s="143"/>
      <c r="Z55" s="143"/>
    </row>
    <row r="56" spans="1:26" ht="13.5" customHeight="1" x14ac:dyDescent="0.3">
      <c r="A56" s="450" t="s">
        <v>203</v>
      </c>
      <c r="B56" s="358"/>
      <c r="C56" s="359"/>
      <c r="D56" s="190" t="e">
        <f t="shared" ref="D56:H56" si="100">SUM(D8:D55)</f>
        <v>#REF!</v>
      </c>
      <c r="E56" s="190" t="e">
        <f t="shared" si="100"/>
        <v>#REF!</v>
      </c>
      <c r="F56" s="190" t="e">
        <f t="shared" si="100"/>
        <v>#REF!</v>
      </c>
      <c r="G56" s="190" t="e">
        <f t="shared" si="100"/>
        <v>#REF!</v>
      </c>
      <c r="H56" s="190" t="e">
        <f t="shared" si="100"/>
        <v>#REF!</v>
      </c>
      <c r="I56" s="191" t="e">
        <f>H56/F56*100</f>
        <v>#REF!</v>
      </c>
      <c r="J56" s="191" t="e">
        <f t="shared" ref="J56:K56" si="101">AVERAGE(J8:J54)</f>
        <v>#REF!</v>
      </c>
      <c r="K56" s="191" t="e">
        <f t="shared" si="101"/>
        <v>#REF!</v>
      </c>
      <c r="L56" s="192" t="e">
        <f t="shared" ref="L56:M56" si="102">IF(J56&lt;=50,"SR",IF(J56&lt;=65,"R",IF(J56&lt;=75,"S",IF(J56&lt;=90,"T","ST"))))</f>
        <v>#REF!</v>
      </c>
      <c r="M56" s="192" t="e">
        <f t="shared" si="102"/>
        <v>#REF!</v>
      </c>
      <c r="N56" s="143"/>
      <c r="O56" s="143"/>
      <c r="P56" s="143"/>
      <c r="Q56" s="143"/>
      <c r="R56" s="143"/>
      <c r="S56" s="143"/>
      <c r="T56" s="143"/>
      <c r="U56" s="143"/>
      <c r="V56" s="143"/>
      <c r="W56" s="143"/>
      <c r="X56" s="143"/>
      <c r="Y56" s="143"/>
      <c r="Z56" s="143"/>
    </row>
    <row r="57" spans="1:26" ht="13.5" customHeight="1" x14ac:dyDescent="0.3">
      <c r="A57" s="193"/>
      <c r="B57" s="193"/>
      <c r="C57" s="193"/>
      <c r="D57" s="194"/>
      <c r="E57" s="194"/>
      <c r="F57" s="194"/>
      <c r="G57" s="194"/>
      <c r="H57" s="194"/>
      <c r="I57" s="194"/>
      <c r="J57" s="194"/>
      <c r="K57" s="194"/>
      <c r="L57" s="194"/>
      <c r="M57" s="194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</row>
    <row r="58" spans="1:26" ht="13.5" customHeight="1" x14ac:dyDescent="0.3">
      <c r="A58" s="156" t="s">
        <v>644</v>
      </c>
      <c r="B58" s="156"/>
      <c r="C58" s="143"/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</row>
    <row r="59" spans="1:26" ht="13.5" customHeight="1" x14ac:dyDescent="0.3">
      <c r="A59" s="157" t="s">
        <v>10</v>
      </c>
      <c r="B59" s="143" t="s">
        <v>271</v>
      </c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  <c r="S59" s="143"/>
      <c r="T59" s="143"/>
      <c r="U59" s="143"/>
      <c r="V59" s="143"/>
      <c r="W59" s="143"/>
      <c r="X59" s="143"/>
      <c r="Y59" s="143"/>
      <c r="Z59" s="143"/>
    </row>
    <row r="60" spans="1:26" ht="13.5" customHeight="1" x14ac:dyDescent="0.3">
      <c r="A60" s="157" t="s">
        <v>34</v>
      </c>
      <c r="B60" s="143" t="s">
        <v>206</v>
      </c>
      <c r="C60" s="143"/>
      <c r="D60" s="143"/>
      <c r="E60" s="143"/>
      <c r="F60" s="143"/>
      <c r="G60" s="143"/>
      <c r="H60" s="143"/>
      <c r="I60" s="143"/>
      <c r="J60" s="143"/>
      <c r="K60" s="143"/>
      <c r="L60" s="143"/>
      <c r="M60" s="143"/>
      <c r="N60" s="143"/>
      <c r="O60" s="143"/>
      <c r="P60" s="143"/>
      <c r="Q60" s="143"/>
      <c r="R60" s="143"/>
      <c r="S60" s="143"/>
      <c r="T60" s="143"/>
      <c r="U60" s="143"/>
      <c r="V60" s="143"/>
      <c r="W60" s="143"/>
      <c r="X60" s="143"/>
      <c r="Y60" s="143"/>
      <c r="Z60" s="143"/>
    </row>
    <row r="61" spans="1:26" ht="13.5" customHeight="1" x14ac:dyDescent="0.3">
      <c r="A61" s="157" t="s">
        <v>36</v>
      </c>
      <c r="B61" s="143" t="s">
        <v>272</v>
      </c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95"/>
      <c r="O61" s="143"/>
      <c r="P61" s="143"/>
      <c r="Q61" s="143"/>
      <c r="R61" s="143"/>
      <c r="S61" s="143"/>
      <c r="T61" s="143"/>
      <c r="U61" s="143"/>
      <c r="V61" s="143"/>
      <c r="W61" s="143"/>
      <c r="X61" s="143"/>
      <c r="Y61" s="143"/>
      <c r="Z61" s="143"/>
    </row>
    <row r="62" spans="1:26" ht="13.5" customHeight="1" x14ac:dyDescent="0.3">
      <c r="A62" s="157" t="s">
        <v>38</v>
      </c>
      <c r="B62" s="143" t="s">
        <v>273</v>
      </c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  <c r="T62" s="143"/>
      <c r="U62" s="143"/>
      <c r="V62" s="143"/>
      <c r="W62" s="143"/>
      <c r="X62" s="143"/>
      <c r="Y62" s="143"/>
      <c r="Z62" s="143"/>
    </row>
    <row r="63" spans="1:26" ht="13.5" customHeight="1" x14ac:dyDescent="0.3">
      <c r="A63" s="157" t="s">
        <v>49</v>
      </c>
      <c r="B63" s="143" t="s">
        <v>274</v>
      </c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  <c r="V63" s="143"/>
      <c r="W63" s="143"/>
      <c r="X63" s="143"/>
      <c r="Y63" s="143"/>
      <c r="Z63" s="143"/>
    </row>
    <row r="64" spans="1:26" ht="13.5" customHeight="1" x14ac:dyDescent="0.3">
      <c r="A64" s="157" t="s">
        <v>54</v>
      </c>
      <c r="B64" s="143" t="s">
        <v>275</v>
      </c>
      <c r="C64" s="143"/>
      <c r="D64" s="143"/>
      <c r="E64" s="143"/>
      <c r="F64" s="143"/>
      <c r="G64" s="143"/>
      <c r="H64" s="143"/>
      <c r="I64" s="143"/>
      <c r="J64" s="143"/>
      <c r="K64" s="143"/>
      <c r="L64" s="143"/>
      <c r="M64" s="143"/>
      <c r="N64" s="143"/>
      <c r="O64" s="143"/>
      <c r="P64" s="143"/>
      <c r="Q64" s="143"/>
      <c r="R64" s="143"/>
      <c r="S64" s="143"/>
      <c r="T64" s="143"/>
      <c r="U64" s="143"/>
      <c r="V64" s="143"/>
      <c r="W64" s="143"/>
      <c r="X64" s="143"/>
      <c r="Y64" s="143"/>
      <c r="Z64" s="143"/>
    </row>
    <row r="65" spans="1:26" ht="13.5" customHeight="1" x14ac:dyDescent="0.3">
      <c r="A65" s="157" t="s">
        <v>73</v>
      </c>
      <c r="B65" s="143" t="s">
        <v>276</v>
      </c>
      <c r="C65" s="143"/>
      <c r="D65" s="143"/>
      <c r="E65" s="143"/>
      <c r="F65" s="143"/>
      <c r="G65" s="143"/>
      <c r="H65" s="143"/>
      <c r="I65" s="143"/>
      <c r="J65" s="143"/>
      <c r="K65" s="143"/>
      <c r="L65" s="143"/>
      <c r="M65" s="143"/>
      <c r="N65" s="143"/>
      <c r="O65" s="143"/>
      <c r="P65" s="143"/>
      <c r="Q65" s="143"/>
      <c r="R65" s="143"/>
      <c r="S65" s="143"/>
      <c r="T65" s="143"/>
      <c r="U65" s="143"/>
      <c r="V65" s="143"/>
      <c r="W65" s="143"/>
      <c r="X65" s="143"/>
      <c r="Y65" s="143"/>
      <c r="Z65" s="143"/>
    </row>
    <row r="66" spans="1:26" ht="13.5" customHeight="1" x14ac:dyDescent="0.3">
      <c r="A66" s="157" t="s">
        <v>212</v>
      </c>
      <c r="B66" s="143" t="s">
        <v>277</v>
      </c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  <c r="O66" s="143"/>
      <c r="P66" s="143"/>
      <c r="Q66" s="143"/>
      <c r="R66" s="143"/>
      <c r="S66" s="143"/>
      <c r="T66" s="143"/>
      <c r="U66" s="143"/>
      <c r="V66" s="143"/>
      <c r="W66" s="143"/>
      <c r="X66" s="143"/>
      <c r="Y66" s="143"/>
      <c r="Z66" s="143"/>
    </row>
    <row r="67" spans="1:26" ht="13.5" customHeight="1" x14ac:dyDescent="0.3">
      <c r="A67" s="157" t="s">
        <v>214</v>
      </c>
      <c r="B67" s="143" t="s">
        <v>278</v>
      </c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3"/>
      <c r="P67" s="143"/>
      <c r="Q67" s="143"/>
      <c r="R67" s="143"/>
      <c r="S67" s="143"/>
      <c r="T67" s="143"/>
      <c r="U67" s="143"/>
      <c r="V67" s="143"/>
      <c r="W67" s="143"/>
      <c r="X67" s="143"/>
      <c r="Y67" s="143"/>
      <c r="Z67" s="143"/>
    </row>
    <row r="68" spans="1:26" ht="13.5" customHeight="1" x14ac:dyDescent="0.3">
      <c r="A68" s="157" t="s">
        <v>279</v>
      </c>
      <c r="B68" s="143" t="s">
        <v>280</v>
      </c>
      <c r="C68" s="143"/>
      <c r="D68" s="143"/>
      <c r="E68" s="143"/>
      <c r="F68" s="143"/>
      <c r="G68" s="143"/>
      <c r="H68" s="143"/>
      <c r="I68" s="143"/>
      <c r="J68" s="143"/>
      <c r="K68" s="143"/>
      <c r="L68" s="143"/>
      <c r="M68" s="143"/>
      <c r="N68" s="143"/>
      <c r="O68" s="143"/>
      <c r="P68" s="143"/>
      <c r="Q68" s="143"/>
      <c r="R68" s="143"/>
      <c r="S68" s="143"/>
      <c r="T68" s="143"/>
      <c r="U68" s="143"/>
      <c r="V68" s="143"/>
      <c r="W68" s="143"/>
      <c r="X68" s="143"/>
      <c r="Y68" s="143"/>
      <c r="Z68" s="143"/>
    </row>
    <row r="69" spans="1:26" ht="13.5" customHeight="1" x14ac:dyDescent="0.3">
      <c r="A69" s="157" t="s">
        <v>281</v>
      </c>
      <c r="B69" s="143" t="s">
        <v>282</v>
      </c>
      <c r="C69" s="143"/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O69" s="143"/>
      <c r="P69" s="143"/>
      <c r="Q69" s="143"/>
      <c r="R69" s="143"/>
      <c r="S69" s="143"/>
      <c r="T69" s="143"/>
      <c r="U69" s="143"/>
      <c r="V69" s="143"/>
      <c r="W69" s="143"/>
      <c r="X69" s="143"/>
      <c r="Y69" s="143"/>
      <c r="Z69" s="143"/>
    </row>
    <row r="70" spans="1:26" ht="13.5" customHeight="1" x14ac:dyDescent="0.3">
      <c r="A70" s="157" t="s">
        <v>283</v>
      </c>
      <c r="B70" s="143" t="s">
        <v>284</v>
      </c>
      <c r="C70" s="143"/>
      <c r="D70" s="143"/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3"/>
      <c r="Q70" s="143"/>
      <c r="R70" s="143"/>
      <c r="S70" s="143"/>
      <c r="T70" s="143"/>
      <c r="U70" s="143"/>
      <c r="V70" s="143"/>
      <c r="W70" s="143"/>
      <c r="X70" s="143"/>
      <c r="Y70" s="143"/>
      <c r="Z70" s="143"/>
    </row>
    <row r="71" spans="1:26" ht="13.5" customHeight="1" x14ac:dyDescent="0.3">
      <c r="A71" s="143"/>
      <c r="B71" s="143" t="s">
        <v>285</v>
      </c>
      <c r="C71" s="143"/>
      <c r="D71" s="143"/>
      <c r="E71" s="143"/>
      <c r="F71" s="143"/>
      <c r="G71" s="143"/>
      <c r="H71" s="143"/>
      <c r="I71" s="143"/>
      <c r="J71" s="143"/>
      <c r="K71" s="143"/>
      <c r="L71" s="143"/>
      <c r="M71" s="143"/>
      <c r="N71" s="143"/>
      <c r="O71" s="143"/>
      <c r="P71" s="143"/>
      <c r="Q71" s="143"/>
      <c r="R71" s="143"/>
      <c r="S71" s="143"/>
      <c r="T71" s="143"/>
      <c r="U71" s="143"/>
      <c r="V71" s="143"/>
      <c r="W71" s="143"/>
      <c r="X71" s="143"/>
      <c r="Y71" s="143"/>
      <c r="Z71" s="143"/>
    </row>
    <row r="72" spans="1:26" ht="13.5" customHeight="1" x14ac:dyDescent="0.3">
      <c r="A72" s="143"/>
      <c r="B72" s="143" t="s">
        <v>286</v>
      </c>
      <c r="C72" s="143"/>
      <c r="D72" s="143"/>
      <c r="E72" s="143"/>
      <c r="F72" s="143"/>
      <c r="G72" s="143"/>
      <c r="H72" s="143"/>
      <c r="I72" s="143"/>
      <c r="J72" s="143"/>
      <c r="K72" s="143"/>
      <c r="L72" s="143"/>
      <c r="M72" s="143"/>
      <c r="N72" s="143"/>
      <c r="O72" s="143"/>
      <c r="P72" s="143"/>
      <c r="Q72" s="143"/>
      <c r="R72" s="143"/>
      <c r="S72" s="143"/>
      <c r="T72" s="143"/>
      <c r="U72" s="143"/>
      <c r="V72" s="143"/>
      <c r="W72" s="143"/>
      <c r="X72" s="143"/>
      <c r="Y72" s="143"/>
      <c r="Z72" s="143"/>
    </row>
    <row r="73" spans="1:26" ht="13.5" customHeight="1" x14ac:dyDescent="0.3">
      <c r="A73" s="141"/>
      <c r="B73" s="141"/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</row>
    <row r="74" spans="1:26" ht="13.5" customHeight="1" x14ac:dyDescent="0.3">
      <c r="A74" s="141"/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</row>
    <row r="75" spans="1:26" ht="13.5" customHeight="1" x14ac:dyDescent="0.3">
      <c r="A75" s="141"/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</row>
    <row r="76" spans="1:26" ht="13.5" customHeight="1" x14ac:dyDescent="0.3">
      <c r="A76" s="141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</row>
    <row r="77" spans="1:26" ht="13.5" customHeight="1" x14ac:dyDescent="0.3">
      <c r="A77" s="141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41"/>
      <c r="X77" s="141"/>
      <c r="Y77" s="141"/>
      <c r="Z77" s="141"/>
    </row>
    <row r="78" spans="1:26" ht="13.5" customHeight="1" x14ac:dyDescent="0.3">
      <c r="A78" s="141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</row>
    <row r="79" spans="1:26" ht="13.5" customHeight="1" x14ac:dyDescent="0.3">
      <c r="A79" s="141"/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</row>
    <row r="80" spans="1:26" ht="13.5" customHeight="1" x14ac:dyDescent="0.3">
      <c r="A80" s="141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V80" s="141"/>
      <c r="W80" s="141"/>
      <c r="X80" s="141"/>
      <c r="Y80" s="141"/>
      <c r="Z80" s="141"/>
    </row>
    <row r="81" spans="1:26" ht="13.5" customHeight="1" x14ac:dyDescent="0.3">
      <c r="A81" s="141"/>
      <c r="B81" s="141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</row>
    <row r="82" spans="1:26" ht="13.5" customHeight="1" x14ac:dyDescent="0.3">
      <c r="A82" s="141"/>
      <c r="B82" s="141"/>
      <c r="C82" s="141"/>
      <c r="D82" s="141"/>
      <c r="E82" s="141"/>
      <c r="F82" s="141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</row>
    <row r="83" spans="1:26" ht="13.5" customHeight="1" x14ac:dyDescent="0.3">
      <c r="A83" s="141"/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</row>
    <row r="84" spans="1:26" ht="13.5" customHeight="1" x14ac:dyDescent="0.3">
      <c r="A84" s="141"/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</row>
    <row r="85" spans="1:26" ht="13.5" customHeight="1" x14ac:dyDescent="0.3">
      <c r="A85" s="141"/>
      <c r="B85" s="141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</row>
    <row r="86" spans="1:26" ht="13.5" customHeight="1" x14ac:dyDescent="0.3">
      <c r="A86" s="141"/>
      <c r="B86" s="141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</row>
    <row r="87" spans="1:26" ht="13.5" customHeight="1" x14ac:dyDescent="0.3">
      <c r="A87" s="141"/>
      <c r="B87" s="141"/>
      <c r="C87" s="141"/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</row>
    <row r="88" spans="1:26" ht="13.5" customHeight="1" x14ac:dyDescent="0.3">
      <c r="A88" s="141"/>
      <c r="B88" s="141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</row>
    <row r="89" spans="1:26" ht="13.5" customHeight="1" x14ac:dyDescent="0.3">
      <c r="A89" s="141"/>
      <c r="B89" s="141"/>
      <c r="C89" s="141"/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</row>
    <row r="90" spans="1:26" ht="13.5" customHeight="1" x14ac:dyDescent="0.3">
      <c r="A90" s="141"/>
      <c r="B90" s="141"/>
      <c r="C90" s="141"/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</row>
    <row r="91" spans="1:26" ht="13.5" customHeight="1" x14ac:dyDescent="0.3">
      <c r="A91" s="141"/>
      <c r="B91" s="141"/>
      <c r="C91" s="141"/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</row>
    <row r="92" spans="1:26" ht="13.5" customHeight="1" x14ac:dyDescent="0.3">
      <c r="A92" s="141"/>
      <c r="B92" s="141"/>
      <c r="C92" s="141"/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</row>
    <row r="93" spans="1:26" ht="13.5" customHeight="1" x14ac:dyDescent="0.3">
      <c r="A93" s="141"/>
      <c r="B93" s="141"/>
      <c r="C93" s="141"/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</row>
    <row r="94" spans="1:26" ht="13.5" customHeight="1" x14ac:dyDescent="0.3">
      <c r="A94" s="141"/>
      <c r="B94" s="141"/>
      <c r="C94" s="141"/>
      <c r="D94" s="141"/>
      <c r="E94" s="141"/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</row>
    <row r="95" spans="1:26" ht="13.5" customHeight="1" x14ac:dyDescent="0.3">
      <c r="A95" s="141"/>
      <c r="B95" s="141"/>
      <c r="C95" s="141"/>
      <c r="D95" s="141"/>
      <c r="E95" s="141"/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</row>
    <row r="96" spans="1:26" ht="13.5" customHeight="1" x14ac:dyDescent="0.3">
      <c r="A96" s="141"/>
      <c r="B96" s="141"/>
      <c r="C96" s="141"/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</row>
    <row r="97" spans="1:26" ht="13.5" customHeight="1" x14ac:dyDescent="0.3">
      <c r="A97" s="141"/>
      <c r="B97" s="141"/>
      <c r="C97" s="141"/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</row>
    <row r="98" spans="1:26" ht="13.5" customHeight="1" x14ac:dyDescent="0.3">
      <c r="A98" s="141"/>
      <c r="B98" s="141"/>
      <c r="C98" s="141"/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</row>
    <row r="99" spans="1:26" ht="13.5" customHeight="1" x14ac:dyDescent="0.3">
      <c r="A99" s="141"/>
      <c r="B99" s="141"/>
      <c r="C99" s="141"/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</row>
    <row r="100" spans="1:26" ht="13.5" customHeight="1" x14ac:dyDescent="0.3">
      <c r="A100" s="141"/>
      <c r="B100" s="141"/>
      <c r="C100" s="141"/>
      <c r="D100" s="141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</row>
    <row r="101" spans="1:26" ht="13.5" customHeight="1" x14ac:dyDescent="0.3">
      <c r="A101" s="141"/>
      <c r="B101" s="141"/>
      <c r="C101" s="141"/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</row>
    <row r="102" spans="1:26" ht="13.5" customHeight="1" x14ac:dyDescent="0.3">
      <c r="A102" s="141"/>
      <c r="B102" s="141"/>
      <c r="C102" s="141"/>
      <c r="D102" s="141"/>
      <c r="E102" s="141"/>
      <c r="F102" s="141"/>
      <c r="G102" s="141"/>
      <c r="H102" s="141"/>
      <c r="I102" s="141"/>
      <c r="J102" s="141"/>
      <c r="K102" s="141"/>
      <c r="L102" s="141"/>
      <c r="M102" s="141"/>
      <c r="N102" s="141"/>
      <c r="O102" s="141"/>
      <c r="P102" s="141"/>
      <c r="Q102" s="141"/>
      <c r="R102" s="141"/>
      <c r="S102" s="141"/>
      <c r="T102" s="141"/>
      <c r="U102" s="141"/>
      <c r="V102" s="141"/>
      <c r="W102" s="141"/>
      <c r="X102" s="141"/>
      <c r="Y102" s="141"/>
      <c r="Z102" s="141"/>
    </row>
    <row r="103" spans="1:26" ht="13.5" customHeight="1" x14ac:dyDescent="0.3">
      <c r="A103" s="141"/>
      <c r="B103" s="141"/>
      <c r="C103" s="141"/>
      <c r="D103" s="141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</row>
    <row r="104" spans="1:26" ht="13.5" customHeight="1" x14ac:dyDescent="0.3">
      <c r="A104" s="141"/>
      <c r="B104" s="141"/>
      <c r="C104" s="141"/>
      <c r="D104" s="141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</row>
    <row r="105" spans="1:26" ht="13.5" customHeight="1" x14ac:dyDescent="0.3">
      <c r="A105" s="141"/>
      <c r="B105" s="141"/>
      <c r="C105" s="141"/>
      <c r="D105" s="141"/>
      <c r="E105" s="141"/>
      <c r="F105" s="141"/>
      <c r="G105" s="141"/>
      <c r="H105" s="141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</row>
    <row r="106" spans="1:26" ht="13.5" customHeight="1" x14ac:dyDescent="0.3">
      <c r="A106" s="141"/>
      <c r="B106" s="141"/>
      <c r="C106" s="141"/>
      <c r="D106" s="141"/>
      <c r="E106" s="141"/>
      <c r="F106" s="141"/>
      <c r="G106" s="141"/>
      <c r="H106" s="141"/>
      <c r="I106" s="141"/>
      <c r="J106" s="141"/>
      <c r="K106" s="141"/>
      <c r="L106" s="141"/>
      <c r="M106" s="141"/>
      <c r="N106" s="141"/>
      <c r="O106" s="141"/>
      <c r="P106" s="141"/>
      <c r="Q106" s="141"/>
      <c r="R106" s="141"/>
      <c r="S106" s="141"/>
      <c r="T106" s="141"/>
      <c r="U106" s="141"/>
      <c r="V106" s="141"/>
      <c r="W106" s="141"/>
      <c r="X106" s="141"/>
      <c r="Y106" s="141"/>
      <c r="Z106" s="141"/>
    </row>
    <row r="107" spans="1:26" ht="13.5" customHeight="1" x14ac:dyDescent="0.3">
      <c r="A107" s="141"/>
      <c r="B107" s="141"/>
      <c r="C107" s="141"/>
      <c r="D107" s="141"/>
      <c r="E107" s="141"/>
      <c r="F107" s="141"/>
      <c r="G107" s="141"/>
      <c r="H107" s="141"/>
      <c r="I107" s="141"/>
      <c r="J107" s="141"/>
      <c r="K107" s="141"/>
      <c r="L107" s="141"/>
      <c r="M107" s="141"/>
      <c r="N107" s="141"/>
      <c r="O107" s="141"/>
      <c r="P107" s="141"/>
      <c r="Q107" s="141"/>
      <c r="R107" s="141"/>
      <c r="S107" s="141"/>
      <c r="T107" s="141"/>
      <c r="U107" s="141"/>
      <c r="V107" s="141"/>
      <c r="W107" s="141"/>
      <c r="X107" s="141"/>
      <c r="Y107" s="141"/>
      <c r="Z107" s="141"/>
    </row>
    <row r="108" spans="1:26" ht="13.5" customHeight="1" x14ac:dyDescent="0.3">
      <c r="A108" s="141"/>
      <c r="B108" s="141"/>
      <c r="C108" s="141"/>
      <c r="D108" s="141"/>
      <c r="E108" s="141"/>
      <c r="F108" s="141"/>
      <c r="G108" s="141"/>
      <c r="H108" s="141"/>
      <c r="I108" s="141"/>
      <c r="J108" s="141"/>
      <c r="K108" s="14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</row>
    <row r="109" spans="1:26" ht="13.5" customHeight="1" x14ac:dyDescent="0.3">
      <c r="A109" s="141"/>
      <c r="B109" s="141"/>
      <c r="C109" s="141"/>
      <c r="D109" s="141"/>
      <c r="E109" s="141"/>
      <c r="F109" s="141"/>
      <c r="G109" s="141"/>
      <c r="H109" s="141"/>
      <c r="I109" s="141"/>
      <c r="J109" s="141"/>
      <c r="K109" s="141"/>
      <c r="L109" s="141"/>
      <c r="M109" s="141"/>
      <c r="N109" s="141"/>
      <c r="O109" s="141"/>
      <c r="P109" s="141"/>
      <c r="Q109" s="141"/>
      <c r="R109" s="141"/>
      <c r="S109" s="141"/>
      <c r="T109" s="141"/>
      <c r="U109" s="141"/>
      <c r="V109" s="141"/>
      <c r="W109" s="141"/>
      <c r="X109" s="141"/>
      <c r="Y109" s="141"/>
      <c r="Z109" s="141"/>
    </row>
    <row r="110" spans="1:26" ht="13.5" customHeight="1" x14ac:dyDescent="0.3">
      <c r="A110" s="141"/>
      <c r="B110" s="141"/>
      <c r="C110" s="141"/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</row>
    <row r="111" spans="1:26" ht="13.5" customHeight="1" x14ac:dyDescent="0.3">
      <c r="A111" s="141"/>
      <c r="B111" s="141"/>
      <c r="C111" s="141"/>
      <c r="D111" s="141"/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</row>
    <row r="112" spans="1:26" ht="13.5" customHeight="1" x14ac:dyDescent="0.3">
      <c r="A112" s="141"/>
      <c r="B112" s="141"/>
      <c r="C112" s="141"/>
      <c r="D112" s="141"/>
      <c r="E112" s="141"/>
      <c r="F112" s="141"/>
      <c r="G112" s="141"/>
      <c r="H112" s="141"/>
      <c r="I112" s="141"/>
      <c r="J112" s="141"/>
      <c r="K112" s="141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</row>
    <row r="113" spans="1:26" ht="13.5" customHeight="1" x14ac:dyDescent="0.3">
      <c r="A113" s="141"/>
      <c r="B113" s="141"/>
      <c r="C113" s="141"/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</row>
    <row r="114" spans="1:26" ht="13.5" customHeight="1" x14ac:dyDescent="0.3">
      <c r="A114" s="141"/>
      <c r="B114" s="141"/>
      <c r="C114" s="141"/>
      <c r="D114" s="141"/>
      <c r="E114" s="141"/>
      <c r="F114" s="141"/>
      <c r="G114" s="141"/>
      <c r="H114" s="141"/>
      <c r="I114" s="141"/>
      <c r="J114" s="141"/>
      <c r="K114" s="14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</row>
    <row r="115" spans="1:26" ht="13.5" customHeight="1" x14ac:dyDescent="0.3">
      <c r="A115" s="141"/>
      <c r="B115" s="141"/>
      <c r="C115" s="141"/>
      <c r="D115" s="141"/>
      <c r="E115" s="141"/>
      <c r="F115" s="141"/>
      <c r="G115" s="141"/>
      <c r="H115" s="141"/>
      <c r="I115" s="141"/>
      <c r="J115" s="141"/>
      <c r="K115" s="141"/>
      <c r="L115" s="141"/>
      <c r="M115" s="141"/>
      <c r="N115" s="141"/>
      <c r="O115" s="141"/>
      <c r="P115" s="141"/>
      <c r="Q115" s="141"/>
      <c r="R115" s="141"/>
      <c r="S115" s="141"/>
      <c r="T115" s="141"/>
      <c r="U115" s="141"/>
      <c r="V115" s="141"/>
      <c r="W115" s="141"/>
      <c r="X115" s="141"/>
      <c r="Y115" s="141"/>
      <c r="Z115" s="141"/>
    </row>
    <row r="116" spans="1:26" ht="13.5" customHeight="1" x14ac:dyDescent="0.3">
      <c r="A116" s="141"/>
      <c r="B116" s="141"/>
      <c r="C116" s="141"/>
      <c r="D116" s="141"/>
      <c r="E116" s="141"/>
      <c r="F116" s="141"/>
      <c r="G116" s="141"/>
      <c r="H116" s="141"/>
      <c r="I116" s="141"/>
      <c r="J116" s="141"/>
      <c r="K116" s="141"/>
      <c r="L116" s="141"/>
      <c r="M116" s="141"/>
      <c r="N116" s="141"/>
      <c r="O116" s="141"/>
      <c r="P116" s="141"/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</row>
    <row r="117" spans="1:26" ht="13.5" customHeight="1" x14ac:dyDescent="0.3">
      <c r="A117" s="141"/>
      <c r="B117" s="141"/>
      <c r="C117" s="141"/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</row>
    <row r="118" spans="1:26" ht="13.5" customHeight="1" x14ac:dyDescent="0.3">
      <c r="A118" s="141"/>
      <c r="B118" s="141"/>
      <c r="C118" s="141"/>
      <c r="D118" s="141"/>
      <c r="E118" s="141"/>
      <c r="F118" s="141"/>
      <c r="G118" s="141"/>
      <c r="H118" s="141"/>
      <c r="I118" s="141"/>
      <c r="J118" s="141"/>
      <c r="K118" s="141"/>
      <c r="L118" s="141"/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</row>
    <row r="119" spans="1:26" ht="13.5" customHeight="1" x14ac:dyDescent="0.3">
      <c r="A119" s="141"/>
      <c r="B119" s="141"/>
      <c r="C119" s="141"/>
      <c r="D119" s="141"/>
      <c r="E119" s="141"/>
      <c r="F119" s="141"/>
      <c r="G119" s="141"/>
      <c r="H119" s="141"/>
      <c r="I119" s="141"/>
      <c r="J119" s="141"/>
      <c r="K119" s="141"/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</row>
    <row r="120" spans="1:26" ht="13.5" customHeight="1" x14ac:dyDescent="0.3">
      <c r="A120" s="141"/>
      <c r="B120" s="141"/>
      <c r="C120" s="141"/>
      <c r="D120" s="141"/>
      <c r="E120" s="141"/>
      <c r="F120" s="141"/>
      <c r="G120" s="141"/>
      <c r="H120" s="141"/>
      <c r="I120" s="141"/>
      <c r="J120" s="141"/>
      <c r="K120" s="141"/>
      <c r="L120" s="141"/>
      <c r="M120" s="141"/>
      <c r="N120" s="141"/>
      <c r="O120" s="141"/>
      <c r="P120" s="141"/>
      <c r="Q120" s="141"/>
      <c r="R120" s="141"/>
      <c r="S120" s="141"/>
      <c r="T120" s="141"/>
      <c r="U120" s="141"/>
      <c r="V120" s="141"/>
      <c r="W120" s="141"/>
      <c r="X120" s="141"/>
      <c r="Y120" s="141"/>
      <c r="Z120" s="141"/>
    </row>
    <row r="121" spans="1:26" ht="13.5" customHeight="1" x14ac:dyDescent="0.3">
      <c r="A121" s="141"/>
      <c r="B121" s="141"/>
      <c r="C121" s="141"/>
      <c r="D121" s="141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</row>
    <row r="122" spans="1:26" ht="13.5" customHeight="1" x14ac:dyDescent="0.3">
      <c r="A122" s="141"/>
      <c r="B122" s="141"/>
      <c r="C122" s="141"/>
      <c r="D122" s="141"/>
      <c r="E122" s="141"/>
      <c r="F122" s="141"/>
      <c r="G122" s="141"/>
      <c r="H122" s="141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</row>
    <row r="123" spans="1:26" ht="13.5" customHeight="1" x14ac:dyDescent="0.3">
      <c r="A123" s="141"/>
      <c r="B123" s="141"/>
      <c r="C123" s="141"/>
      <c r="D123" s="141"/>
      <c r="E123" s="141"/>
      <c r="F123" s="141"/>
      <c r="G123" s="141"/>
      <c r="H123" s="141"/>
      <c r="I123" s="141"/>
      <c r="J123" s="141"/>
      <c r="K123" s="141"/>
      <c r="L123" s="141"/>
      <c r="M123" s="141"/>
      <c r="N123" s="141"/>
      <c r="O123" s="141"/>
      <c r="P123" s="141"/>
      <c r="Q123" s="141"/>
      <c r="R123" s="141"/>
      <c r="S123" s="141"/>
      <c r="T123" s="141"/>
      <c r="U123" s="141"/>
      <c r="V123" s="141"/>
      <c r="W123" s="141"/>
      <c r="X123" s="141"/>
      <c r="Y123" s="141"/>
      <c r="Z123" s="141"/>
    </row>
    <row r="124" spans="1:26" ht="13.5" customHeight="1" x14ac:dyDescent="0.3">
      <c r="A124" s="141"/>
      <c r="B124" s="141"/>
      <c r="C124" s="141"/>
      <c r="D124" s="141"/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  <c r="Z124" s="141"/>
    </row>
    <row r="125" spans="1:26" ht="13.5" customHeight="1" x14ac:dyDescent="0.3">
      <c r="A125" s="141"/>
      <c r="B125" s="141"/>
      <c r="C125" s="141"/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</row>
    <row r="126" spans="1:26" ht="13.5" customHeight="1" x14ac:dyDescent="0.3">
      <c r="A126" s="141"/>
      <c r="B126" s="141"/>
      <c r="C126" s="141"/>
      <c r="D126" s="141"/>
      <c r="E126" s="141"/>
      <c r="F126" s="141"/>
      <c r="G126" s="141"/>
      <c r="H126" s="141"/>
      <c r="I126" s="141"/>
      <c r="J126" s="141"/>
      <c r="K126" s="141"/>
      <c r="L126" s="141"/>
      <c r="M126" s="141"/>
      <c r="N126" s="141"/>
      <c r="O126" s="141"/>
      <c r="P126" s="141"/>
      <c r="Q126" s="141"/>
      <c r="R126" s="141"/>
      <c r="S126" s="141"/>
      <c r="T126" s="141"/>
      <c r="U126" s="141"/>
      <c r="V126" s="141"/>
      <c r="W126" s="141"/>
      <c r="X126" s="141"/>
      <c r="Y126" s="141"/>
      <c r="Z126" s="141"/>
    </row>
    <row r="127" spans="1:26" ht="13.5" customHeight="1" x14ac:dyDescent="0.3">
      <c r="A127" s="141"/>
      <c r="B127" s="141"/>
      <c r="C127" s="141"/>
      <c r="D127" s="141"/>
      <c r="E127" s="141"/>
      <c r="F127" s="141"/>
      <c r="G127" s="141"/>
      <c r="H127" s="141"/>
      <c r="I127" s="141"/>
      <c r="J127" s="141"/>
      <c r="K127" s="141"/>
      <c r="L127" s="141"/>
      <c r="M127" s="141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</row>
    <row r="128" spans="1:26" ht="13.5" customHeight="1" x14ac:dyDescent="0.3">
      <c r="A128" s="141"/>
      <c r="B128" s="141"/>
      <c r="C128" s="141"/>
      <c r="D128" s="141"/>
      <c r="E128" s="141"/>
      <c r="F128" s="141"/>
      <c r="G128" s="141"/>
      <c r="H128" s="141"/>
      <c r="I128" s="141"/>
      <c r="J128" s="141"/>
      <c r="K128" s="141"/>
      <c r="L128" s="141"/>
      <c r="M128" s="141"/>
      <c r="N128" s="141"/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</row>
    <row r="129" spans="1:26" ht="13.5" customHeight="1" x14ac:dyDescent="0.3">
      <c r="A129" s="141"/>
      <c r="B129" s="141"/>
      <c r="C129" s="141"/>
      <c r="D129" s="141"/>
      <c r="E129" s="141"/>
      <c r="F129" s="141"/>
      <c r="G129" s="141"/>
      <c r="H129" s="141"/>
      <c r="I129" s="141"/>
      <c r="J129" s="141"/>
      <c r="K129" s="141"/>
      <c r="L129" s="141"/>
      <c r="M129" s="141"/>
      <c r="N129" s="141"/>
      <c r="O129" s="141"/>
      <c r="P129" s="141"/>
      <c r="Q129" s="141"/>
      <c r="R129" s="141"/>
      <c r="S129" s="141"/>
      <c r="T129" s="141"/>
      <c r="U129" s="141"/>
      <c r="V129" s="141"/>
      <c r="W129" s="141"/>
      <c r="X129" s="141"/>
      <c r="Y129" s="141"/>
      <c r="Z129" s="141"/>
    </row>
    <row r="130" spans="1:26" ht="13.5" customHeight="1" x14ac:dyDescent="0.3">
      <c r="A130" s="141"/>
      <c r="B130" s="141"/>
      <c r="C130" s="141"/>
      <c r="D130" s="141"/>
      <c r="E130" s="141"/>
      <c r="F130" s="141"/>
      <c r="G130" s="141"/>
      <c r="H130" s="141"/>
      <c r="I130" s="141"/>
      <c r="J130" s="141"/>
      <c r="K130" s="141"/>
      <c r="L130" s="141"/>
      <c r="M130" s="141"/>
      <c r="N130" s="141"/>
      <c r="O130" s="141"/>
      <c r="P130" s="141"/>
      <c r="Q130" s="141"/>
      <c r="R130" s="141"/>
      <c r="S130" s="141"/>
      <c r="T130" s="141"/>
      <c r="U130" s="141"/>
      <c r="V130" s="141"/>
      <c r="W130" s="141"/>
      <c r="X130" s="141"/>
      <c r="Y130" s="141"/>
      <c r="Z130" s="141"/>
    </row>
    <row r="131" spans="1:26" ht="13.5" customHeight="1" x14ac:dyDescent="0.3">
      <c r="A131" s="141"/>
      <c r="B131" s="141"/>
      <c r="C131" s="141"/>
      <c r="D131" s="141"/>
      <c r="E131" s="141"/>
      <c r="F131" s="141"/>
      <c r="G131" s="141"/>
      <c r="H131" s="141"/>
      <c r="I131" s="141"/>
      <c r="J131" s="141"/>
      <c r="K131" s="141"/>
      <c r="L131" s="141"/>
      <c r="M131" s="141"/>
      <c r="N131" s="141"/>
      <c r="O131" s="141"/>
      <c r="P131" s="141"/>
      <c r="Q131" s="141"/>
      <c r="R131" s="141"/>
      <c r="S131" s="141"/>
      <c r="T131" s="141"/>
      <c r="U131" s="141"/>
      <c r="V131" s="141"/>
      <c r="W131" s="141"/>
      <c r="X131" s="141"/>
      <c r="Y131" s="141"/>
      <c r="Z131" s="141"/>
    </row>
    <row r="132" spans="1:26" ht="13.5" customHeight="1" x14ac:dyDescent="0.3">
      <c r="A132" s="141"/>
      <c r="B132" s="141"/>
      <c r="C132" s="141"/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  <c r="O132" s="141"/>
      <c r="P132" s="141"/>
      <c r="Q132" s="141"/>
      <c r="R132" s="141"/>
      <c r="S132" s="141"/>
      <c r="T132" s="141"/>
      <c r="U132" s="141"/>
      <c r="V132" s="141"/>
      <c r="W132" s="141"/>
      <c r="X132" s="141"/>
      <c r="Y132" s="141"/>
      <c r="Z132" s="141"/>
    </row>
    <row r="133" spans="1:26" ht="13.5" customHeight="1" x14ac:dyDescent="0.3">
      <c r="A133" s="141"/>
      <c r="B133" s="141"/>
      <c r="C133" s="141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</row>
    <row r="134" spans="1:26" ht="13.5" customHeight="1" x14ac:dyDescent="0.3">
      <c r="A134" s="141"/>
      <c r="B134" s="141"/>
      <c r="C134" s="141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</row>
    <row r="135" spans="1:26" ht="13.5" customHeight="1" x14ac:dyDescent="0.3">
      <c r="A135" s="141"/>
      <c r="B135" s="141"/>
      <c r="C135" s="141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</row>
    <row r="136" spans="1:26" ht="13.5" customHeight="1" x14ac:dyDescent="0.3">
      <c r="A136" s="141"/>
      <c r="B136" s="141"/>
      <c r="C136" s="141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</row>
    <row r="137" spans="1:26" ht="13.5" customHeight="1" x14ac:dyDescent="0.3">
      <c r="A137" s="141"/>
      <c r="B137" s="141"/>
      <c r="C137" s="141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</row>
    <row r="138" spans="1:26" ht="13.5" customHeight="1" x14ac:dyDescent="0.3">
      <c r="A138" s="141"/>
      <c r="B138" s="141"/>
      <c r="C138" s="141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</row>
    <row r="139" spans="1:26" ht="13.5" customHeight="1" x14ac:dyDescent="0.3">
      <c r="A139" s="141"/>
      <c r="B139" s="141"/>
      <c r="C139" s="141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</row>
    <row r="140" spans="1:26" ht="13.5" customHeight="1" x14ac:dyDescent="0.3">
      <c r="A140" s="141"/>
      <c r="B140" s="141"/>
      <c r="C140" s="141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</row>
    <row r="141" spans="1:26" ht="13.5" customHeight="1" x14ac:dyDescent="0.3">
      <c r="A141" s="141"/>
      <c r="B141" s="141"/>
      <c r="C141" s="141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</row>
    <row r="142" spans="1:26" ht="13.5" customHeight="1" x14ac:dyDescent="0.3">
      <c r="A142" s="141"/>
      <c r="B142" s="141"/>
      <c r="C142" s="141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</row>
    <row r="143" spans="1:26" ht="13.5" customHeight="1" x14ac:dyDescent="0.3">
      <c r="A143" s="141"/>
      <c r="B143" s="141"/>
      <c r="C143" s="141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</row>
    <row r="144" spans="1:26" ht="13.5" customHeight="1" x14ac:dyDescent="0.3">
      <c r="A144" s="141"/>
      <c r="B144" s="141"/>
      <c r="C144" s="141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</row>
    <row r="145" spans="1:26" ht="13.5" customHeight="1" x14ac:dyDescent="0.3">
      <c r="A145" s="141"/>
      <c r="B145" s="141"/>
      <c r="C145" s="141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</row>
    <row r="146" spans="1:26" ht="13.5" customHeight="1" x14ac:dyDescent="0.3">
      <c r="A146" s="141"/>
      <c r="B146" s="141"/>
      <c r="C146" s="141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</row>
    <row r="147" spans="1:26" ht="13.5" customHeight="1" x14ac:dyDescent="0.3">
      <c r="A147" s="141"/>
      <c r="B147" s="141"/>
      <c r="C147" s="141"/>
      <c r="D147" s="141"/>
      <c r="E147" s="141"/>
      <c r="F147" s="141"/>
      <c r="G147" s="141"/>
      <c r="H147" s="141"/>
      <c r="I147" s="141"/>
      <c r="J147" s="141"/>
      <c r="K147" s="141"/>
      <c r="L147" s="141"/>
      <c r="M147" s="141"/>
      <c r="N147" s="141"/>
      <c r="O147" s="141"/>
      <c r="P147" s="141"/>
      <c r="Q147" s="141"/>
      <c r="R147" s="141"/>
      <c r="S147" s="141"/>
      <c r="T147" s="141"/>
      <c r="U147" s="141"/>
      <c r="V147" s="141"/>
      <c r="W147" s="141"/>
      <c r="X147" s="141"/>
      <c r="Y147" s="141"/>
      <c r="Z147" s="141"/>
    </row>
    <row r="148" spans="1:26" ht="13.5" customHeight="1" x14ac:dyDescent="0.3">
      <c r="A148" s="141"/>
      <c r="B148" s="141"/>
      <c r="C148" s="141"/>
      <c r="D148" s="141"/>
      <c r="E148" s="141"/>
      <c r="F148" s="141"/>
      <c r="G148" s="141"/>
      <c r="H148" s="141"/>
      <c r="I148" s="141"/>
      <c r="J148" s="141"/>
      <c r="K148" s="141"/>
      <c r="L148" s="141"/>
      <c r="M148" s="141"/>
      <c r="N148" s="141"/>
      <c r="O148" s="141"/>
      <c r="P148" s="141"/>
      <c r="Q148" s="141"/>
      <c r="R148" s="141"/>
      <c r="S148" s="141"/>
      <c r="T148" s="141"/>
      <c r="U148" s="141"/>
      <c r="V148" s="141"/>
      <c r="W148" s="141"/>
      <c r="X148" s="141"/>
      <c r="Y148" s="141"/>
      <c r="Z148" s="141"/>
    </row>
    <row r="149" spans="1:26" ht="13.5" customHeight="1" x14ac:dyDescent="0.3">
      <c r="A149" s="141"/>
      <c r="B149" s="141"/>
      <c r="C149" s="141"/>
      <c r="D149" s="141"/>
      <c r="E149" s="141"/>
      <c r="F149" s="141"/>
      <c r="G149" s="141"/>
      <c r="H149" s="141"/>
      <c r="I149" s="141"/>
      <c r="J149" s="141"/>
      <c r="K149" s="141"/>
      <c r="L149" s="141"/>
      <c r="M149" s="141"/>
      <c r="N149" s="141"/>
      <c r="O149" s="141"/>
      <c r="P149" s="141"/>
      <c r="Q149" s="141"/>
      <c r="R149" s="141"/>
      <c r="S149" s="141"/>
      <c r="T149" s="141"/>
      <c r="U149" s="141"/>
      <c r="V149" s="141"/>
      <c r="W149" s="141"/>
      <c r="X149" s="141"/>
      <c r="Y149" s="141"/>
      <c r="Z149" s="141"/>
    </row>
    <row r="150" spans="1:26" ht="13.5" customHeight="1" x14ac:dyDescent="0.3">
      <c r="A150" s="141"/>
      <c r="B150" s="141"/>
      <c r="C150" s="141"/>
      <c r="D150" s="141"/>
      <c r="E150" s="141"/>
      <c r="F150" s="141"/>
      <c r="G150" s="141"/>
      <c r="H150" s="141"/>
      <c r="I150" s="141"/>
      <c r="J150" s="141"/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</row>
    <row r="151" spans="1:26" ht="13.5" customHeight="1" x14ac:dyDescent="0.3">
      <c r="A151" s="141"/>
      <c r="B151" s="141"/>
      <c r="C151" s="141"/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</row>
    <row r="152" spans="1:26" ht="13.5" customHeight="1" x14ac:dyDescent="0.3">
      <c r="A152" s="141"/>
      <c r="B152" s="141"/>
      <c r="C152" s="141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</row>
    <row r="153" spans="1:26" ht="13.5" customHeight="1" x14ac:dyDescent="0.3">
      <c r="A153" s="141"/>
      <c r="B153" s="141"/>
      <c r="C153" s="141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</row>
    <row r="154" spans="1:26" ht="13.5" customHeight="1" x14ac:dyDescent="0.3">
      <c r="A154" s="141"/>
      <c r="B154" s="141"/>
      <c r="C154" s="141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</row>
    <row r="155" spans="1:26" ht="13.5" customHeight="1" x14ac:dyDescent="0.3">
      <c r="A155" s="141"/>
      <c r="B155" s="141"/>
      <c r="C155" s="141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</row>
    <row r="156" spans="1:26" ht="13.5" customHeight="1" x14ac:dyDescent="0.3">
      <c r="A156" s="141"/>
      <c r="B156" s="141"/>
      <c r="C156" s="141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</row>
    <row r="157" spans="1:26" ht="13.5" customHeight="1" x14ac:dyDescent="0.3">
      <c r="A157" s="141"/>
      <c r="B157" s="141"/>
      <c r="C157" s="141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</row>
    <row r="158" spans="1:26" ht="13.5" customHeight="1" x14ac:dyDescent="0.3">
      <c r="A158" s="141"/>
      <c r="B158" s="141"/>
      <c r="C158" s="141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</row>
    <row r="159" spans="1:26" ht="13.5" customHeight="1" x14ac:dyDescent="0.3">
      <c r="A159" s="141"/>
      <c r="B159" s="141"/>
      <c r="C159" s="141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</row>
    <row r="160" spans="1:26" ht="13.5" customHeight="1" x14ac:dyDescent="0.3">
      <c r="A160" s="141"/>
      <c r="B160" s="141"/>
      <c r="C160" s="141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</row>
    <row r="161" spans="1:26" ht="13.5" customHeight="1" x14ac:dyDescent="0.3">
      <c r="A161" s="141"/>
      <c r="B161" s="141"/>
      <c r="C161" s="141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</row>
    <row r="162" spans="1:26" ht="13.5" customHeight="1" x14ac:dyDescent="0.3">
      <c r="A162" s="141"/>
      <c r="B162" s="141"/>
      <c r="C162" s="141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</row>
    <row r="163" spans="1:26" ht="13.5" customHeight="1" x14ac:dyDescent="0.3">
      <c r="A163" s="141"/>
      <c r="B163" s="141"/>
      <c r="C163" s="141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</row>
    <row r="164" spans="1:26" ht="13.5" customHeight="1" x14ac:dyDescent="0.3">
      <c r="A164" s="141"/>
      <c r="B164" s="141"/>
      <c r="C164" s="141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</row>
    <row r="165" spans="1:26" ht="13.5" customHeight="1" x14ac:dyDescent="0.3">
      <c r="A165" s="141"/>
      <c r="B165" s="141"/>
      <c r="C165" s="141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</row>
    <row r="166" spans="1:26" ht="13.5" customHeight="1" x14ac:dyDescent="0.3">
      <c r="A166" s="141"/>
      <c r="B166" s="141"/>
      <c r="C166" s="141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</row>
    <row r="167" spans="1:26" ht="13.5" customHeight="1" x14ac:dyDescent="0.3">
      <c r="A167" s="141"/>
      <c r="B167" s="141"/>
      <c r="C167" s="141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</row>
    <row r="168" spans="1:26" ht="13.5" customHeight="1" x14ac:dyDescent="0.3">
      <c r="A168" s="141"/>
      <c r="B168" s="141"/>
      <c r="C168" s="141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</row>
    <row r="169" spans="1:26" ht="13.5" customHeight="1" x14ac:dyDescent="0.3">
      <c r="A169" s="141"/>
      <c r="B169" s="141"/>
      <c r="C169" s="141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</row>
    <row r="170" spans="1:26" ht="13.5" customHeight="1" x14ac:dyDescent="0.3">
      <c r="A170" s="141"/>
      <c r="B170" s="141"/>
      <c r="C170" s="141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</row>
    <row r="171" spans="1:26" ht="13.5" customHeight="1" x14ac:dyDescent="0.3">
      <c r="A171" s="141"/>
      <c r="B171" s="141"/>
      <c r="C171" s="141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</row>
    <row r="172" spans="1:26" ht="13.5" customHeight="1" x14ac:dyDescent="0.3">
      <c r="A172" s="141"/>
      <c r="B172" s="141"/>
      <c r="C172" s="141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</row>
    <row r="173" spans="1:26" ht="13.5" customHeight="1" x14ac:dyDescent="0.3">
      <c r="A173" s="141"/>
      <c r="B173" s="141"/>
      <c r="C173" s="141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</row>
    <row r="174" spans="1:26" ht="13.5" customHeight="1" x14ac:dyDescent="0.3">
      <c r="A174" s="141"/>
      <c r="B174" s="141"/>
      <c r="C174" s="141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</row>
    <row r="175" spans="1:26" ht="13.5" customHeight="1" x14ac:dyDescent="0.3">
      <c r="A175" s="141"/>
      <c r="B175" s="141"/>
      <c r="C175" s="141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</row>
    <row r="176" spans="1:26" ht="13.5" customHeight="1" x14ac:dyDescent="0.3">
      <c r="A176" s="141"/>
      <c r="B176" s="141"/>
      <c r="C176" s="141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</row>
    <row r="177" spans="1:26" ht="13.5" customHeight="1" x14ac:dyDescent="0.3">
      <c r="A177" s="141"/>
      <c r="B177" s="141"/>
      <c r="C177" s="141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</row>
    <row r="178" spans="1:26" ht="13.5" customHeight="1" x14ac:dyDescent="0.3">
      <c r="A178" s="141"/>
      <c r="B178" s="141"/>
      <c r="C178" s="141"/>
      <c r="D178" s="141"/>
      <c r="E178" s="141"/>
      <c r="F178" s="141"/>
      <c r="G178" s="141"/>
      <c r="H178" s="141"/>
      <c r="I178" s="141"/>
      <c r="J178" s="141"/>
      <c r="K178" s="141"/>
      <c r="L178" s="141"/>
      <c r="M178" s="141"/>
      <c r="N178" s="141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1"/>
      <c r="Z178" s="141"/>
    </row>
    <row r="179" spans="1:26" ht="13.5" customHeight="1" x14ac:dyDescent="0.3">
      <c r="A179" s="141"/>
      <c r="B179" s="141"/>
      <c r="C179" s="141"/>
      <c r="D179" s="141"/>
      <c r="E179" s="141"/>
      <c r="F179" s="141"/>
      <c r="G179" s="141"/>
      <c r="H179" s="141"/>
      <c r="I179" s="141"/>
      <c r="J179" s="141"/>
      <c r="K179" s="141"/>
      <c r="L179" s="141"/>
      <c r="M179" s="141"/>
      <c r="N179" s="141"/>
      <c r="O179" s="141"/>
      <c r="P179" s="141"/>
      <c r="Q179" s="141"/>
      <c r="R179" s="141"/>
      <c r="S179" s="141"/>
      <c r="T179" s="141"/>
      <c r="U179" s="141"/>
      <c r="V179" s="141"/>
      <c r="W179" s="141"/>
      <c r="X179" s="141"/>
      <c r="Y179" s="141"/>
      <c r="Z179" s="141"/>
    </row>
    <row r="180" spans="1:26" ht="13.5" customHeight="1" x14ac:dyDescent="0.3">
      <c r="A180" s="141"/>
      <c r="B180" s="141"/>
      <c r="C180" s="141"/>
      <c r="D180" s="141"/>
      <c r="E180" s="141"/>
      <c r="F180" s="141"/>
      <c r="G180" s="141"/>
      <c r="H180" s="141"/>
      <c r="I180" s="141"/>
      <c r="J180" s="141"/>
      <c r="K180" s="141"/>
      <c r="L180" s="141"/>
      <c r="M180" s="141"/>
      <c r="N180" s="141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1"/>
      <c r="Z180" s="141"/>
    </row>
    <row r="181" spans="1:26" ht="13.5" customHeight="1" x14ac:dyDescent="0.3">
      <c r="A181" s="141"/>
      <c r="B181" s="141"/>
      <c r="C181" s="141"/>
      <c r="D181" s="141"/>
      <c r="E181" s="141"/>
      <c r="F181" s="141"/>
      <c r="G181" s="141"/>
      <c r="H181" s="141"/>
      <c r="I181" s="141"/>
      <c r="J181" s="141"/>
      <c r="K181" s="141"/>
      <c r="L181" s="141"/>
      <c r="M181" s="141"/>
      <c r="N181" s="141"/>
      <c r="O181" s="141"/>
      <c r="P181" s="141"/>
      <c r="Q181" s="141"/>
      <c r="R181" s="141"/>
      <c r="S181" s="141"/>
      <c r="T181" s="141"/>
      <c r="U181" s="141"/>
      <c r="V181" s="141"/>
      <c r="W181" s="141"/>
      <c r="X181" s="141"/>
      <c r="Y181" s="141"/>
      <c r="Z181" s="141"/>
    </row>
    <row r="182" spans="1:26" ht="13.5" customHeight="1" x14ac:dyDescent="0.3">
      <c r="A182" s="141"/>
      <c r="B182" s="141"/>
      <c r="C182" s="141"/>
      <c r="D182" s="141"/>
      <c r="E182" s="141"/>
      <c r="F182" s="141"/>
      <c r="G182" s="141"/>
      <c r="H182" s="141"/>
      <c r="I182" s="141"/>
      <c r="J182" s="141"/>
      <c r="K182" s="141"/>
      <c r="L182" s="141"/>
      <c r="M182" s="141"/>
      <c r="N182" s="141"/>
      <c r="O182" s="141"/>
      <c r="P182" s="141"/>
      <c r="Q182" s="141"/>
      <c r="R182" s="141"/>
      <c r="S182" s="141"/>
      <c r="T182" s="141"/>
      <c r="U182" s="141"/>
      <c r="V182" s="141"/>
      <c r="W182" s="141"/>
      <c r="X182" s="141"/>
      <c r="Y182" s="141"/>
      <c r="Z182" s="141"/>
    </row>
    <row r="183" spans="1:26" ht="13.5" customHeight="1" x14ac:dyDescent="0.3">
      <c r="A183" s="141"/>
      <c r="B183" s="141"/>
      <c r="C183" s="141"/>
      <c r="D183" s="141"/>
      <c r="E183" s="141"/>
      <c r="F183" s="141"/>
      <c r="G183" s="141"/>
      <c r="H183" s="141"/>
      <c r="I183" s="141"/>
      <c r="J183" s="141"/>
      <c r="K183" s="141"/>
      <c r="L183" s="141"/>
      <c r="M183" s="141"/>
      <c r="N183" s="141"/>
      <c r="O183" s="141"/>
      <c r="P183" s="141"/>
      <c r="Q183" s="141"/>
      <c r="R183" s="141"/>
      <c r="S183" s="141"/>
      <c r="T183" s="141"/>
      <c r="U183" s="141"/>
      <c r="V183" s="141"/>
      <c r="W183" s="141"/>
      <c r="X183" s="141"/>
      <c r="Y183" s="141"/>
      <c r="Z183" s="141"/>
    </row>
    <row r="184" spans="1:26" ht="13.5" customHeight="1" x14ac:dyDescent="0.3">
      <c r="A184" s="141"/>
      <c r="B184" s="141"/>
      <c r="C184" s="141"/>
      <c r="D184" s="141"/>
      <c r="E184" s="141"/>
      <c r="F184" s="141"/>
      <c r="G184" s="141"/>
      <c r="H184" s="141"/>
      <c r="I184" s="141"/>
      <c r="J184" s="141"/>
      <c r="K184" s="141"/>
      <c r="L184" s="141"/>
      <c r="M184" s="141"/>
      <c r="N184" s="141"/>
      <c r="O184" s="141"/>
      <c r="P184" s="141"/>
      <c r="Q184" s="141"/>
      <c r="R184" s="141"/>
      <c r="S184" s="141"/>
      <c r="T184" s="141"/>
      <c r="U184" s="141"/>
      <c r="V184" s="141"/>
      <c r="W184" s="141"/>
      <c r="X184" s="141"/>
      <c r="Y184" s="141"/>
      <c r="Z184" s="141"/>
    </row>
    <row r="185" spans="1:26" ht="13.5" customHeight="1" x14ac:dyDescent="0.3">
      <c r="A185" s="141"/>
      <c r="B185" s="141"/>
      <c r="C185" s="141"/>
      <c r="D185" s="141"/>
      <c r="E185" s="141"/>
      <c r="F185" s="141"/>
      <c r="G185" s="141"/>
      <c r="H185" s="141"/>
      <c r="I185" s="141"/>
      <c r="J185" s="141"/>
      <c r="K185" s="141"/>
      <c r="L185" s="141"/>
      <c r="M185" s="141"/>
      <c r="N185" s="141"/>
      <c r="O185" s="141"/>
      <c r="P185" s="141"/>
      <c r="Q185" s="141"/>
      <c r="R185" s="141"/>
      <c r="S185" s="141"/>
      <c r="T185" s="141"/>
      <c r="U185" s="141"/>
      <c r="V185" s="141"/>
      <c r="W185" s="141"/>
      <c r="X185" s="141"/>
      <c r="Y185" s="141"/>
      <c r="Z185" s="141"/>
    </row>
    <row r="186" spans="1:26" ht="13.5" customHeight="1" x14ac:dyDescent="0.3">
      <c r="A186" s="141"/>
      <c r="B186" s="141"/>
      <c r="C186" s="141"/>
      <c r="D186" s="141"/>
      <c r="E186" s="141"/>
      <c r="F186" s="141"/>
      <c r="G186" s="141"/>
      <c r="H186" s="141"/>
      <c r="I186" s="141"/>
      <c r="J186" s="141"/>
      <c r="K186" s="141"/>
      <c r="L186" s="141"/>
      <c r="M186" s="141"/>
      <c r="N186" s="141"/>
      <c r="O186" s="141"/>
      <c r="P186" s="141"/>
      <c r="Q186" s="141"/>
      <c r="R186" s="141"/>
      <c r="S186" s="141"/>
      <c r="T186" s="141"/>
      <c r="U186" s="141"/>
      <c r="V186" s="141"/>
      <c r="W186" s="141"/>
      <c r="X186" s="141"/>
      <c r="Y186" s="141"/>
      <c r="Z186" s="141"/>
    </row>
    <row r="187" spans="1:26" ht="13.5" customHeight="1" x14ac:dyDescent="0.3">
      <c r="A187" s="141"/>
      <c r="B187" s="141"/>
      <c r="C187" s="141"/>
      <c r="D187" s="141"/>
      <c r="E187" s="141"/>
      <c r="F187" s="141"/>
      <c r="G187" s="141"/>
      <c r="H187" s="141"/>
      <c r="I187" s="141"/>
      <c r="J187" s="141"/>
      <c r="K187" s="141"/>
      <c r="L187" s="141"/>
      <c r="M187" s="141"/>
      <c r="N187" s="141"/>
      <c r="O187" s="141"/>
      <c r="P187" s="141"/>
      <c r="Q187" s="141"/>
      <c r="R187" s="141"/>
      <c r="S187" s="141"/>
      <c r="T187" s="141"/>
      <c r="U187" s="141"/>
      <c r="V187" s="141"/>
      <c r="W187" s="141"/>
      <c r="X187" s="141"/>
      <c r="Y187" s="141"/>
      <c r="Z187" s="141"/>
    </row>
    <row r="188" spans="1:26" ht="13.5" customHeight="1" x14ac:dyDescent="0.3">
      <c r="A188" s="141"/>
      <c r="B188" s="141"/>
      <c r="C188" s="141"/>
      <c r="D188" s="141"/>
      <c r="E188" s="141"/>
      <c r="F188" s="141"/>
      <c r="G188" s="141"/>
      <c r="H188" s="141"/>
      <c r="I188" s="141"/>
      <c r="J188" s="141"/>
      <c r="K188" s="141"/>
      <c r="L188" s="141"/>
      <c r="M188" s="141"/>
      <c r="N188" s="141"/>
      <c r="O188" s="141"/>
      <c r="P188" s="141"/>
      <c r="Q188" s="141"/>
      <c r="R188" s="141"/>
      <c r="S188" s="141"/>
      <c r="T188" s="141"/>
      <c r="U188" s="141"/>
      <c r="V188" s="141"/>
      <c r="W188" s="141"/>
      <c r="X188" s="141"/>
      <c r="Y188" s="141"/>
      <c r="Z188" s="141"/>
    </row>
    <row r="189" spans="1:26" ht="13.5" customHeight="1" x14ac:dyDescent="0.3">
      <c r="A189" s="141"/>
      <c r="B189" s="141"/>
      <c r="C189" s="141"/>
      <c r="D189" s="141"/>
      <c r="E189" s="141"/>
      <c r="F189" s="141"/>
      <c r="G189" s="141"/>
      <c r="H189" s="141"/>
      <c r="I189" s="141"/>
      <c r="J189" s="141"/>
      <c r="K189" s="141"/>
      <c r="L189" s="141"/>
      <c r="M189" s="141"/>
      <c r="N189" s="141"/>
      <c r="O189" s="141"/>
      <c r="P189" s="141"/>
      <c r="Q189" s="141"/>
      <c r="R189" s="141"/>
      <c r="S189" s="141"/>
      <c r="T189" s="141"/>
      <c r="U189" s="141"/>
      <c r="V189" s="141"/>
      <c r="W189" s="141"/>
      <c r="X189" s="141"/>
      <c r="Y189" s="141"/>
      <c r="Z189" s="141"/>
    </row>
    <row r="190" spans="1:26" ht="13.5" customHeight="1" x14ac:dyDescent="0.3">
      <c r="A190" s="141"/>
      <c r="B190" s="141"/>
      <c r="C190" s="141"/>
      <c r="D190" s="141"/>
      <c r="E190" s="141"/>
      <c r="F190" s="141"/>
      <c r="G190" s="141"/>
      <c r="H190" s="141"/>
      <c r="I190" s="141"/>
      <c r="J190" s="141"/>
      <c r="K190" s="141"/>
      <c r="L190" s="141"/>
      <c r="M190" s="141"/>
      <c r="N190" s="141"/>
      <c r="O190" s="141"/>
      <c r="P190" s="141"/>
      <c r="Q190" s="141"/>
      <c r="R190" s="141"/>
      <c r="S190" s="141"/>
      <c r="T190" s="141"/>
      <c r="U190" s="141"/>
      <c r="V190" s="141"/>
      <c r="W190" s="141"/>
      <c r="X190" s="141"/>
      <c r="Y190" s="141"/>
      <c r="Z190" s="141"/>
    </row>
    <row r="191" spans="1:26" ht="13.5" customHeight="1" x14ac:dyDescent="0.3">
      <c r="A191" s="141"/>
      <c r="B191" s="141"/>
      <c r="C191" s="141"/>
      <c r="D191" s="141"/>
      <c r="E191" s="141"/>
      <c r="F191" s="141"/>
      <c r="G191" s="141"/>
      <c r="H191" s="141"/>
      <c r="I191" s="141"/>
      <c r="J191" s="141"/>
      <c r="K191" s="141"/>
      <c r="L191" s="141"/>
      <c r="M191" s="141"/>
      <c r="N191" s="141"/>
      <c r="O191" s="141"/>
      <c r="P191" s="141"/>
      <c r="Q191" s="141"/>
      <c r="R191" s="141"/>
      <c r="S191" s="141"/>
      <c r="T191" s="141"/>
      <c r="U191" s="141"/>
      <c r="V191" s="141"/>
      <c r="W191" s="141"/>
      <c r="X191" s="141"/>
      <c r="Y191" s="141"/>
      <c r="Z191" s="141"/>
    </row>
    <row r="192" spans="1:26" ht="13.5" customHeight="1" x14ac:dyDescent="0.3">
      <c r="A192" s="141"/>
      <c r="B192" s="141"/>
      <c r="C192" s="141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</row>
    <row r="193" spans="1:26" ht="13.5" customHeight="1" x14ac:dyDescent="0.3">
      <c r="A193" s="141"/>
      <c r="B193" s="141"/>
      <c r="C193" s="141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</row>
    <row r="194" spans="1:26" ht="13.5" customHeight="1" x14ac:dyDescent="0.3">
      <c r="A194" s="141"/>
      <c r="B194" s="141"/>
      <c r="C194" s="141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</row>
    <row r="195" spans="1:26" ht="13.5" customHeight="1" x14ac:dyDescent="0.3">
      <c r="A195" s="141"/>
      <c r="B195" s="141"/>
      <c r="C195" s="141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</row>
    <row r="196" spans="1:26" ht="13.5" customHeight="1" x14ac:dyDescent="0.3">
      <c r="A196" s="141"/>
      <c r="B196" s="141"/>
      <c r="C196" s="141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</row>
    <row r="197" spans="1:26" ht="13.5" customHeight="1" x14ac:dyDescent="0.3">
      <c r="A197" s="141"/>
      <c r="B197" s="141"/>
      <c r="C197" s="141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</row>
    <row r="198" spans="1:26" ht="13.5" customHeight="1" x14ac:dyDescent="0.3">
      <c r="A198" s="141"/>
      <c r="B198" s="141"/>
      <c r="C198" s="141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</row>
    <row r="199" spans="1:26" ht="13.5" customHeight="1" x14ac:dyDescent="0.3">
      <c r="A199" s="141"/>
      <c r="B199" s="141"/>
      <c r="C199" s="141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</row>
    <row r="200" spans="1:26" ht="13.5" customHeight="1" x14ac:dyDescent="0.3">
      <c r="A200" s="141"/>
      <c r="B200" s="141"/>
      <c r="C200" s="141"/>
      <c r="D200" s="141"/>
      <c r="E200" s="141"/>
      <c r="F200" s="141"/>
      <c r="G200" s="141"/>
      <c r="H200" s="141"/>
      <c r="I200" s="141"/>
      <c r="J200" s="141"/>
      <c r="K200" s="141"/>
      <c r="L200" s="141"/>
      <c r="M200" s="141"/>
      <c r="N200" s="141"/>
      <c r="O200" s="141"/>
      <c r="P200" s="141"/>
      <c r="Q200" s="141"/>
      <c r="R200" s="141"/>
      <c r="S200" s="141"/>
      <c r="T200" s="141"/>
      <c r="U200" s="141"/>
      <c r="V200" s="141"/>
      <c r="W200" s="141"/>
      <c r="X200" s="141"/>
      <c r="Y200" s="141"/>
      <c r="Z200" s="141"/>
    </row>
    <row r="201" spans="1:26" ht="13.5" customHeight="1" x14ac:dyDescent="0.3">
      <c r="A201" s="141"/>
      <c r="B201" s="141"/>
      <c r="C201" s="141"/>
      <c r="D201" s="141"/>
      <c r="E201" s="141"/>
      <c r="F201" s="141"/>
      <c r="G201" s="141"/>
      <c r="H201" s="141"/>
      <c r="I201" s="141"/>
      <c r="J201" s="141"/>
      <c r="K201" s="141"/>
      <c r="L201" s="141"/>
      <c r="M201" s="141"/>
      <c r="N201" s="141"/>
      <c r="O201" s="141"/>
      <c r="P201" s="141"/>
      <c r="Q201" s="141"/>
      <c r="R201" s="141"/>
      <c r="S201" s="141"/>
      <c r="T201" s="141"/>
      <c r="U201" s="141"/>
      <c r="V201" s="141"/>
      <c r="W201" s="141"/>
      <c r="X201" s="141"/>
      <c r="Y201" s="141"/>
      <c r="Z201" s="141"/>
    </row>
    <row r="202" spans="1:26" ht="13.5" customHeight="1" x14ac:dyDescent="0.3">
      <c r="A202" s="141"/>
      <c r="B202" s="141"/>
      <c r="C202" s="141"/>
      <c r="D202" s="141"/>
      <c r="E202" s="141"/>
      <c r="F202" s="141"/>
      <c r="G202" s="141"/>
      <c r="H202" s="141"/>
      <c r="I202" s="141"/>
      <c r="J202" s="141"/>
      <c r="K202" s="141"/>
      <c r="L202" s="141"/>
      <c r="M202" s="141"/>
      <c r="N202" s="141"/>
      <c r="O202" s="141"/>
      <c r="P202" s="141"/>
      <c r="Q202" s="141"/>
      <c r="R202" s="141"/>
      <c r="S202" s="141"/>
      <c r="T202" s="141"/>
      <c r="U202" s="141"/>
      <c r="V202" s="141"/>
      <c r="W202" s="141"/>
      <c r="X202" s="141"/>
      <c r="Y202" s="141"/>
      <c r="Z202" s="141"/>
    </row>
    <row r="203" spans="1:26" ht="13.5" customHeight="1" x14ac:dyDescent="0.3">
      <c r="A203" s="141"/>
      <c r="B203" s="141"/>
      <c r="C203" s="141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</row>
    <row r="204" spans="1:26" ht="13.5" customHeight="1" x14ac:dyDescent="0.3">
      <c r="A204" s="141"/>
      <c r="B204" s="141"/>
      <c r="C204" s="141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</row>
    <row r="205" spans="1:26" ht="13.5" customHeight="1" x14ac:dyDescent="0.3">
      <c r="A205" s="141"/>
      <c r="B205" s="141"/>
      <c r="C205" s="141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</row>
    <row r="206" spans="1:26" ht="13.5" customHeight="1" x14ac:dyDescent="0.3">
      <c r="A206" s="141"/>
      <c r="B206" s="141"/>
      <c r="C206" s="141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</row>
    <row r="207" spans="1:26" ht="13.5" customHeight="1" x14ac:dyDescent="0.3">
      <c r="A207" s="141"/>
      <c r="B207" s="141"/>
      <c r="C207" s="141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</row>
    <row r="208" spans="1:26" ht="13.5" customHeight="1" x14ac:dyDescent="0.3">
      <c r="A208" s="141"/>
      <c r="B208" s="141"/>
      <c r="C208" s="141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</row>
    <row r="209" spans="1:26" ht="13.5" customHeight="1" x14ac:dyDescent="0.3">
      <c r="A209" s="141"/>
      <c r="B209" s="141"/>
      <c r="C209" s="141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</row>
    <row r="210" spans="1:26" ht="13.5" customHeight="1" x14ac:dyDescent="0.3">
      <c r="A210" s="141"/>
      <c r="B210" s="141"/>
      <c r="C210" s="141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</row>
    <row r="211" spans="1:26" ht="13.5" customHeight="1" x14ac:dyDescent="0.3">
      <c r="A211" s="141"/>
      <c r="B211" s="141"/>
      <c r="C211" s="141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</row>
    <row r="212" spans="1:26" ht="13.5" customHeight="1" x14ac:dyDescent="0.3">
      <c r="A212" s="141"/>
      <c r="B212" s="141"/>
      <c r="C212" s="141"/>
      <c r="D212" s="141"/>
      <c r="E212" s="141"/>
      <c r="F212" s="141"/>
      <c r="G212" s="141"/>
      <c r="H212" s="141"/>
      <c r="I212" s="141"/>
      <c r="J212" s="141"/>
      <c r="K212" s="141"/>
      <c r="L212" s="141"/>
      <c r="M212" s="141"/>
      <c r="N212" s="141"/>
      <c r="O212" s="141"/>
      <c r="P212" s="141"/>
      <c r="Q212" s="141"/>
      <c r="R212" s="141"/>
      <c r="S212" s="141"/>
      <c r="T212" s="141"/>
      <c r="U212" s="141"/>
      <c r="V212" s="141"/>
      <c r="W212" s="141"/>
      <c r="X212" s="141"/>
      <c r="Y212" s="141"/>
      <c r="Z212" s="141"/>
    </row>
    <row r="213" spans="1:26" ht="13.5" customHeight="1" x14ac:dyDescent="0.3">
      <c r="A213" s="141"/>
      <c r="B213" s="141"/>
      <c r="C213" s="141"/>
      <c r="D213" s="141"/>
      <c r="E213" s="141"/>
      <c r="F213" s="141"/>
      <c r="G213" s="141"/>
      <c r="H213" s="141"/>
      <c r="I213" s="141"/>
      <c r="J213" s="141"/>
      <c r="K213" s="141"/>
      <c r="L213" s="141"/>
      <c r="M213" s="141"/>
      <c r="N213" s="141"/>
      <c r="O213" s="141"/>
      <c r="P213" s="141"/>
      <c r="Q213" s="141"/>
      <c r="R213" s="141"/>
      <c r="S213" s="141"/>
      <c r="T213" s="141"/>
      <c r="U213" s="141"/>
      <c r="V213" s="141"/>
      <c r="W213" s="141"/>
      <c r="X213" s="141"/>
      <c r="Y213" s="141"/>
      <c r="Z213" s="141"/>
    </row>
    <row r="214" spans="1:26" ht="13.5" customHeight="1" x14ac:dyDescent="0.3">
      <c r="A214" s="141"/>
      <c r="B214" s="141"/>
      <c r="C214" s="141"/>
      <c r="D214" s="141"/>
      <c r="E214" s="141"/>
      <c r="F214" s="141"/>
      <c r="G214" s="141"/>
      <c r="H214" s="141"/>
      <c r="I214" s="141"/>
      <c r="J214" s="141"/>
      <c r="K214" s="141"/>
      <c r="L214" s="141"/>
      <c r="M214" s="141"/>
      <c r="N214" s="141"/>
      <c r="O214" s="141"/>
      <c r="P214" s="141"/>
      <c r="Q214" s="141"/>
      <c r="R214" s="141"/>
      <c r="S214" s="141"/>
      <c r="T214" s="141"/>
      <c r="U214" s="141"/>
      <c r="V214" s="141"/>
      <c r="W214" s="141"/>
      <c r="X214" s="141"/>
      <c r="Y214" s="141"/>
      <c r="Z214" s="141"/>
    </row>
    <row r="215" spans="1:26" ht="13.5" customHeight="1" x14ac:dyDescent="0.3">
      <c r="A215" s="141"/>
      <c r="B215" s="141"/>
      <c r="C215" s="141"/>
      <c r="D215" s="141"/>
      <c r="E215" s="141"/>
      <c r="F215" s="141"/>
      <c r="G215" s="141"/>
      <c r="H215" s="141"/>
      <c r="I215" s="141"/>
      <c r="J215" s="141"/>
      <c r="K215" s="141"/>
      <c r="L215" s="141"/>
      <c r="M215" s="141"/>
      <c r="N215" s="141"/>
      <c r="O215" s="141"/>
      <c r="P215" s="141"/>
      <c r="Q215" s="141"/>
      <c r="R215" s="141"/>
      <c r="S215" s="141"/>
      <c r="T215" s="141"/>
      <c r="U215" s="141"/>
      <c r="V215" s="141"/>
      <c r="W215" s="141"/>
      <c r="X215" s="141"/>
      <c r="Y215" s="141"/>
      <c r="Z215" s="141"/>
    </row>
    <row r="216" spans="1:26" ht="13.5" customHeight="1" x14ac:dyDescent="0.3">
      <c r="A216" s="141"/>
      <c r="B216" s="141"/>
      <c r="C216" s="141"/>
      <c r="D216" s="141"/>
      <c r="E216" s="141"/>
      <c r="F216" s="141"/>
      <c r="G216" s="141"/>
      <c r="H216" s="141"/>
      <c r="I216" s="141"/>
      <c r="J216" s="141"/>
      <c r="K216" s="141"/>
      <c r="L216" s="141"/>
      <c r="M216" s="141"/>
      <c r="N216" s="141"/>
      <c r="O216" s="141"/>
      <c r="P216" s="141"/>
      <c r="Q216" s="141"/>
      <c r="R216" s="141"/>
      <c r="S216" s="141"/>
      <c r="T216" s="141"/>
      <c r="U216" s="141"/>
      <c r="V216" s="141"/>
      <c r="W216" s="141"/>
      <c r="X216" s="141"/>
      <c r="Y216" s="141"/>
      <c r="Z216" s="141"/>
    </row>
    <row r="217" spans="1:26" ht="13.5" customHeight="1" x14ac:dyDescent="0.3">
      <c r="A217" s="141"/>
      <c r="B217" s="141"/>
      <c r="C217" s="141"/>
      <c r="D217" s="141"/>
      <c r="E217" s="141"/>
      <c r="F217" s="141"/>
      <c r="G217" s="141"/>
      <c r="H217" s="141"/>
      <c r="I217" s="141"/>
      <c r="J217" s="141"/>
      <c r="K217" s="141"/>
      <c r="L217" s="141"/>
      <c r="M217" s="141"/>
      <c r="N217" s="141"/>
      <c r="O217" s="141"/>
      <c r="P217" s="141"/>
      <c r="Q217" s="141"/>
      <c r="R217" s="141"/>
      <c r="S217" s="141"/>
      <c r="T217" s="141"/>
      <c r="U217" s="141"/>
      <c r="V217" s="141"/>
      <c r="W217" s="141"/>
      <c r="X217" s="141"/>
      <c r="Y217" s="141"/>
      <c r="Z217" s="141"/>
    </row>
    <row r="218" spans="1:26" ht="13.5" customHeight="1" x14ac:dyDescent="0.3">
      <c r="A218" s="141"/>
      <c r="B218" s="141"/>
      <c r="C218" s="141"/>
      <c r="D218" s="141"/>
      <c r="E218" s="141"/>
      <c r="F218" s="141"/>
      <c r="G218" s="141"/>
      <c r="H218" s="141"/>
      <c r="I218" s="141"/>
      <c r="J218" s="141"/>
      <c r="K218" s="141"/>
      <c r="L218" s="141"/>
      <c r="M218" s="141"/>
      <c r="N218" s="141"/>
      <c r="O218" s="141"/>
      <c r="P218" s="141"/>
      <c r="Q218" s="141"/>
      <c r="R218" s="141"/>
      <c r="S218" s="141"/>
      <c r="T218" s="141"/>
      <c r="U218" s="141"/>
      <c r="V218" s="141"/>
      <c r="W218" s="141"/>
      <c r="X218" s="141"/>
      <c r="Y218" s="141"/>
      <c r="Z218" s="141"/>
    </row>
    <row r="219" spans="1:26" ht="13.5" customHeight="1" x14ac:dyDescent="0.3">
      <c r="A219" s="141"/>
      <c r="B219" s="141"/>
      <c r="C219" s="141"/>
      <c r="D219" s="141"/>
      <c r="E219" s="141"/>
      <c r="F219" s="141"/>
      <c r="G219" s="141"/>
      <c r="H219" s="141"/>
      <c r="I219" s="141"/>
      <c r="J219" s="141"/>
      <c r="K219" s="141"/>
      <c r="L219" s="141"/>
      <c r="M219" s="141"/>
      <c r="N219" s="141"/>
      <c r="O219" s="141"/>
      <c r="P219" s="141"/>
      <c r="Q219" s="141"/>
      <c r="R219" s="141"/>
      <c r="S219" s="141"/>
      <c r="T219" s="141"/>
      <c r="U219" s="141"/>
      <c r="V219" s="141"/>
      <c r="W219" s="141"/>
      <c r="X219" s="141"/>
      <c r="Y219" s="141"/>
      <c r="Z219" s="141"/>
    </row>
    <row r="220" spans="1:26" ht="13.5" customHeight="1" x14ac:dyDescent="0.3">
      <c r="A220" s="141"/>
      <c r="B220" s="141"/>
      <c r="C220" s="141"/>
      <c r="D220" s="141"/>
      <c r="E220" s="141"/>
      <c r="F220" s="141"/>
      <c r="G220" s="141"/>
      <c r="H220" s="141"/>
      <c r="I220" s="141"/>
      <c r="J220" s="141"/>
      <c r="K220" s="141"/>
      <c r="L220" s="141"/>
      <c r="M220" s="141"/>
      <c r="N220" s="141"/>
      <c r="O220" s="141"/>
      <c r="P220" s="141"/>
      <c r="Q220" s="141"/>
      <c r="R220" s="141"/>
      <c r="S220" s="141"/>
      <c r="T220" s="141"/>
      <c r="U220" s="141"/>
      <c r="V220" s="141"/>
      <c r="W220" s="141"/>
      <c r="X220" s="141"/>
      <c r="Y220" s="141"/>
      <c r="Z220" s="141"/>
    </row>
    <row r="221" spans="1:26" ht="13.5" customHeight="1" x14ac:dyDescent="0.3">
      <c r="A221" s="141"/>
      <c r="B221" s="141"/>
      <c r="C221" s="141"/>
      <c r="D221" s="141"/>
      <c r="E221" s="141"/>
      <c r="F221" s="141"/>
      <c r="G221" s="141"/>
      <c r="H221" s="141"/>
      <c r="I221" s="141"/>
      <c r="J221" s="141"/>
      <c r="K221" s="141"/>
      <c r="L221" s="141"/>
      <c r="M221" s="141"/>
      <c r="N221" s="141"/>
      <c r="O221" s="141"/>
      <c r="P221" s="141"/>
      <c r="Q221" s="141"/>
      <c r="R221" s="141"/>
      <c r="S221" s="141"/>
      <c r="T221" s="141"/>
      <c r="U221" s="141"/>
      <c r="V221" s="141"/>
      <c r="W221" s="141"/>
      <c r="X221" s="141"/>
      <c r="Y221" s="141"/>
      <c r="Z221" s="141"/>
    </row>
    <row r="222" spans="1:26" ht="13.5" customHeight="1" x14ac:dyDescent="0.3">
      <c r="A222" s="141"/>
      <c r="B222" s="141"/>
      <c r="C222" s="141"/>
      <c r="D222" s="141"/>
      <c r="E222" s="141"/>
      <c r="F222" s="141"/>
      <c r="G222" s="141"/>
      <c r="H222" s="141"/>
      <c r="I222" s="141"/>
      <c r="J222" s="141"/>
      <c r="K222" s="141"/>
      <c r="L222" s="141"/>
      <c r="M222" s="141"/>
      <c r="N222" s="141"/>
      <c r="O222" s="141"/>
      <c r="P222" s="141"/>
      <c r="Q222" s="141"/>
      <c r="R222" s="141"/>
      <c r="S222" s="141"/>
      <c r="T222" s="141"/>
      <c r="U222" s="141"/>
      <c r="V222" s="141"/>
      <c r="W222" s="141"/>
      <c r="X222" s="141"/>
      <c r="Y222" s="141"/>
      <c r="Z222" s="141"/>
    </row>
    <row r="223" spans="1:26" ht="13.5" customHeight="1" x14ac:dyDescent="0.3">
      <c r="A223" s="141"/>
      <c r="B223" s="141"/>
      <c r="C223" s="141"/>
      <c r="D223" s="141"/>
      <c r="E223" s="141"/>
      <c r="F223" s="141"/>
      <c r="G223" s="141"/>
      <c r="H223" s="141"/>
      <c r="I223" s="141"/>
      <c r="J223" s="141"/>
      <c r="K223" s="141"/>
      <c r="L223" s="141"/>
      <c r="M223" s="141"/>
      <c r="N223" s="141"/>
      <c r="O223" s="141"/>
      <c r="P223" s="141"/>
      <c r="Q223" s="141"/>
      <c r="R223" s="141"/>
      <c r="S223" s="141"/>
      <c r="T223" s="141"/>
      <c r="U223" s="141"/>
      <c r="V223" s="141"/>
      <c r="W223" s="141"/>
      <c r="X223" s="141"/>
      <c r="Y223" s="141"/>
      <c r="Z223" s="141"/>
    </row>
    <row r="224" spans="1:26" ht="13.5" customHeight="1" x14ac:dyDescent="0.3">
      <c r="A224" s="141"/>
      <c r="B224" s="141"/>
      <c r="C224" s="141"/>
      <c r="D224" s="141"/>
      <c r="E224" s="141"/>
      <c r="F224" s="141"/>
      <c r="G224" s="141"/>
      <c r="H224" s="141"/>
      <c r="I224" s="141"/>
      <c r="J224" s="141"/>
      <c r="K224" s="141"/>
      <c r="L224" s="141"/>
      <c r="M224" s="141"/>
      <c r="N224" s="141"/>
      <c r="O224" s="141"/>
      <c r="P224" s="141"/>
      <c r="Q224" s="141"/>
      <c r="R224" s="141"/>
      <c r="S224" s="141"/>
      <c r="T224" s="141"/>
      <c r="U224" s="141"/>
      <c r="V224" s="141"/>
      <c r="W224" s="141"/>
      <c r="X224" s="141"/>
      <c r="Y224" s="141"/>
      <c r="Z224" s="141"/>
    </row>
    <row r="225" spans="1:26" ht="13.5" customHeight="1" x14ac:dyDescent="0.3">
      <c r="A225" s="141"/>
      <c r="B225" s="141"/>
      <c r="C225" s="141"/>
      <c r="D225" s="141"/>
      <c r="E225" s="141"/>
      <c r="F225" s="141"/>
      <c r="G225" s="141"/>
      <c r="H225" s="141"/>
      <c r="I225" s="141"/>
      <c r="J225" s="141"/>
      <c r="K225" s="141"/>
      <c r="L225" s="141"/>
      <c r="M225" s="141"/>
      <c r="N225" s="141"/>
      <c r="O225" s="141"/>
      <c r="P225" s="141"/>
      <c r="Q225" s="141"/>
      <c r="R225" s="141"/>
      <c r="S225" s="141"/>
      <c r="T225" s="141"/>
      <c r="U225" s="141"/>
      <c r="V225" s="141"/>
      <c r="W225" s="141"/>
      <c r="X225" s="141"/>
      <c r="Y225" s="141"/>
      <c r="Z225" s="141"/>
    </row>
    <row r="226" spans="1:26" ht="13.5" customHeight="1" x14ac:dyDescent="0.3">
      <c r="A226" s="141"/>
      <c r="B226" s="141"/>
      <c r="C226" s="141"/>
      <c r="D226" s="141"/>
      <c r="E226" s="141"/>
      <c r="F226" s="141"/>
      <c r="G226" s="141"/>
      <c r="H226" s="141"/>
      <c r="I226" s="141"/>
      <c r="J226" s="141"/>
      <c r="K226" s="141"/>
      <c r="L226" s="141"/>
      <c r="M226" s="141"/>
      <c r="N226" s="141"/>
      <c r="O226" s="141"/>
      <c r="P226" s="141"/>
      <c r="Q226" s="141"/>
      <c r="R226" s="141"/>
      <c r="S226" s="141"/>
      <c r="T226" s="141"/>
      <c r="U226" s="141"/>
      <c r="V226" s="141"/>
      <c r="W226" s="141"/>
      <c r="X226" s="141"/>
      <c r="Y226" s="141"/>
      <c r="Z226" s="141"/>
    </row>
    <row r="227" spans="1:26" ht="13.5" customHeight="1" x14ac:dyDescent="0.3">
      <c r="A227" s="141"/>
      <c r="B227" s="141"/>
      <c r="C227" s="141"/>
      <c r="D227" s="141"/>
      <c r="E227" s="141"/>
      <c r="F227" s="141"/>
      <c r="G227" s="141"/>
      <c r="H227" s="141"/>
      <c r="I227" s="141"/>
      <c r="J227" s="141"/>
      <c r="K227" s="141"/>
      <c r="L227" s="141"/>
      <c r="M227" s="141"/>
      <c r="N227" s="141"/>
      <c r="O227" s="141"/>
      <c r="P227" s="141"/>
      <c r="Q227" s="141"/>
      <c r="R227" s="141"/>
      <c r="S227" s="141"/>
      <c r="T227" s="141"/>
      <c r="U227" s="141"/>
      <c r="V227" s="141"/>
      <c r="W227" s="141"/>
      <c r="X227" s="141"/>
      <c r="Y227" s="141"/>
      <c r="Z227" s="141"/>
    </row>
    <row r="228" spans="1:26" ht="13.5" customHeight="1" x14ac:dyDescent="0.3">
      <c r="A228" s="141"/>
      <c r="B228" s="141"/>
      <c r="C228" s="141"/>
      <c r="D228" s="141"/>
      <c r="E228" s="141"/>
      <c r="F228" s="141"/>
      <c r="G228" s="141"/>
      <c r="H228" s="141"/>
      <c r="I228" s="141"/>
      <c r="J228" s="141"/>
      <c r="K228" s="141"/>
      <c r="L228" s="141"/>
      <c r="M228" s="141"/>
      <c r="N228" s="141"/>
      <c r="O228" s="141"/>
      <c r="P228" s="141"/>
      <c r="Q228" s="141"/>
      <c r="R228" s="141"/>
      <c r="S228" s="141"/>
      <c r="T228" s="141"/>
      <c r="U228" s="141"/>
      <c r="V228" s="141"/>
      <c r="W228" s="141"/>
      <c r="X228" s="141"/>
      <c r="Y228" s="141"/>
      <c r="Z228" s="141"/>
    </row>
    <row r="229" spans="1:26" ht="13.5" customHeight="1" x14ac:dyDescent="0.3">
      <c r="A229" s="141"/>
      <c r="B229" s="141"/>
      <c r="C229" s="141"/>
      <c r="D229" s="141"/>
      <c r="E229" s="141"/>
      <c r="F229" s="141"/>
      <c r="G229" s="141"/>
      <c r="H229" s="141"/>
      <c r="I229" s="141"/>
      <c r="J229" s="141"/>
      <c r="K229" s="141"/>
      <c r="L229" s="141"/>
      <c r="M229" s="141"/>
      <c r="N229" s="141"/>
      <c r="O229" s="141"/>
      <c r="P229" s="141"/>
      <c r="Q229" s="141"/>
      <c r="R229" s="141"/>
      <c r="S229" s="141"/>
      <c r="T229" s="141"/>
      <c r="U229" s="141"/>
      <c r="V229" s="141"/>
      <c r="W229" s="141"/>
      <c r="X229" s="141"/>
      <c r="Y229" s="141"/>
      <c r="Z229" s="141"/>
    </row>
    <row r="230" spans="1:26" ht="13.5" customHeight="1" x14ac:dyDescent="0.3">
      <c r="A230" s="141"/>
      <c r="B230" s="141"/>
      <c r="C230" s="141"/>
      <c r="D230" s="141"/>
      <c r="E230" s="141"/>
      <c r="F230" s="141"/>
      <c r="G230" s="141"/>
      <c r="H230" s="141"/>
      <c r="I230" s="141"/>
      <c r="J230" s="141"/>
      <c r="K230" s="141"/>
      <c r="L230" s="141"/>
      <c r="M230" s="141"/>
      <c r="N230" s="141"/>
      <c r="O230" s="141"/>
      <c r="P230" s="141"/>
      <c r="Q230" s="141"/>
      <c r="R230" s="141"/>
      <c r="S230" s="141"/>
      <c r="T230" s="141"/>
      <c r="U230" s="141"/>
      <c r="V230" s="141"/>
      <c r="W230" s="141"/>
      <c r="X230" s="141"/>
      <c r="Y230" s="141"/>
      <c r="Z230" s="141"/>
    </row>
    <row r="231" spans="1:26" ht="13.5" customHeight="1" x14ac:dyDescent="0.3">
      <c r="A231" s="141"/>
      <c r="B231" s="141"/>
      <c r="C231" s="141"/>
      <c r="D231" s="141"/>
      <c r="E231" s="141"/>
      <c r="F231" s="141"/>
      <c r="G231" s="141"/>
      <c r="H231" s="141"/>
      <c r="I231" s="141"/>
      <c r="J231" s="141"/>
      <c r="K231" s="141"/>
      <c r="L231" s="141"/>
      <c r="M231" s="141"/>
      <c r="N231" s="141"/>
      <c r="O231" s="141"/>
      <c r="P231" s="141"/>
      <c r="Q231" s="141"/>
      <c r="R231" s="141"/>
      <c r="S231" s="141"/>
      <c r="T231" s="141"/>
      <c r="U231" s="141"/>
      <c r="V231" s="141"/>
      <c r="W231" s="141"/>
      <c r="X231" s="141"/>
      <c r="Y231" s="141"/>
      <c r="Z231" s="141"/>
    </row>
    <row r="232" spans="1:26" ht="13.5" customHeight="1" x14ac:dyDescent="0.3">
      <c r="A232" s="141"/>
      <c r="B232" s="141"/>
      <c r="C232" s="141"/>
      <c r="D232" s="141"/>
      <c r="E232" s="141"/>
      <c r="F232" s="141"/>
      <c r="G232" s="141"/>
      <c r="H232" s="141"/>
      <c r="I232" s="141"/>
      <c r="J232" s="141"/>
      <c r="K232" s="141"/>
      <c r="L232" s="141"/>
      <c r="M232" s="141"/>
      <c r="N232" s="141"/>
      <c r="O232" s="141"/>
      <c r="P232" s="141"/>
      <c r="Q232" s="141"/>
      <c r="R232" s="141"/>
      <c r="S232" s="141"/>
      <c r="T232" s="141"/>
      <c r="U232" s="141"/>
      <c r="V232" s="141"/>
      <c r="W232" s="141"/>
      <c r="X232" s="141"/>
      <c r="Y232" s="141"/>
      <c r="Z232" s="141"/>
    </row>
    <row r="233" spans="1:26" ht="13.5" customHeight="1" x14ac:dyDescent="0.3">
      <c r="A233" s="141"/>
      <c r="B233" s="141"/>
      <c r="C233" s="141"/>
      <c r="D233" s="141"/>
      <c r="E233" s="141"/>
      <c r="F233" s="141"/>
      <c r="G233" s="141"/>
      <c r="H233" s="141"/>
      <c r="I233" s="141"/>
      <c r="J233" s="141"/>
      <c r="K233" s="141"/>
      <c r="L233" s="141"/>
      <c r="M233" s="141"/>
      <c r="N233" s="141"/>
      <c r="O233" s="141"/>
      <c r="P233" s="141"/>
      <c r="Q233" s="141"/>
      <c r="R233" s="141"/>
      <c r="S233" s="141"/>
      <c r="T233" s="141"/>
      <c r="U233" s="141"/>
      <c r="V233" s="141"/>
      <c r="W233" s="141"/>
      <c r="X233" s="141"/>
      <c r="Y233" s="141"/>
      <c r="Z233" s="141"/>
    </row>
    <row r="234" spans="1:26" ht="13.5" customHeight="1" x14ac:dyDescent="0.3">
      <c r="A234" s="141"/>
      <c r="B234" s="141"/>
      <c r="C234" s="141"/>
      <c r="D234" s="141"/>
      <c r="E234" s="141"/>
      <c r="F234" s="141"/>
      <c r="G234" s="141"/>
      <c r="H234" s="141"/>
      <c r="I234" s="141"/>
      <c r="J234" s="141"/>
      <c r="K234" s="141"/>
      <c r="L234" s="141"/>
      <c r="M234" s="141"/>
      <c r="N234" s="141"/>
      <c r="O234" s="141"/>
      <c r="P234" s="141"/>
      <c r="Q234" s="141"/>
      <c r="R234" s="141"/>
      <c r="S234" s="141"/>
      <c r="T234" s="141"/>
      <c r="U234" s="141"/>
      <c r="V234" s="141"/>
      <c r="W234" s="141"/>
      <c r="X234" s="141"/>
      <c r="Y234" s="141"/>
      <c r="Z234" s="141"/>
    </row>
    <row r="235" spans="1:26" ht="13.5" customHeight="1" x14ac:dyDescent="0.3">
      <c r="A235" s="141"/>
      <c r="B235" s="141"/>
      <c r="C235" s="141"/>
      <c r="D235" s="141"/>
      <c r="E235" s="141"/>
      <c r="F235" s="141"/>
      <c r="G235" s="141"/>
      <c r="H235" s="141"/>
      <c r="I235" s="141"/>
      <c r="J235" s="141"/>
      <c r="K235" s="141"/>
      <c r="L235" s="141"/>
      <c r="M235" s="141"/>
      <c r="N235" s="141"/>
      <c r="O235" s="141"/>
      <c r="P235" s="141"/>
      <c r="Q235" s="141"/>
      <c r="R235" s="141"/>
      <c r="S235" s="141"/>
      <c r="T235" s="141"/>
      <c r="U235" s="141"/>
      <c r="V235" s="141"/>
      <c r="W235" s="141"/>
      <c r="X235" s="141"/>
      <c r="Y235" s="141"/>
      <c r="Z235" s="141"/>
    </row>
    <row r="236" spans="1:26" ht="13.5" customHeight="1" x14ac:dyDescent="0.3">
      <c r="A236" s="141"/>
      <c r="B236" s="141"/>
      <c r="C236" s="141"/>
      <c r="D236" s="141"/>
      <c r="E236" s="141"/>
      <c r="F236" s="141"/>
      <c r="G236" s="141"/>
      <c r="H236" s="141"/>
      <c r="I236" s="141"/>
      <c r="J236" s="141"/>
      <c r="K236" s="141"/>
      <c r="L236" s="141"/>
      <c r="M236" s="141"/>
      <c r="N236" s="141"/>
      <c r="O236" s="141"/>
      <c r="P236" s="141"/>
      <c r="Q236" s="141"/>
      <c r="R236" s="141"/>
      <c r="S236" s="141"/>
      <c r="T236" s="141"/>
      <c r="U236" s="141"/>
      <c r="V236" s="141"/>
      <c r="W236" s="141"/>
      <c r="X236" s="141"/>
      <c r="Y236" s="141"/>
      <c r="Z236" s="141"/>
    </row>
    <row r="237" spans="1:26" ht="13.5" customHeight="1" x14ac:dyDescent="0.3">
      <c r="A237" s="141"/>
      <c r="B237" s="141"/>
      <c r="C237" s="141"/>
      <c r="D237" s="141"/>
      <c r="E237" s="141"/>
      <c r="F237" s="141"/>
      <c r="G237" s="141"/>
      <c r="H237" s="141"/>
      <c r="I237" s="141"/>
      <c r="J237" s="141"/>
      <c r="K237" s="141"/>
      <c r="L237" s="141"/>
      <c r="M237" s="141"/>
      <c r="N237" s="141"/>
      <c r="O237" s="141"/>
      <c r="P237" s="141"/>
      <c r="Q237" s="141"/>
      <c r="R237" s="141"/>
      <c r="S237" s="141"/>
      <c r="T237" s="141"/>
      <c r="U237" s="141"/>
      <c r="V237" s="141"/>
      <c r="W237" s="141"/>
      <c r="X237" s="141"/>
      <c r="Y237" s="141"/>
      <c r="Z237" s="141"/>
    </row>
    <row r="238" spans="1:26" ht="13.5" customHeight="1" x14ac:dyDescent="0.3">
      <c r="A238" s="141"/>
      <c r="B238" s="141"/>
      <c r="C238" s="141"/>
      <c r="D238" s="141"/>
      <c r="E238" s="141"/>
      <c r="F238" s="141"/>
      <c r="G238" s="141"/>
      <c r="H238" s="141"/>
      <c r="I238" s="141"/>
      <c r="J238" s="141"/>
      <c r="K238" s="141"/>
      <c r="L238" s="141"/>
      <c r="M238" s="141"/>
      <c r="N238" s="141"/>
      <c r="O238" s="141"/>
      <c r="P238" s="141"/>
      <c r="Q238" s="141"/>
      <c r="R238" s="141"/>
      <c r="S238" s="141"/>
      <c r="T238" s="141"/>
      <c r="U238" s="141"/>
      <c r="V238" s="141"/>
      <c r="W238" s="141"/>
      <c r="X238" s="141"/>
      <c r="Y238" s="141"/>
      <c r="Z238" s="141"/>
    </row>
    <row r="239" spans="1:26" ht="13.5" customHeight="1" x14ac:dyDescent="0.3">
      <c r="A239" s="141"/>
      <c r="B239" s="141"/>
      <c r="C239" s="141"/>
      <c r="D239" s="141"/>
      <c r="E239" s="141"/>
      <c r="F239" s="141"/>
      <c r="G239" s="141"/>
      <c r="H239" s="141"/>
      <c r="I239" s="141"/>
      <c r="J239" s="141"/>
      <c r="K239" s="141"/>
      <c r="L239" s="141"/>
      <c r="M239" s="141"/>
      <c r="N239" s="141"/>
      <c r="O239" s="141"/>
      <c r="P239" s="141"/>
      <c r="Q239" s="141"/>
      <c r="R239" s="141"/>
      <c r="S239" s="141"/>
      <c r="T239" s="141"/>
      <c r="U239" s="141"/>
      <c r="V239" s="141"/>
      <c r="W239" s="141"/>
      <c r="X239" s="141"/>
      <c r="Y239" s="141"/>
      <c r="Z239" s="141"/>
    </row>
    <row r="240" spans="1:26" ht="13.5" customHeight="1" x14ac:dyDescent="0.3">
      <c r="A240" s="141"/>
      <c r="B240" s="141"/>
      <c r="C240" s="141"/>
      <c r="D240" s="141"/>
      <c r="E240" s="141"/>
      <c r="F240" s="141"/>
      <c r="G240" s="141"/>
      <c r="H240" s="141"/>
      <c r="I240" s="141"/>
      <c r="J240" s="141"/>
      <c r="K240" s="141"/>
      <c r="L240" s="141"/>
      <c r="M240" s="141"/>
      <c r="N240" s="141"/>
      <c r="O240" s="141"/>
      <c r="P240" s="141"/>
      <c r="Q240" s="141"/>
      <c r="R240" s="141"/>
      <c r="S240" s="141"/>
      <c r="T240" s="141"/>
      <c r="U240" s="141"/>
      <c r="V240" s="141"/>
      <c r="W240" s="141"/>
      <c r="X240" s="141"/>
      <c r="Y240" s="141"/>
      <c r="Z240" s="141"/>
    </row>
    <row r="241" spans="1:26" ht="13.5" customHeight="1" x14ac:dyDescent="0.3">
      <c r="A241" s="141"/>
      <c r="B241" s="141"/>
      <c r="C241" s="141"/>
      <c r="D241" s="141"/>
      <c r="E241" s="141"/>
      <c r="F241" s="141"/>
      <c r="G241" s="141"/>
      <c r="H241" s="141"/>
      <c r="I241" s="141"/>
      <c r="J241" s="141"/>
      <c r="K241" s="141"/>
      <c r="L241" s="141"/>
      <c r="M241" s="141"/>
      <c r="N241" s="141"/>
      <c r="O241" s="141"/>
      <c r="P241" s="141"/>
      <c r="Q241" s="141"/>
      <c r="R241" s="141"/>
      <c r="S241" s="141"/>
      <c r="T241" s="141"/>
      <c r="U241" s="141"/>
      <c r="V241" s="141"/>
      <c r="W241" s="141"/>
      <c r="X241" s="141"/>
      <c r="Y241" s="141"/>
      <c r="Z241" s="141"/>
    </row>
    <row r="242" spans="1:26" ht="13.5" customHeight="1" x14ac:dyDescent="0.3">
      <c r="A242" s="141"/>
      <c r="B242" s="141"/>
      <c r="C242" s="141"/>
      <c r="D242" s="141"/>
      <c r="E242" s="141"/>
      <c r="F242" s="141"/>
      <c r="G242" s="141"/>
      <c r="H242" s="141"/>
      <c r="I242" s="141"/>
      <c r="J242" s="141"/>
      <c r="K242" s="141"/>
      <c r="L242" s="141"/>
      <c r="M242" s="141"/>
      <c r="N242" s="141"/>
      <c r="O242" s="141"/>
      <c r="P242" s="141"/>
      <c r="Q242" s="141"/>
      <c r="R242" s="141"/>
      <c r="S242" s="141"/>
      <c r="T242" s="141"/>
      <c r="U242" s="141"/>
      <c r="V242" s="141"/>
      <c r="W242" s="141"/>
      <c r="X242" s="141"/>
      <c r="Y242" s="141"/>
      <c r="Z242" s="141"/>
    </row>
    <row r="243" spans="1:26" ht="13.5" customHeight="1" x14ac:dyDescent="0.3">
      <c r="A243" s="141"/>
      <c r="B243" s="141"/>
      <c r="C243" s="141"/>
      <c r="D243" s="141"/>
      <c r="E243" s="141"/>
      <c r="F243" s="141"/>
      <c r="G243" s="141"/>
      <c r="H243" s="141"/>
      <c r="I243" s="141"/>
      <c r="J243" s="141"/>
      <c r="K243" s="141"/>
      <c r="L243" s="141"/>
      <c r="M243" s="141"/>
      <c r="N243" s="141"/>
      <c r="O243" s="141"/>
      <c r="P243" s="141"/>
      <c r="Q243" s="141"/>
      <c r="R243" s="141"/>
      <c r="S243" s="141"/>
      <c r="T243" s="141"/>
      <c r="U243" s="141"/>
      <c r="V243" s="141"/>
      <c r="W243" s="141"/>
      <c r="X243" s="141"/>
      <c r="Y243" s="141"/>
      <c r="Z243" s="141"/>
    </row>
    <row r="244" spans="1:26" ht="13.5" customHeight="1" x14ac:dyDescent="0.3">
      <c r="A244" s="141"/>
      <c r="B244" s="141"/>
      <c r="C244" s="141"/>
      <c r="D244" s="141"/>
      <c r="E244" s="141"/>
      <c r="F244" s="141"/>
      <c r="G244" s="141"/>
      <c r="H244" s="141"/>
      <c r="I244" s="141"/>
      <c r="J244" s="141"/>
      <c r="K244" s="141"/>
      <c r="L244" s="141"/>
      <c r="M244" s="141"/>
      <c r="N244" s="141"/>
      <c r="O244" s="141"/>
      <c r="P244" s="141"/>
      <c r="Q244" s="141"/>
      <c r="R244" s="141"/>
      <c r="S244" s="141"/>
      <c r="T244" s="141"/>
      <c r="U244" s="141"/>
      <c r="V244" s="141"/>
      <c r="W244" s="141"/>
      <c r="X244" s="141"/>
      <c r="Y244" s="141"/>
      <c r="Z244" s="141"/>
    </row>
    <row r="245" spans="1:26" ht="13.5" customHeight="1" x14ac:dyDescent="0.3">
      <c r="A245" s="141"/>
      <c r="B245" s="141"/>
      <c r="C245" s="141"/>
      <c r="D245" s="141"/>
      <c r="E245" s="141"/>
      <c r="F245" s="141"/>
      <c r="G245" s="141"/>
      <c r="H245" s="141"/>
      <c r="I245" s="141"/>
      <c r="J245" s="141"/>
      <c r="K245" s="141"/>
      <c r="L245" s="141"/>
      <c r="M245" s="141"/>
      <c r="N245" s="141"/>
      <c r="O245" s="141"/>
      <c r="P245" s="141"/>
      <c r="Q245" s="141"/>
      <c r="R245" s="141"/>
      <c r="S245" s="141"/>
      <c r="T245" s="141"/>
      <c r="U245" s="141"/>
      <c r="V245" s="141"/>
      <c r="W245" s="141"/>
      <c r="X245" s="141"/>
      <c r="Y245" s="141"/>
      <c r="Z245" s="141"/>
    </row>
    <row r="246" spans="1:26" ht="13.5" customHeight="1" x14ac:dyDescent="0.3">
      <c r="A246" s="141"/>
      <c r="B246" s="141"/>
      <c r="C246" s="141"/>
      <c r="D246" s="141"/>
      <c r="E246" s="141"/>
      <c r="F246" s="141"/>
      <c r="G246" s="141"/>
      <c r="H246" s="141"/>
      <c r="I246" s="141"/>
      <c r="J246" s="141"/>
      <c r="K246" s="141"/>
      <c r="L246" s="141"/>
      <c r="M246" s="141"/>
      <c r="N246" s="141"/>
      <c r="O246" s="141"/>
      <c r="P246" s="141"/>
      <c r="Q246" s="141"/>
      <c r="R246" s="141"/>
      <c r="S246" s="141"/>
      <c r="T246" s="141"/>
      <c r="U246" s="141"/>
      <c r="V246" s="141"/>
      <c r="W246" s="141"/>
      <c r="X246" s="141"/>
      <c r="Y246" s="141"/>
      <c r="Z246" s="141"/>
    </row>
    <row r="247" spans="1:26" ht="13.5" customHeight="1" x14ac:dyDescent="0.3">
      <c r="A247" s="141"/>
      <c r="B247" s="141"/>
      <c r="C247" s="141"/>
      <c r="D247" s="141"/>
      <c r="E247" s="141"/>
      <c r="F247" s="141"/>
      <c r="G247" s="141"/>
      <c r="H247" s="141"/>
      <c r="I247" s="141"/>
      <c r="J247" s="141"/>
      <c r="K247" s="141"/>
      <c r="L247" s="141"/>
      <c r="M247" s="141"/>
      <c r="N247" s="141"/>
      <c r="O247" s="141"/>
      <c r="P247" s="141"/>
      <c r="Q247" s="141"/>
      <c r="R247" s="141"/>
      <c r="S247" s="141"/>
      <c r="T247" s="141"/>
      <c r="U247" s="141"/>
      <c r="V247" s="141"/>
      <c r="W247" s="141"/>
      <c r="X247" s="141"/>
      <c r="Y247" s="141"/>
      <c r="Z247" s="141"/>
    </row>
    <row r="248" spans="1:26" ht="13.5" customHeight="1" x14ac:dyDescent="0.3">
      <c r="A248" s="141"/>
      <c r="B248" s="141"/>
      <c r="C248" s="141"/>
      <c r="D248" s="141"/>
      <c r="E248" s="141"/>
      <c r="F248" s="141"/>
      <c r="G248" s="141"/>
      <c r="H248" s="141"/>
      <c r="I248" s="141"/>
      <c r="J248" s="141"/>
      <c r="K248" s="141"/>
      <c r="L248" s="141"/>
      <c r="M248" s="141"/>
      <c r="N248" s="141"/>
      <c r="O248" s="141"/>
      <c r="P248" s="141"/>
      <c r="Q248" s="141"/>
      <c r="R248" s="141"/>
      <c r="S248" s="141"/>
      <c r="T248" s="141"/>
      <c r="U248" s="141"/>
      <c r="V248" s="141"/>
      <c r="W248" s="141"/>
      <c r="X248" s="141"/>
      <c r="Y248" s="141"/>
      <c r="Z248" s="141"/>
    </row>
    <row r="249" spans="1:26" ht="13.5" customHeight="1" x14ac:dyDescent="0.3">
      <c r="A249" s="141"/>
      <c r="B249" s="141"/>
      <c r="C249" s="141"/>
      <c r="D249" s="141"/>
      <c r="E249" s="141"/>
      <c r="F249" s="141"/>
      <c r="G249" s="141"/>
      <c r="H249" s="141"/>
      <c r="I249" s="141"/>
      <c r="J249" s="141"/>
      <c r="K249" s="141"/>
      <c r="L249" s="141"/>
      <c r="M249" s="141"/>
      <c r="N249" s="141"/>
      <c r="O249" s="141"/>
      <c r="P249" s="141"/>
      <c r="Q249" s="141"/>
      <c r="R249" s="141"/>
      <c r="S249" s="141"/>
      <c r="T249" s="141"/>
      <c r="U249" s="141"/>
      <c r="V249" s="141"/>
      <c r="W249" s="141"/>
      <c r="X249" s="141"/>
      <c r="Y249" s="141"/>
      <c r="Z249" s="141"/>
    </row>
    <row r="250" spans="1:26" ht="13.5" customHeight="1" x14ac:dyDescent="0.3">
      <c r="A250" s="141"/>
      <c r="B250" s="141"/>
      <c r="C250" s="141"/>
      <c r="D250" s="141"/>
      <c r="E250" s="141"/>
      <c r="F250" s="141"/>
      <c r="G250" s="141"/>
      <c r="H250" s="141"/>
      <c r="I250" s="141"/>
      <c r="J250" s="141"/>
      <c r="K250" s="141"/>
      <c r="L250" s="141"/>
      <c r="M250" s="141"/>
      <c r="N250" s="141"/>
      <c r="O250" s="141"/>
      <c r="P250" s="141"/>
      <c r="Q250" s="141"/>
      <c r="R250" s="141"/>
      <c r="S250" s="141"/>
      <c r="T250" s="141"/>
      <c r="U250" s="141"/>
      <c r="V250" s="141"/>
      <c r="W250" s="141"/>
      <c r="X250" s="141"/>
      <c r="Y250" s="141"/>
      <c r="Z250" s="141"/>
    </row>
    <row r="251" spans="1:26" ht="13.5" customHeight="1" x14ac:dyDescent="0.3">
      <c r="A251" s="141"/>
      <c r="B251" s="141"/>
      <c r="C251" s="141"/>
      <c r="D251" s="141"/>
      <c r="E251" s="141"/>
      <c r="F251" s="141"/>
      <c r="G251" s="141"/>
      <c r="H251" s="141"/>
      <c r="I251" s="141"/>
      <c r="J251" s="141"/>
      <c r="K251" s="141"/>
      <c r="L251" s="141"/>
      <c r="M251" s="141"/>
      <c r="N251" s="141"/>
      <c r="O251" s="141"/>
      <c r="P251" s="141"/>
      <c r="Q251" s="141"/>
      <c r="R251" s="141"/>
      <c r="S251" s="141"/>
      <c r="T251" s="141"/>
      <c r="U251" s="141"/>
      <c r="V251" s="141"/>
      <c r="W251" s="141"/>
      <c r="X251" s="141"/>
      <c r="Y251" s="141"/>
      <c r="Z251" s="141"/>
    </row>
    <row r="252" spans="1:26" ht="13.5" customHeight="1" x14ac:dyDescent="0.3">
      <c r="A252" s="141"/>
      <c r="B252" s="141"/>
      <c r="C252" s="141"/>
      <c r="D252" s="141"/>
      <c r="E252" s="141"/>
      <c r="F252" s="141"/>
      <c r="G252" s="141"/>
      <c r="H252" s="141"/>
      <c r="I252" s="141"/>
      <c r="J252" s="141"/>
      <c r="K252" s="141"/>
      <c r="L252" s="141"/>
      <c r="M252" s="141"/>
      <c r="N252" s="141"/>
      <c r="O252" s="141"/>
      <c r="P252" s="141"/>
      <c r="Q252" s="141"/>
      <c r="R252" s="141"/>
      <c r="S252" s="141"/>
      <c r="T252" s="141"/>
      <c r="U252" s="141"/>
      <c r="V252" s="141"/>
      <c r="W252" s="141"/>
      <c r="X252" s="141"/>
      <c r="Y252" s="141"/>
      <c r="Z252" s="141"/>
    </row>
    <row r="253" spans="1:26" ht="13.5" customHeight="1" x14ac:dyDescent="0.3">
      <c r="A253" s="141"/>
      <c r="B253" s="141"/>
      <c r="C253" s="141"/>
      <c r="D253" s="141"/>
      <c r="E253" s="141"/>
      <c r="F253" s="141"/>
      <c r="G253" s="141"/>
      <c r="H253" s="141"/>
      <c r="I253" s="141"/>
      <c r="J253" s="141"/>
      <c r="K253" s="141"/>
      <c r="L253" s="141"/>
      <c r="M253" s="141"/>
      <c r="N253" s="141"/>
      <c r="O253" s="141"/>
      <c r="P253" s="141"/>
      <c r="Q253" s="141"/>
      <c r="R253" s="141"/>
      <c r="S253" s="141"/>
      <c r="T253" s="141"/>
      <c r="U253" s="141"/>
      <c r="V253" s="141"/>
      <c r="W253" s="141"/>
      <c r="X253" s="141"/>
      <c r="Y253" s="141"/>
      <c r="Z253" s="141"/>
    </row>
    <row r="254" spans="1:26" ht="13.5" customHeight="1" x14ac:dyDescent="0.3">
      <c r="A254" s="141"/>
      <c r="B254" s="141"/>
      <c r="C254" s="141"/>
      <c r="D254" s="141"/>
      <c r="E254" s="141"/>
      <c r="F254" s="141"/>
      <c r="G254" s="141"/>
      <c r="H254" s="141"/>
      <c r="I254" s="141"/>
      <c r="J254" s="141"/>
      <c r="K254" s="141"/>
      <c r="L254" s="141"/>
      <c r="M254" s="141"/>
      <c r="N254" s="141"/>
      <c r="O254" s="141"/>
      <c r="P254" s="141"/>
      <c r="Q254" s="141"/>
      <c r="R254" s="141"/>
      <c r="S254" s="141"/>
      <c r="T254" s="141"/>
      <c r="U254" s="141"/>
      <c r="V254" s="141"/>
      <c r="W254" s="141"/>
      <c r="X254" s="141"/>
      <c r="Y254" s="141"/>
      <c r="Z254" s="141"/>
    </row>
    <row r="255" spans="1:26" ht="13.5" customHeight="1" x14ac:dyDescent="0.3">
      <c r="A255" s="141"/>
      <c r="B255" s="141"/>
      <c r="C255" s="141"/>
      <c r="D255" s="141"/>
      <c r="E255" s="141"/>
      <c r="F255" s="141"/>
      <c r="G255" s="141"/>
      <c r="H255" s="141"/>
      <c r="I255" s="141"/>
      <c r="J255" s="141"/>
      <c r="K255" s="141"/>
      <c r="L255" s="141"/>
      <c r="M255" s="141"/>
      <c r="N255" s="141"/>
      <c r="O255" s="141"/>
      <c r="P255" s="141"/>
      <c r="Q255" s="141"/>
      <c r="R255" s="141"/>
      <c r="S255" s="141"/>
      <c r="T255" s="141"/>
      <c r="U255" s="141"/>
      <c r="V255" s="141"/>
      <c r="W255" s="141"/>
      <c r="X255" s="141"/>
      <c r="Y255" s="141"/>
      <c r="Z255" s="141"/>
    </row>
    <row r="256" spans="1:26" ht="13.5" customHeight="1" x14ac:dyDescent="0.3">
      <c r="A256" s="141"/>
      <c r="B256" s="141"/>
      <c r="C256" s="141"/>
      <c r="D256" s="141"/>
      <c r="E256" s="141"/>
      <c r="F256" s="141"/>
      <c r="G256" s="141"/>
      <c r="H256" s="141"/>
      <c r="I256" s="141"/>
      <c r="J256" s="141"/>
      <c r="K256" s="141"/>
      <c r="L256" s="141"/>
      <c r="M256" s="141"/>
      <c r="N256" s="141"/>
      <c r="O256" s="141"/>
      <c r="P256" s="141"/>
      <c r="Q256" s="141"/>
      <c r="R256" s="141"/>
      <c r="S256" s="141"/>
      <c r="T256" s="141"/>
      <c r="U256" s="141"/>
      <c r="V256" s="141"/>
      <c r="W256" s="141"/>
      <c r="X256" s="141"/>
      <c r="Y256" s="141"/>
      <c r="Z256" s="141"/>
    </row>
    <row r="257" spans="1:26" ht="13.5" customHeight="1" x14ac:dyDescent="0.3">
      <c r="A257" s="141"/>
      <c r="B257" s="141"/>
      <c r="C257" s="141"/>
      <c r="D257" s="141"/>
      <c r="E257" s="141"/>
      <c r="F257" s="141"/>
      <c r="G257" s="141"/>
      <c r="H257" s="141"/>
      <c r="I257" s="141"/>
      <c r="J257" s="141"/>
      <c r="K257" s="141"/>
      <c r="L257" s="141"/>
      <c r="M257" s="141"/>
      <c r="N257" s="141"/>
      <c r="O257" s="141"/>
      <c r="P257" s="141"/>
      <c r="Q257" s="141"/>
      <c r="R257" s="141"/>
      <c r="S257" s="141"/>
      <c r="T257" s="141"/>
      <c r="U257" s="141"/>
      <c r="V257" s="141"/>
      <c r="W257" s="141"/>
      <c r="X257" s="141"/>
      <c r="Y257" s="141"/>
      <c r="Z257" s="141"/>
    </row>
    <row r="258" spans="1:26" ht="13.5" customHeight="1" x14ac:dyDescent="0.3">
      <c r="A258" s="141"/>
      <c r="B258" s="141"/>
      <c r="C258" s="141"/>
      <c r="D258" s="141"/>
      <c r="E258" s="141"/>
      <c r="F258" s="141"/>
      <c r="G258" s="141"/>
      <c r="H258" s="141"/>
      <c r="I258" s="141"/>
      <c r="J258" s="141"/>
      <c r="K258" s="141"/>
      <c r="L258" s="141"/>
      <c r="M258" s="141"/>
      <c r="N258" s="141"/>
      <c r="O258" s="141"/>
      <c r="P258" s="141"/>
      <c r="Q258" s="141"/>
      <c r="R258" s="141"/>
      <c r="S258" s="141"/>
      <c r="T258" s="141"/>
      <c r="U258" s="141"/>
      <c r="V258" s="141"/>
      <c r="W258" s="141"/>
      <c r="X258" s="141"/>
      <c r="Y258" s="141"/>
      <c r="Z258" s="141"/>
    </row>
    <row r="259" spans="1:26" ht="13.5" customHeight="1" x14ac:dyDescent="0.3">
      <c r="A259" s="141"/>
      <c r="B259" s="141"/>
      <c r="C259" s="141"/>
      <c r="D259" s="141"/>
      <c r="E259" s="141"/>
      <c r="F259" s="141"/>
      <c r="G259" s="141"/>
      <c r="H259" s="141"/>
      <c r="I259" s="141"/>
      <c r="J259" s="141"/>
      <c r="K259" s="141"/>
      <c r="L259" s="141"/>
      <c r="M259" s="141"/>
      <c r="N259" s="141"/>
      <c r="O259" s="141"/>
      <c r="P259" s="141"/>
      <c r="Q259" s="141"/>
      <c r="R259" s="141"/>
      <c r="S259" s="141"/>
      <c r="T259" s="141"/>
      <c r="U259" s="141"/>
      <c r="V259" s="141"/>
      <c r="W259" s="141"/>
      <c r="X259" s="141"/>
      <c r="Y259" s="141"/>
      <c r="Z259" s="141"/>
    </row>
    <row r="260" spans="1:26" ht="13.5" customHeight="1" x14ac:dyDescent="0.3">
      <c r="A260" s="141"/>
      <c r="B260" s="141"/>
      <c r="C260" s="141"/>
      <c r="D260" s="141"/>
      <c r="E260" s="141"/>
      <c r="F260" s="141"/>
      <c r="G260" s="141"/>
      <c r="H260" s="141"/>
      <c r="I260" s="141"/>
      <c r="J260" s="141"/>
      <c r="K260" s="141"/>
      <c r="L260" s="141"/>
      <c r="M260" s="141"/>
      <c r="N260" s="141"/>
      <c r="O260" s="141"/>
      <c r="P260" s="141"/>
      <c r="Q260" s="141"/>
      <c r="R260" s="141"/>
      <c r="S260" s="141"/>
      <c r="T260" s="141"/>
      <c r="U260" s="141"/>
      <c r="V260" s="141"/>
      <c r="W260" s="141"/>
      <c r="X260" s="141"/>
      <c r="Y260" s="141"/>
      <c r="Z260" s="141"/>
    </row>
    <row r="261" spans="1:26" ht="13.5" customHeight="1" x14ac:dyDescent="0.3">
      <c r="A261" s="141"/>
      <c r="B261" s="141"/>
      <c r="C261" s="141"/>
      <c r="D261" s="141"/>
      <c r="E261" s="141"/>
      <c r="F261" s="141"/>
      <c r="G261" s="141"/>
      <c r="H261" s="141"/>
      <c r="I261" s="141"/>
      <c r="J261" s="141"/>
      <c r="K261" s="141"/>
      <c r="L261" s="141"/>
      <c r="M261" s="141"/>
      <c r="N261" s="141"/>
      <c r="O261" s="141"/>
      <c r="P261" s="141"/>
      <c r="Q261" s="141"/>
      <c r="R261" s="141"/>
      <c r="S261" s="141"/>
      <c r="T261" s="141"/>
      <c r="U261" s="141"/>
      <c r="V261" s="141"/>
      <c r="W261" s="141"/>
      <c r="X261" s="141"/>
      <c r="Y261" s="141"/>
      <c r="Z261" s="141"/>
    </row>
    <row r="262" spans="1:26" ht="13.5" customHeight="1" x14ac:dyDescent="0.3">
      <c r="A262" s="141"/>
      <c r="B262" s="141"/>
      <c r="C262" s="141"/>
      <c r="D262" s="141"/>
      <c r="E262" s="141"/>
      <c r="F262" s="141"/>
      <c r="G262" s="141"/>
      <c r="H262" s="141"/>
      <c r="I262" s="141"/>
      <c r="J262" s="141"/>
      <c r="K262" s="141"/>
      <c r="L262" s="141"/>
      <c r="M262" s="141"/>
      <c r="N262" s="141"/>
      <c r="O262" s="141"/>
      <c r="P262" s="141"/>
      <c r="Q262" s="141"/>
      <c r="R262" s="141"/>
      <c r="S262" s="141"/>
      <c r="T262" s="141"/>
      <c r="U262" s="141"/>
      <c r="V262" s="141"/>
      <c r="W262" s="141"/>
      <c r="X262" s="141"/>
      <c r="Y262" s="141"/>
      <c r="Z262" s="141"/>
    </row>
    <row r="263" spans="1:26" ht="13.5" customHeight="1" x14ac:dyDescent="0.3">
      <c r="A263" s="141"/>
      <c r="B263" s="141"/>
      <c r="C263" s="141"/>
      <c r="D263" s="141"/>
      <c r="E263" s="141"/>
      <c r="F263" s="141"/>
      <c r="G263" s="141"/>
      <c r="H263" s="141"/>
      <c r="I263" s="141"/>
      <c r="J263" s="141"/>
      <c r="K263" s="141"/>
      <c r="L263" s="141"/>
      <c r="M263" s="141"/>
      <c r="N263" s="141"/>
      <c r="O263" s="141"/>
      <c r="P263" s="141"/>
      <c r="Q263" s="141"/>
      <c r="R263" s="141"/>
      <c r="S263" s="141"/>
      <c r="T263" s="141"/>
      <c r="U263" s="141"/>
      <c r="V263" s="141"/>
      <c r="W263" s="141"/>
      <c r="X263" s="141"/>
      <c r="Y263" s="141"/>
      <c r="Z263" s="141"/>
    </row>
    <row r="264" spans="1:26" ht="13.5" customHeight="1" x14ac:dyDescent="0.3">
      <c r="A264" s="141"/>
      <c r="B264" s="141"/>
      <c r="C264" s="141"/>
      <c r="D264" s="141"/>
      <c r="E264" s="141"/>
      <c r="F264" s="141"/>
      <c r="G264" s="141"/>
      <c r="H264" s="141"/>
      <c r="I264" s="141"/>
      <c r="J264" s="141"/>
      <c r="K264" s="141"/>
      <c r="L264" s="141"/>
      <c r="M264" s="141"/>
      <c r="N264" s="141"/>
      <c r="O264" s="141"/>
      <c r="P264" s="141"/>
      <c r="Q264" s="141"/>
      <c r="R264" s="141"/>
      <c r="S264" s="141"/>
      <c r="T264" s="141"/>
      <c r="U264" s="141"/>
      <c r="V264" s="141"/>
      <c r="W264" s="141"/>
      <c r="X264" s="141"/>
      <c r="Y264" s="141"/>
      <c r="Z264" s="141"/>
    </row>
    <row r="265" spans="1:26" ht="13.5" customHeight="1" x14ac:dyDescent="0.3">
      <c r="A265" s="141"/>
      <c r="B265" s="141"/>
      <c r="C265" s="141"/>
      <c r="D265" s="141"/>
      <c r="E265" s="141"/>
      <c r="F265" s="141"/>
      <c r="G265" s="141"/>
      <c r="H265" s="141"/>
      <c r="I265" s="141"/>
      <c r="J265" s="141"/>
      <c r="K265" s="141"/>
      <c r="L265" s="141"/>
      <c r="M265" s="141"/>
      <c r="N265" s="141"/>
      <c r="O265" s="141"/>
      <c r="P265" s="141"/>
      <c r="Q265" s="141"/>
      <c r="R265" s="141"/>
      <c r="S265" s="141"/>
      <c r="T265" s="141"/>
      <c r="U265" s="141"/>
      <c r="V265" s="141"/>
      <c r="W265" s="141"/>
      <c r="X265" s="141"/>
      <c r="Y265" s="141"/>
      <c r="Z265" s="141"/>
    </row>
    <row r="266" spans="1:26" ht="13.5" customHeight="1" x14ac:dyDescent="0.3">
      <c r="A266" s="141"/>
      <c r="B266" s="141"/>
      <c r="C266" s="141"/>
      <c r="D266" s="141"/>
      <c r="E266" s="141"/>
      <c r="F266" s="141"/>
      <c r="G266" s="141"/>
      <c r="H266" s="141"/>
      <c r="I266" s="141"/>
      <c r="J266" s="141"/>
      <c r="K266" s="141"/>
      <c r="L266" s="141"/>
      <c r="M266" s="141"/>
      <c r="N266" s="141"/>
      <c r="O266" s="141"/>
      <c r="P266" s="141"/>
      <c r="Q266" s="141"/>
      <c r="R266" s="141"/>
      <c r="S266" s="141"/>
      <c r="T266" s="141"/>
      <c r="U266" s="141"/>
      <c r="V266" s="141"/>
      <c r="W266" s="141"/>
      <c r="X266" s="141"/>
      <c r="Y266" s="141"/>
      <c r="Z266" s="141"/>
    </row>
    <row r="267" spans="1:26" ht="13.5" customHeight="1" x14ac:dyDescent="0.3">
      <c r="A267" s="141"/>
      <c r="B267" s="141"/>
      <c r="C267" s="141"/>
      <c r="D267" s="141"/>
      <c r="E267" s="141"/>
      <c r="F267" s="141"/>
      <c r="G267" s="141"/>
      <c r="H267" s="141"/>
      <c r="I267" s="141"/>
      <c r="J267" s="141"/>
      <c r="K267" s="141"/>
      <c r="L267" s="141"/>
      <c r="M267" s="141"/>
      <c r="N267" s="141"/>
      <c r="O267" s="141"/>
      <c r="P267" s="141"/>
      <c r="Q267" s="141"/>
      <c r="R267" s="141"/>
      <c r="S267" s="141"/>
      <c r="T267" s="141"/>
      <c r="U267" s="141"/>
      <c r="V267" s="141"/>
      <c r="W267" s="141"/>
      <c r="X267" s="141"/>
      <c r="Y267" s="141"/>
      <c r="Z267" s="141"/>
    </row>
    <row r="268" spans="1:26" ht="13.5" customHeight="1" x14ac:dyDescent="0.3">
      <c r="A268" s="141"/>
      <c r="B268" s="141"/>
      <c r="C268" s="141"/>
      <c r="D268" s="141"/>
      <c r="E268" s="141"/>
      <c r="F268" s="141"/>
      <c r="G268" s="141"/>
      <c r="H268" s="141"/>
      <c r="I268" s="141"/>
      <c r="J268" s="141"/>
      <c r="K268" s="141"/>
      <c r="L268" s="141"/>
      <c r="M268" s="141"/>
      <c r="N268" s="141"/>
      <c r="O268" s="141"/>
      <c r="P268" s="141"/>
      <c r="Q268" s="141"/>
      <c r="R268" s="141"/>
      <c r="S268" s="141"/>
      <c r="T268" s="141"/>
      <c r="U268" s="141"/>
      <c r="V268" s="141"/>
      <c r="W268" s="141"/>
      <c r="X268" s="141"/>
      <c r="Y268" s="141"/>
      <c r="Z268" s="141"/>
    </row>
    <row r="269" spans="1:26" ht="13.5" customHeight="1" x14ac:dyDescent="0.3">
      <c r="A269" s="141"/>
      <c r="B269" s="141"/>
      <c r="C269" s="141"/>
      <c r="D269" s="141"/>
      <c r="E269" s="141"/>
      <c r="F269" s="141"/>
      <c r="G269" s="141"/>
      <c r="H269" s="141"/>
      <c r="I269" s="141"/>
      <c r="J269" s="141"/>
      <c r="K269" s="141"/>
      <c r="L269" s="141"/>
      <c r="M269" s="141"/>
      <c r="N269" s="141"/>
      <c r="O269" s="141"/>
      <c r="P269" s="141"/>
      <c r="Q269" s="141"/>
      <c r="R269" s="141"/>
      <c r="S269" s="141"/>
      <c r="T269" s="141"/>
      <c r="U269" s="141"/>
      <c r="V269" s="141"/>
      <c r="W269" s="141"/>
      <c r="X269" s="141"/>
      <c r="Y269" s="141"/>
      <c r="Z269" s="141"/>
    </row>
    <row r="270" spans="1:26" ht="13.5" customHeight="1" x14ac:dyDescent="0.3">
      <c r="A270" s="141"/>
      <c r="B270" s="141"/>
      <c r="C270" s="141"/>
      <c r="D270" s="141"/>
      <c r="E270" s="141"/>
      <c r="F270" s="141"/>
      <c r="G270" s="141"/>
      <c r="H270" s="141"/>
      <c r="I270" s="141"/>
      <c r="J270" s="141"/>
      <c r="K270" s="141"/>
      <c r="L270" s="141"/>
      <c r="M270" s="141"/>
      <c r="N270" s="141"/>
      <c r="O270" s="141"/>
      <c r="P270" s="141"/>
      <c r="Q270" s="141"/>
      <c r="R270" s="141"/>
      <c r="S270" s="141"/>
      <c r="T270" s="141"/>
      <c r="U270" s="141"/>
      <c r="V270" s="141"/>
      <c r="W270" s="141"/>
      <c r="X270" s="141"/>
      <c r="Y270" s="141"/>
      <c r="Z270" s="141"/>
    </row>
    <row r="271" spans="1:26" ht="13.5" customHeight="1" x14ac:dyDescent="0.3">
      <c r="A271" s="141"/>
      <c r="B271" s="141"/>
      <c r="C271" s="141"/>
      <c r="D271" s="141"/>
      <c r="E271" s="141"/>
      <c r="F271" s="141"/>
      <c r="G271" s="141"/>
      <c r="H271" s="141"/>
      <c r="I271" s="141"/>
      <c r="J271" s="141"/>
      <c r="K271" s="141"/>
      <c r="L271" s="141"/>
      <c r="M271" s="141"/>
      <c r="N271" s="141"/>
      <c r="O271" s="141"/>
      <c r="P271" s="141"/>
      <c r="Q271" s="141"/>
      <c r="R271" s="141"/>
      <c r="S271" s="141"/>
      <c r="T271" s="141"/>
      <c r="U271" s="141"/>
      <c r="V271" s="141"/>
      <c r="W271" s="141"/>
      <c r="X271" s="141"/>
      <c r="Y271" s="141"/>
      <c r="Z271" s="141"/>
    </row>
    <row r="272" spans="1:26" ht="13.5" customHeight="1" x14ac:dyDescent="0.3">
      <c r="A272" s="141"/>
      <c r="B272" s="141"/>
      <c r="C272" s="141"/>
      <c r="D272" s="141"/>
      <c r="E272" s="141"/>
      <c r="F272" s="141"/>
      <c r="G272" s="141"/>
      <c r="H272" s="141"/>
      <c r="I272" s="141"/>
      <c r="J272" s="141"/>
      <c r="K272" s="141"/>
      <c r="L272" s="141"/>
      <c r="M272" s="141"/>
      <c r="N272" s="141"/>
      <c r="O272" s="141"/>
      <c r="P272" s="141"/>
      <c r="Q272" s="141"/>
      <c r="R272" s="141"/>
      <c r="S272" s="141"/>
      <c r="T272" s="141"/>
      <c r="U272" s="141"/>
      <c r="V272" s="141"/>
      <c r="W272" s="141"/>
      <c r="X272" s="141"/>
      <c r="Y272" s="141"/>
      <c r="Z272" s="141"/>
    </row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3">
    <mergeCell ref="A56:C56"/>
    <mergeCell ref="E5:E6"/>
    <mergeCell ref="G5:G6"/>
    <mergeCell ref="A1:M1"/>
    <mergeCell ref="A2:M2"/>
    <mergeCell ref="A4:A6"/>
    <mergeCell ref="B4:B6"/>
    <mergeCell ref="D4:E4"/>
    <mergeCell ref="F4:I4"/>
    <mergeCell ref="J4:M5"/>
    <mergeCell ref="I5:I6"/>
    <mergeCell ref="C4:C6"/>
    <mergeCell ref="D5:D6"/>
  </mergeCells>
  <pageMargins left="0.7" right="0.7" top="0.75" bottom="0.75" header="0" footer="0"/>
  <pageSetup paperSize="5" scale="112" orientation="landscape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AF1000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9" sqref="C9"/>
    </sheetView>
  </sheetViews>
  <sheetFormatPr defaultColWidth="14.44140625" defaultRowHeight="15" customHeight="1" x14ac:dyDescent="0.3"/>
  <cols>
    <col min="1" max="1" width="6.5546875" customWidth="1"/>
    <col min="2" max="2" width="43.44140625" customWidth="1"/>
    <col min="3" max="4" width="7" customWidth="1"/>
    <col min="5" max="5" width="17.5546875" customWidth="1"/>
    <col min="6" max="6" width="8" customWidth="1"/>
    <col min="7" max="7" width="12.88671875" customWidth="1"/>
    <col min="8" max="8" width="8.109375" customWidth="1"/>
    <col min="9" max="12" width="9.33203125" customWidth="1"/>
    <col min="13" max="32" width="9.109375" customWidth="1"/>
  </cols>
  <sheetData>
    <row r="1" spans="1:32" ht="18" customHeight="1" x14ac:dyDescent="0.35">
      <c r="A1" s="454" t="s">
        <v>287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</row>
    <row r="2" spans="1:32" ht="18" customHeight="1" x14ac:dyDescent="0.35">
      <c r="A2" s="454" t="s">
        <v>263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</row>
    <row r="3" spans="1:32" ht="13.5" customHeight="1" x14ac:dyDescent="0.35">
      <c r="A3" s="455" t="s">
        <v>288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</row>
    <row r="4" spans="1:32" ht="13.5" customHeight="1" x14ac:dyDescent="0.3">
      <c r="A4" s="141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</row>
    <row r="5" spans="1:32" ht="17.25" customHeight="1" x14ac:dyDescent="0.3">
      <c r="A5" s="456" t="s">
        <v>78</v>
      </c>
      <c r="B5" s="451" t="s">
        <v>289</v>
      </c>
      <c r="C5" s="457" t="s">
        <v>67</v>
      </c>
      <c r="D5" s="393"/>
      <c r="E5" s="457" t="s">
        <v>290</v>
      </c>
      <c r="F5" s="394"/>
      <c r="G5" s="394"/>
      <c r="H5" s="393"/>
      <c r="I5" s="458" t="s">
        <v>291</v>
      </c>
      <c r="J5" s="394"/>
      <c r="K5" s="394"/>
      <c r="L5" s="396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</row>
    <row r="6" spans="1:32" ht="16.5" customHeight="1" x14ac:dyDescent="0.3">
      <c r="A6" s="390"/>
      <c r="B6" s="355"/>
      <c r="C6" s="371"/>
      <c r="D6" s="372"/>
      <c r="E6" s="371"/>
      <c r="F6" s="376"/>
      <c r="G6" s="376"/>
      <c r="H6" s="372"/>
      <c r="I6" s="367"/>
      <c r="J6" s="352"/>
      <c r="K6" s="352"/>
      <c r="L6" s="397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1"/>
      <c r="AE6" s="141"/>
      <c r="AF6" s="141"/>
    </row>
    <row r="7" spans="1:32" ht="13.5" customHeight="1" x14ac:dyDescent="0.3">
      <c r="A7" s="391"/>
      <c r="B7" s="356"/>
      <c r="C7" s="196" t="s">
        <v>266</v>
      </c>
      <c r="D7" s="196" t="s">
        <v>104</v>
      </c>
      <c r="E7" s="196" t="s">
        <v>107</v>
      </c>
      <c r="F7" s="197" t="s">
        <v>35</v>
      </c>
      <c r="G7" s="197" t="s">
        <v>58</v>
      </c>
      <c r="H7" s="197" t="s">
        <v>35</v>
      </c>
      <c r="I7" s="198" t="s">
        <v>268</v>
      </c>
      <c r="J7" s="198" t="s">
        <v>269</v>
      </c>
      <c r="K7" s="198" t="s">
        <v>268</v>
      </c>
      <c r="L7" s="199" t="s">
        <v>269</v>
      </c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141"/>
      <c r="X7" s="141"/>
      <c r="Y7" s="141"/>
      <c r="Z7" s="141"/>
      <c r="AA7" s="141"/>
      <c r="AB7" s="141"/>
      <c r="AC7" s="141"/>
      <c r="AD7" s="141"/>
      <c r="AE7" s="141"/>
      <c r="AF7" s="141"/>
    </row>
    <row r="8" spans="1:32" ht="13.5" customHeight="1" x14ac:dyDescent="0.3">
      <c r="A8" s="200" t="s">
        <v>127</v>
      </c>
      <c r="B8" s="198" t="s">
        <v>128</v>
      </c>
      <c r="C8" s="198" t="s">
        <v>129</v>
      </c>
      <c r="D8" s="198" t="s">
        <v>130</v>
      </c>
      <c r="E8" s="198" t="s">
        <v>131</v>
      </c>
      <c r="F8" s="198" t="s">
        <v>132</v>
      </c>
      <c r="G8" s="197" t="s">
        <v>133</v>
      </c>
      <c r="H8" s="198" t="s">
        <v>134</v>
      </c>
      <c r="I8" s="197" t="s">
        <v>135</v>
      </c>
      <c r="J8" s="198" t="s">
        <v>136</v>
      </c>
      <c r="K8" s="197" t="s">
        <v>137</v>
      </c>
      <c r="L8" s="199" t="s">
        <v>138</v>
      </c>
      <c r="M8" s="141"/>
      <c r="N8" s="141"/>
      <c r="O8" s="141"/>
      <c r="P8" s="141"/>
      <c r="Q8" s="141"/>
      <c r="R8" s="141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141"/>
      <c r="AD8" s="141"/>
      <c r="AE8" s="141"/>
      <c r="AF8" s="141"/>
    </row>
    <row r="9" spans="1:32" ht="13.5" customHeight="1" x14ac:dyDescent="0.3">
      <c r="A9" s="201">
        <v>1</v>
      </c>
      <c r="B9" s="202" t="s">
        <v>292</v>
      </c>
      <c r="C9" s="203" t="e">
        <f t="shared" ref="C9:E9" si="0">SUM(C10:C15)</f>
        <v>#REF!</v>
      </c>
      <c r="D9" s="203" t="e">
        <f t="shared" si="0"/>
        <v>#REF!</v>
      </c>
      <c r="E9" s="203" t="e">
        <f t="shared" si="0"/>
        <v>#REF!</v>
      </c>
      <c r="F9" s="204" t="e">
        <f t="shared" ref="F9:F15" si="1">E9/$E$54*100</f>
        <v>#REF!</v>
      </c>
      <c r="G9" s="203" t="e">
        <f>SUM(G10:G15)</f>
        <v>#REF!</v>
      </c>
      <c r="H9" s="205" t="e">
        <f t="shared" ref="H9:H15" si="2">G9/E9*100</f>
        <v>#REF!</v>
      </c>
      <c r="I9" s="205" t="e">
        <f t="shared" ref="I9:J9" si="3">AVERAGE(I10:I15)</f>
        <v>#REF!</v>
      </c>
      <c r="J9" s="205" t="e">
        <f t="shared" si="3"/>
        <v>#REF!</v>
      </c>
      <c r="K9" s="206" t="e">
        <f t="shared" ref="K9:L9" si="4">IF(I9&lt;50,"SR",IF(I9&lt;65,"R",IF(I9&lt;75,"S",IF(I9&lt;90,"T","ST"))))</f>
        <v>#REF!</v>
      </c>
      <c r="L9" s="207" t="e">
        <f t="shared" si="4"/>
        <v>#REF!</v>
      </c>
      <c r="M9" s="168"/>
      <c r="N9" s="168"/>
      <c r="O9" s="168"/>
      <c r="P9" s="168"/>
      <c r="Q9" s="168"/>
      <c r="R9" s="168"/>
      <c r="S9" s="168"/>
      <c r="T9" s="168"/>
      <c r="U9" s="168"/>
      <c r="V9" s="168"/>
      <c r="W9" s="168"/>
      <c r="X9" s="168"/>
      <c r="Y9" s="168"/>
      <c r="Z9" s="168"/>
      <c r="AA9" s="168"/>
      <c r="AB9" s="168"/>
      <c r="AC9" s="168"/>
      <c r="AD9" s="168"/>
      <c r="AE9" s="168"/>
      <c r="AF9" s="168"/>
    </row>
    <row r="10" spans="1:32" ht="13.5" customHeight="1" x14ac:dyDescent="0.3">
      <c r="A10" s="208" t="s">
        <v>293</v>
      </c>
      <c r="B10" s="209" t="s">
        <v>71</v>
      </c>
      <c r="C10" s="210" t="e">
        <f t="shared" ref="C10:E10" si="5">SUM(#REF!)</f>
        <v>#REF!</v>
      </c>
      <c r="D10" s="210" t="e">
        <f t="shared" si="5"/>
        <v>#REF!</v>
      </c>
      <c r="E10" s="210" t="e">
        <f t="shared" si="5"/>
        <v>#REF!</v>
      </c>
      <c r="F10" s="211" t="e">
        <f t="shared" si="1"/>
        <v>#REF!</v>
      </c>
      <c r="G10" s="210" t="e">
        <f t="shared" ref="G10:G15" si="6">SUM(#REF!)</f>
        <v>#REF!</v>
      </c>
      <c r="H10" s="212" t="e">
        <f t="shared" si="2"/>
        <v>#REF!</v>
      </c>
      <c r="I10" s="213" t="e">
        <f t="shared" ref="I10:J10" si="7">AVERAGE(#REF!)</f>
        <v>#REF!</v>
      </c>
      <c r="J10" s="213" t="e">
        <f t="shared" si="7"/>
        <v>#REF!</v>
      </c>
      <c r="K10" s="198" t="e">
        <f t="shared" ref="K10:L10" si="8">IF(I10&lt;50,"SR",IF(I10&lt;65,"R",IF(I10&lt;75,"S",IF(I10&lt;90,"T","ST"))))</f>
        <v>#REF!</v>
      </c>
      <c r="L10" s="199" t="e">
        <f t="shared" si="8"/>
        <v>#REF!</v>
      </c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</row>
    <row r="11" spans="1:32" ht="13.5" customHeight="1" x14ac:dyDescent="0.3">
      <c r="A11" s="208" t="s">
        <v>294</v>
      </c>
      <c r="B11" s="209" t="s">
        <v>59</v>
      </c>
      <c r="C11" s="210" t="e">
        <f t="shared" ref="C11:E11" si="9">SUM(#REF!)</f>
        <v>#REF!</v>
      </c>
      <c r="D11" s="210" t="e">
        <f t="shared" si="9"/>
        <v>#REF!</v>
      </c>
      <c r="E11" s="210" t="e">
        <f t="shared" si="9"/>
        <v>#REF!</v>
      </c>
      <c r="F11" s="211" t="e">
        <f t="shared" si="1"/>
        <v>#REF!</v>
      </c>
      <c r="G11" s="210" t="e">
        <f t="shared" si="6"/>
        <v>#REF!</v>
      </c>
      <c r="H11" s="212" t="e">
        <f t="shared" si="2"/>
        <v>#REF!</v>
      </c>
      <c r="I11" s="213" t="e">
        <f t="shared" ref="I11:J11" si="10">AVERAGE(#REF!)</f>
        <v>#REF!</v>
      </c>
      <c r="J11" s="213" t="e">
        <f t="shared" si="10"/>
        <v>#REF!</v>
      </c>
      <c r="K11" s="198" t="e">
        <f t="shared" ref="K11:L11" si="11">IF(I11&lt;50,"SR",IF(I11&lt;65,"R",IF(I11&lt;75,"S",IF(I11&lt;90,"T","ST"))))</f>
        <v>#REF!</v>
      </c>
      <c r="L11" s="199" t="e">
        <f t="shared" si="11"/>
        <v>#REF!</v>
      </c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</row>
    <row r="12" spans="1:32" ht="13.5" customHeight="1" x14ac:dyDescent="0.3">
      <c r="A12" s="208" t="s">
        <v>295</v>
      </c>
      <c r="B12" s="209" t="s">
        <v>296</v>
      </c>
      <c r="C12" s="210" t="e">
        <f t="shared" ref="C12:E12" si="12">SUM(#REF!)</f>
        <v>#REF!</v>
      </c>
      <c r="D12" s="210" t="e">
        <f t="shared" si="12"/>
        <v>#REF!</v>
      </c>
      <c r="E12" s="210" t="e">
        <f t="shared" si="12"/>
        <v>#REF!</v>
      </c>
      <c r="F12" s="211" t="e">
        <f t="shared" si="1"/>
        <v>#REF!</v>
      </c>
      <c r="G12" s="210" t="e">
        <f t="shared" si="6"/>
        <v>#REF!</v>
      </c>
      <c r="H12" s="212" t="e">
        <f t="shared" si="2"/>
        <v>#REF!</v>
      </c>
      <c r="I12" s="213" t="e">
        <f t="shared" ref="I12:J12" si="13">AVERAGE(#REF!)</f>
        <v>#REF!</v>
      </c>
      <c r="J12" s="213" t="e">
        <f t="shared" si="13"/>
        <v>#REF!</v>
      </c>
      <c r="K12" s="198" t="e">
        <f t="shared" ref="K12:L12" si="14">IF(I12&lt;50,"SR",IF(I12&lt;65,"R",IF(I12&lt;75,"S",IF(I12&lt;90,"T","ST"))))</f>
        <v>#REF!</v>
      </c>
      <c r="L12" s="199" t="e">
        <f t="shared" si="14"/>
        <v>#REF!</v>
      </c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</row>
    <row r="13" spans="1:32" ht="13.5" customHeight="1" x14ac:dyDescent="0.3">
      <c r="A13" s="208" t="s">
        <v>297</v>
      </c>
      <c r="B13" s="209" t="s">
        <v>298</v>
      </c>
      <c r="C13" s="210" t="e">
        <f t="shared" ref="C13:E13" si="15">SUM(#REF!)</f>
        <v>#REF!</v>
      </c>
      <c r="D13" s="210" t="e">
        <f t="shared" si="15"/>
        <v>#REF!</v>
      </c>
      <c r="E13" s="210" t="e">
        <f t="shared" si="15"/>
        <v>#REF!</v>
      </c>
      <c r="F13" s="211" t="e">
        <f t="shared" si="1"/>
        <v>#REF!</v>
      </c>
      <c r="G13" s="210" t="e">
        <f t="shared" si="6"/>
        <v>#REF!</v>
      </c>
      <c r="H13" s="212" t="e">
        <f t="shared" si="2"/>
        <v>#REF!</v>
      </c>
      <c r="I13" s="213" t="e">
        <f t="shared" ref="I13:J13" si="16">AVERAGE(#REF!)</f>
        <v>#REF!</v>
      </c>
      <c r="J13" s="213" t="e">
        <f t="shared" si="16"/>
        <v>#REF!</v>
      </c>
      <c r="K13" s="198" t="e">
        <f t="shared" ref="K13:L13" si="17">IF(I13&lt;50,"SR",IF(I13&lt;65,"R",IF(I13&lt;75,"S",IF(I13&lt;90,"T","ST"))))</f>
        <v>#REF!</v>
      </c>
      <c r="L13" s="199" t="e">
        <f t="shared" si="17"/>
        <v>#REF!</v>
      </c>
      <c r="M13" s="141"/>
      <c r="N13" s="141"/>
      <c r="O13" s="141"/>
      <c r="P13" s="141"/>
      <c r="Q13" s="141"/>
      <c r="R13" s="141"/>
      <c r="S13" s="141"/>
      <c r="T13" s="141"/>
      <c r="U13" s="141"/>
      <c r="V13" s="141"/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</row>
    <row r="14" spans="1:32" ht="13.5" customHeight="1" x14ac:dyDescent="0.3">
      <c r="A14" s="208" t="s">
        <v>299</v>
      </c>
      <c r="B14" s="209" t="s">
        <v>300</v>
      </c>
      <c r="C14" s="210" t="e">
        <f t="shared" ref="C14:E14" si="18">SUM(#REF!)</f>
        <v>#REF!</v>
      </c>
      <c r="D14" s="210" t="e">
        <f t="shared" si="18"/>
        <v>#REF!</v>
      </c>
      <c r="E14" s="210" t="e">
        <f t="shared" si="18"/>
        <v>#REF!</v>
      </c>
      <c r="F14" s="211" t="e">
        <f t="shared" si="1"/>
        <v>#REF!</v>
      </c>
      <c r="G14" s="210" t="e">
        <f t="shared" si="6"/>
        <v>#REF!</v>
      </c>
      <c r="H14" s="212" t="e">
        <f t="shared" si="2"/>
        <v>#REF!</v>
      </c>
      <c r="I14" s="213" t="e">
        <f t="shared" ref="I14:J14" si="19">AVERAGE(#REF!)</f>
        <v>#REF!</v>
      </c>
      <c r="J14" s="213" t="e">
        <f t="shared" si="19"/>
        <v>#REF!</v>
      </c>
      <c r="K14" s="198" t="e">
        <f t="shared" ref="K14:L14" si="20">IF(I14&lt;50,"SR",IF(I14&lt;65,"R",IF(I14&lt;75,"S",IF(I14&lt;90,"T","ST"))))</f>
        <v>#REF!</v>
      </c>
      <c r="L14" s="199" t="e">
        <f t="shared" si="20"/>
        <v>#REF!</v>
      </c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141"/>
      <c r="AD14" s="141"/>
      <c r="AE14" s="141"/>
      <c r="AF14" s="141"/>
    </row>
    <row r="15" spans="1:32" ht="13.5" customHeight="1" x14ac:dyDescent="0.3">
      <c r="A15" s="208" t="s">
        <v>301</v>
      </c>
      <c r="B15" s="209" t="s">
        <v>302</v>
      </c>
      <c r="C15" s="210" t="e">
        <f t="shared" ref="C15:E15" si="21">SUM(#REF!)</f>
        <v>#REF!</v>
      </c>
      <c r="D15" s="210" t="e">
        <f t="shared" si="21"/>
        <v>#REF!</v>
      </c>
      <c r="E15" s="210" t="e">
        <f t="shared" si="21"/>
        <v>#REF!</v>
      </c>
      <c r="F15" s="211" t="e">
        <f t="shared" si="1"/>
        <v>#REF!</v>
      </c>
      <c r="G15" s="210" t="e">
        <f t="shared" si="6"/>
        <v>#REF!</v>
      </c>
      <c r="H15" s="212" t="e">
        <f t="shared" si="2"/>
        <v>#REF!</v>
      </c>
      <c r="I15" s="213" t="e">
        <f t="shared" ref="I15:J15" si="22">AVERAGE(#REF!)</f>
        <v>#REF!</v>
      </c>
      <c r="J15" s="213" t="e">
        <f t="shared" si="22"/>
        <v>#REF!</v>
      </c>
      <c r="K15" s="198" t="e">
        <f t="shared" ref="K15:L15" si="23">IF(I15&lt;50,"SR",IF(I15&lt;65,"R",IF(I15&lt;75,"S",IF(I15&lt;90,"T","ST"))))</f>
        <v>#REF!</v>
      </c>
      <c r="L15" s="199" t="e">
        <f t="shared" si="23"/>
        <v>#REF!</v>
      </c>
      <c r="M15" s="141"/>
      <c r="N15" s="141"/>
      <c r="O15" s="141"/>
      <c r="P15" s="141"/>
      <c r="Q15" s="141"/>
      <c r="R15" s="141"/>
      <c r="S15" s="141"/>
      <c r="T15" s="141"/>
      <c r="U15" s="141"/>
      <c r="V15" s="141"/>
      <c r="W15" s="141"/>
      <c r="X15" s="141"/>
      <c r="Y15" s="141"/>
      <c r="Z15" s="141"/>
      <c r="AA15" s="141"/>
      <c r="AB15" s="141"/>
      <c r="AC15" s="141"/>
      <c r="AD15" s="141"/>
      <c r="AE15" s="141"/>
      <c r="AF15" s="141"/>
    </row>
    <row r="16" spans="1:32" ht="13.5" customHeight="1" x14ac:dyDescent="0.3">
      <c r="A16" s="208"/>
      <c r="B16" s="209"/>
      <c r="C16" s="209"/>
      <c r="D16" s="209"/>
      <c r="E16" s="209"/>
      <c r="F16" s="211"/>
      <c r="G16" s="209"/>
      <c r="H16" s="212"/>
      <c r="I16" s="211"/>
      <c r="J16" s="211"/>
      <c r="K16" s="198"/>
      <c r="L16" s="199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  <c r="AF16" s="141"/>
    </row>
    <row r="17" spans="1:32" ht="13.5" customHeight="1" x14ac:dyDescent="0.3">
      <c r="A17" s="201">
        <v>2</v>
      </c>
      <c r="B17" s="202" t="s">
        <v>61</v>
      </c>
      <c r="C17" s="203" t="e">
        <f t="shared" ref="C17:E17" si="24">SUM(C18:C35)</f>
        <v>#REF!</v>
      </c>
      <c r="D17" s="203" t="e">
        <f t="shared" si="24"/>
        <v>#REF!</v>
      </c>
      <c r="E17" s="203" t="e">
        <f t="shared" si="24"/>
        <v>#REF!</v>
      </c>
      <c r="F17" s="204" t="e">
        <f t="shared" ref="F17:F35" si="25">E17/$E$54*100</f>
        <v>#REF!</v>
      </c>
      <c r="G17" s="203" t="e">
        <f>SUM(G18:G35)</f>
        <v>#REF!</v>
      </c>
      <c r="H17" s="205" t="e">
        <f t="shared" ref="H17:H35" si="26">G17/E17*100</f>
        <v>#REF!</v>
      </c>
      <c r="I17" s="204" t="e">
        <f t="shared" ref="I17:J17" si="27">AVERAGE(I18:I35)</f>
        <v>#REF!</v>
      </c>
      <c r="J17" s="204" t="e">
        <f t="shared" si="27"/>
        <v>#REF!</v>
      </c>
      <c r="K17" s="206" t="e">
        <f t="shared" ref="K17:L17" si="28">IF(I17&lt;50,"SR",IF(I17&lt;65,"R",IF(I17&lt;75,"S",IF(I17&lt;90,"T","ST"))))</f>
        <v>#REF!</v>
      </c>
      <c r="L17" s="207" t="e">
        <f t="shared" si="28"/>
        <v>#REF!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</row>
    <row r="18" spans="1:32" ht="13.5" customHeight="1" x14ac:dyDescent="0.3">
      <c r="A18" s="208" t="s">
        <v>303</v>
      </c>
      <c r="B18" s="209" t="s">
        <v>304</v>
      </c>
      <c r="C18" s="210" t="e">
        <f t="shared" ref="C18:E18" si="29">SUM(#REF!)</f>
        <v>#REF!</v>
      </c>
      <c r="D18" s="210" t="e">
        <f t="shared" si="29"/>
        <v>#REF!</v>
      </c>
      <c r="E18" s="210" t="e">
        <f t="shared" si="29"/>
        <v>#REF!</v>
      </c>
      <c r="F18" s="211" t="e">
        <f t="shared" si="25"/>
        <v>#REF!</v>
      </c>
      <c r="G18" s="210" t="e">
        <f t="shared" ref="G18:G26" si="30">SUM(#REF!)</f>
        <v>#REF!</v>
      </c>
      <c r="H18" s="212" t="e">
        <f t="shared" si="26"/>
        <v>#REF!</v>
      </c>
      <c r="I18" s="213" t="e">
        <f t="shared" ref="I18:J18" si="31">AVERAGE(#REF!)</f>
        <v>#REF!</v>
      </c>
      <c r="J18" s="213" t="e">
        <f t="shared" si="31"/>
        <v>#REF!</v>
      </c>
      <c r="K18" s="198" t="e">
        <f t="shared" ref="K18:L18" si="32">IF(I18&lt;50,"SR",IF(I18&lt;65,"R",IF(I18&lt;75,"S",IF(I18&lt;90,"T","ST"))))</f>
        <v>#REF!</v>
      </c>
      <c r="L18" s="199" t="e">
        <f t="shared" si="32"/>
        <v>#REF!</v>
      </c>
      <c r="M18" s="141"/>
      <c r="N18" s="141"/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  <c r="AA18" s="141"/>
      <c r="AB18" s="141"/>
      <c r="AC18" s="141"/>
      <c r="AD18" s="141"/>
      <c r="AE18" s="141"/>
      <c r="AF18" s="141"/>
    </row>
    <row r="19" spans="1:32" ht="13.5" customHeight="1" x14ac:dyDescent="0.3">
      <c r="A19" s="208" t="s">
        <v>305</v>
      </c>
      <c r="B19" s="209" t="s">
        <v>306</v>
      </c>
      <c r="C19" s="210" t="e">
        <f t="shared" ref="C19:E19" si="33">SUM(#REF!)</f>
        <v>#REF!</v>
      </c>
      <c r="D19" s="210" t="e">
        <f t="shared" si="33"/>
        <v>#REF!</v>
      </c>
      <c r="E19" s="210" t="e">
        <f t="shared" si="33"/>
        <v>#REF!</v>
      </c>
      <c r="F19" s="211" t="e">
        <f t="shared" si="25"/>
        <v>#REF!</v>
      </c>
      <c r="G19" s="210" t="e">
        <f t="shared" si="30"/>
        <v>#REF!</v>
      </c>
      <c r="H19" s="212" t="e">
        <f t="shared" si="26"/>
        <v>#REF!</v>
      </c>
      <c r="I19" s="213" t="e">
        <f t="shared" ref="I19:J19" si="34">AVERAGE(#REF!)</f>
        <v>#REF!</v>
      </c>
      <c r="J19" s="213" t="e">
        <f t="shared" si="34"/>
        <v>#REF!</v>
      </c>
      <c r="K19" s="198" t="e">
        <f t="shared" ref="K19:L19" si="35">IF(I19&lt;50,"SR",IF(I19&lt;65,"R",IF(I19&lt;75,"S",IF(I19&lt;90,"T","ST"))))</f>
        <v>#REF!</v>
      </c>
      <c r="L19" s="199" t="e">
        <f t="shared" si="35"/>
        <v>#REF!</v>
      </c>
      <c r="M19" s="141"/>
      <c r="N19" s="141"/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1"/>
      <c r="AD19" s="141"/>
      <c r="AE19" s="141"/>
      <c r="AF19" s="141"/>
    </row>
    <row r="20" spans="1:32" ht="13.5" customHeight="1" x14ac:dyDescent="0.3">
      <c r="A20" s="208" t="s">
        <v>307</v>
      </c>
      <c r="B20" s="209" t="s">
        <v>66</v>
      </c>
      <c r="C20" s="210" t="e">
        <f t="shared" ref="C20:E20" si="36">SUM(#REF!)</f>
        <v>#REF!</v>
      </c>
      <c r="D20" s="210" t="e">
        <f t="shared" si="36"/>
        <v>#REF!</v>
      </c>
      <c r="E20" s="210" t="e">
        <f t="shared" si="36"/>
        <v>#REF!</v>
      </c>
      <c r="F20" s="211" t="e">
        <f t="shared" si="25"/>
        <v>#REF!</v>
      </c>
      <c r="G20" s="210" t="e">
        <f t="shared" si="30"/>
        <v>#REF!</v>
      </c>
      <c r="H20" s="212" t="e">
        <f t="shared" si="26"/>
        <v>#REF!</v>
      </c>
      <c r="I20" s="213" t="e">
        <f t="shared" ref="I20:J20" si="37">AVERAGE(#REF!)</f>
        <v>#REF!</v>
      </c>
      <c r="J20" s="213" t="e">
        <f t="shared" si="37"/>
        <v>#REF!</v>
      </c>
      <c r="K20" s="198" t="e">
        <f t="shared" ref="K20:L20" si="38">IF(I20&lt;50,"SR",IF(I20&lt;65,"R",IF(I20&lt;75,"S",IF(I20&lt;90,"T","ST"))))</f>
        <v>#REF!</v>
      </c>
      <c r="L20" s="199" t="e">
        <f t="shared" si="38"/>
        <v>#REF!</v>
      </c>
      <c r="M20" s="141"/>
      <c r="N20" s="141"/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</row>
    <row r="21" spans="1:32" ht="13.5" customHeight="1" x14ac:dyDescent="0.3">
      <c r="A21" s="208" t="s">
        <v>308</v>
      </c>
      <c r="B21" s="209" t="s">
        <v>74</v>
      </c>
      <c r="C21" s="210" t="e">
        <f t="shared" ref="C21:E21" si="39">SUM(#REF!)</f>
        <v>#REF!</v>
      </c>
      <c r="D21" s="210" t="e">
        <f t="shared" si="39"/>
        <v>#REF!</v>
      </c>
      <c r="E21" s="210" t="e">
        <f t="shared" si="39"/>
        <v>#REF!</v>
      </c>
      <c r="F21" s="211" t="e">
        <f t="shared" si="25"/>
        <v>#REF!</v>
      </c>
      <c r="G21" s="210" t="e">
        <f t="shared" si="30"/>
        <v>#REF!</v>
      </c>
      <c r="H21" s="212" t="e">
        <f t="shared" si="26"/>
        <v>#REF!</v>
      </c>
      <c r="I21" s="213" t="e">
        <f t="shared" ref="I21:J21" si="40">AVERAGE(#REF!)</f>
        <v>#REF!</v>
      </c>
      <c r="J21" s="213" t="e">
        <f t="shared" si="40"/>
        <v>#REF!</v>
      </c>
      <c r="K21" s="198" t="e">
        <f t="shared" ref="K21:L21" si="41">IF(I21&lt;50,"SR",IF(I21&lt;65,"R",IF(I21&lt;75,"S",IF(I21&lt;90,"T","ST"))))</f>
        <v>#REF!</v>
      </c>
      <c r="L21" s="199" t="e">
        <f t="shared" si="41"/>
        <v>#REF!</v>
      </c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</row>
    <row r="22" spans="1:32" ht="13.5" customHeight="1" x14ac:dyDescent="0.3">
      <c r="A22" s="208" t="s">
        <v>309</v>
      </c>
      <c r="B22" s="209" t="s">
        <v>310</v>
      </c>
      <c r="C22" s="210" t="e">
        <f t="shared" ref="C22:E22" si="42">SUM(#REF!)</f>
        <v>#REF!</v>
      </c>
      <c r="D22" s="210" t="e">
        <f t="shared" si="42"/>
        <v>#REF!</v>
      </c>
      <c r="E22" s="210" t="e">
        <f t="shared" si="42"/>
        <v>#REF!</v>
      </c>
      <c r="F22" s="211" t="e">
        <f t="shared" si="25"/>
        <v>#REF!</v>
      </c>
      <c r="G22" s="210" t="e">
        <f t="shared" si="30"/>
        <v>#REF!</v>
      </c>
      <c r="H22" s="212" t="e">
        <f t="shared" si="26"/>
        <v>#REF!</v>
      </c>
      <c r="I22" s="213" t="e">
        <f t="shared" ref="I22:J22" si="43">AVERAGE(#REF!)</f>
        <v>#REF!</v>
      </c>
      <c r="J22" s="213" t="e">
        <f t="shared" si="43"/>
        <v>#REF!</v>
      </c>
      <c r="K22" s="198" t="e">
        <f t="shared" ref="K22:L22" si="44">IF(I22&lt;50,"SR",IF(I22&lt;65,"R",IF(I22&lt;75,"S",IF(I22&lt;90,"T","ST"))))</f>
        <v>#REF!</v>
      </c>
      <c r="L22" s="199" t="e">
        <f t="shared" si="44"/>
        <v>#REF!</v>
      </c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</row>
    <row r="23" spans="1:32" ht="19.5" customHeight="1" x14ac:dyDescent="0.3">
      <c r="A23" s="208" t="s">
        <v>311</v>
      </c>
      <c r="B23" s="209" t="s">
        <v>312</v>
      </c>
      <c r="C23" s="210" t="e">
        <f t="shared" ref="C23:E23" si="45">SUM(#REF!)</f>
        <v>#REF!</v>
      </c>
      <c r="D23" s="210" t="e">
        <f t="shared" si="45"/>
        <v>#REF!</v>
      </c>
      <c r="E23" s="210" t="e">
        <f t="shared" si="45"/>
        <v>#REF!</v>
      </c>
      <c r="F23" s="211" t="e">
        <f t="shared" si="25"/>
        <v>#REF!</v>
      </c>
      <c r="G23" s="210" t="e">
        <f t="shared" si="30"/>
        <v>#REF!</v>
      </c>
      <c r="H23" s="212" t="e">
        <f t="shared" si="26"/>
        <v>#REF!</v>
      </c>
      <c r="I23" s="213" t="e">
        <f t="shared" ref="I23:J23" si="46">AVERAGE(#REF!)</f>
        <v>#REF!</v>
      </c>
      <c r="J23" s="213" t="e">
        <f t="shared" si="46"/>
        <v>#REF!</v>
      </c>
      <c r="K23" s="198" t="e">
        <f t="shared" ref="K23:L23" si="47">IF(I23&lt;50,"SR",IF(I23&lt;65,"R",IF(I23&lt;75,"S",IF(I23&lt;90,"T","ST"))))</f>
        <v>#REF!</v>
      </c>
      <c r="L23" s="199" t="e">
        <f t="shared" si="47"/>
        <v>#REF!</v>
      </c>
      <c r="M23" s="141"/>
      <c r="N23" s="141"/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  <c r="Z23" s="141"/>
      <c r="AA23" s="141"/>
      <c r="AB23" s="141"/>
      <c r="AC23" s="141"/>
      <c r="AD23" s="141"/>
      <c r="AE23" s="141"/>
      <c r="AF23" s="141"/>
    </row>
    <row r="24" spans="1:32" ht="13.5" customHeight="1" x14ac:dyDescent="0.3">
      <c r="A24" s="208" t="s">
        <v>313</v>
      </c>
      <c r="B24" s="209" t="s">
        <v>314</v>
      </c>
      <c r="C24" s="210" t="e">
        <f t="shared" ref="C24:E24" si="48">SUM(#REF!)</f>
        <v>#REF!</v>
      </c>
      <c r="D24" s="210" t="e">
        <f t="shared" si="48"/>
        <v>#REF!</v>
      </c>
      <c r="E24" s="210" t="e">
        <f t="shared" si="48"/>
        <v>#REF!</v>
      </c>
      <c r="F24" s="211" t="e">
        <f t="shared" si="25"/>
        <v>#REF!</v>
      </c>
      <c r="G24" s="210" t="e">
        <f t="shared" si="30"/>
        <v>#REF!</v>
      </c>
      <c r="H24" s="212" t="e">
        <f t="shared" si="26"/>
        <v>#REF!</v>
      </c>
      <c r="I24" s="213" t="e">
        <f t="shared" ref="I24:J24" si="49">AVERAGE(#REF!)</f>
        <v>#REF!</v>
      </c>
      <c r="J24" s="213" t="e">
        <f t="shared" si="49"/>
        <v>#REF!</v>
      </c>
      <c r="K24" s="198" t="e">
        <f t="shared" ref="K24:L24" si="50">IF(I24&lt;50,"SR",IF(I24&lt;65,"R",IF(I24&lt;75,"S",IF(I24&lt;90,"T","ST"))))</f>
        <v>#REF!</v>
      </c>
      <c r="L24" s="199" t="e">
        <f t="shared" si="50"/>
        <v>#REF!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  <c r="AA24" s="141"/>
      <c r="AB24" s="141"/>
      <c r="AC24" s="141"/>
      <c r="AD24" s="141"/>
      <c r="AE24" s="141"/>
      <c r="AF24" s="141"/>
    </row>
    <row r="25" spans="1:32" ht="13.5" customHeight="1" x14ac:dyDescent="0.3">
      <c r="A25" s="208" t="s">
        <v>315</v>
      </c>
      <c r="B25" s="209" t="s">
        <v>316</v>
      </c>
      <c r="C25" s="210" t="e">
        <f t="shared" ref="C25:E25" si="51">SUM(#REF!)</f>
        <v>#REF!</v>
      </c>
      <c r="D25" s="210" t="e">
        <f t="shared" si="51"/>
        <v>#REF!</v>
      </c>
      <c r="E25" s="210" t="e">
        <f t="shared" si="51"/>
        <v>#REF!</v>
      </c>
      <c r="F25" s="211" t="e">
        <f t="shared" si="25"/>
        <v>#REF!</v>
      </c>
      <c r="G25" s="210" t="e">
        <f t="shared" si="30"/>
        <v>#REF!</v>
      </c>
      <c r="H25" s="212" t="e">
        <f t="shared" si="26"/>
        <v>#REF!</v>
      </c>
      <c r="I25" s="213" t="e">
        <f t="shared" ref="I25:J25" si="52">AVERAGE(#REF!)</f>
        <v>#REF!</v>
      </c>
      <c r="J25" s="213" t="e">
        <f t="shared" si="52"/>
        <v>#REF!</v>
      </c>
      <c r="K25" s="198" t="e">
        <f t="shared" ref="K25:L25" si="53">IF(I25&lt;50,"SR",IF(I25&lt;65,"R",IF(I25&lt;75,"S",IF(I25&lt;90,"T","ST"))))</f>
        <v>#REF!</v>
      </c>
      <c r="L25" s="199" t="e">
        <f t="shared" si="53"/>
        <v>#REF!</v>
      </c>
      <c r="M25" s="141"/>
      <c r="N25" s="141"/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</row>
    <row r="26" spans="1:32" ht="13.5" customHeight="1" x14ac:dyDescent="0.3">
      <c r="A26" s="208" t="s">
        <v>317</v>
      </c>
      <c r="B26" s="209" t="s">
        <v>75</v>
      </c>
      <c r="C26" s="210" t="e">
        <f t="shared" ref="C26:E26" si="54">SUM(#REF!)</f>
        <v>#REF!</v>
      </c>
      <c r="D26" s="210" t="e">
        <f t="shared" si="54"/>
        <v>#REF!</v>
      </c>
      <c r="E26" s="210" t="e">
        <f t="shared" si="54"/>
        <v>#REF!</v>
      </c>
      <c r="F26" s="211" t="e">
        <f t="shared" si="25"/>
        <v>#REF!</v>
      </c>
      <c r="G26" s="210" t="e">
        <f t="shared" si="30"/>
        <v>#REF!</v>
      </c>
      <c r="H26" s="212" t="e">
        <f t="shared" si="26"/>
        <v>#REF!</v>
      </c>
      <c r="I26" s="213" t="e">
        <f t="shared" ref="I26:J26" si="55">AVERAGE(#REF!)</f>
        <v>#REF!</v>
      </c>
      <c r="J26" s="213" t="e">
        <f t="shared" si="55"/>
        <v>#REF!</v>
      </c>
      <c r="K26" s="198" t="e">
        <f t="shared" ref="K26:L26" si="56">IF(I26&lt;50,"SR",IF(I26&lt;65,"R",IF(I26&lt;75,"S",IF(I26&lt;90,"T","ST"))))</f>
        <v>#REF!</v>
      </c>
      <c r="L26" s="199" t="e">
        <f t="shared" si="56"/>
        <v>#REF!</v>
      </c>
      <c r="M26" s="141"/>
      <c r="N26" s="141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  <c r="AA26" s="141"/>
      <c r="AB26" s="141"/>
      <c r="AC26" s="141"/>
      <c r="AD26" s="141"/>
      <c r="AE26" s="141"/>
      <c r="AF26" s="141"/>
    </row>
    <row r="27" spans="1:32" ht="13.5" customHeight="1" x14ac:dyDescent="0.3">
      <c r="A27" s="208" t="s">
        <v>318</v>
      </c>
      <c r="B27" s="209" t="s">
        <v>319</v>
      </c>
      <c r="C27" s="210" t="e">
        <f t="shared" ref="C27:C31" si="57">SUM(#REF!)</f>
        <v>#REF!</v>
      </c>
      <c r="D27" s="210" t="e">
        <f t="shared" ref="D27:E27" si="58">SUM(#REF!)-D32</f>
        <v>#REF!</v>
      </c>
      <c r="E27" s="210" t="e">
        <f t="shared" si="58"/>
        <v>#REF!</v>
      </c>
      <c r="F27" s="211" t="e">
        <f t="shared" si="25"/>
        <v>#REF!</v>
      </c>
      <c r="G27" s="210" t="e">
        <f>SUM(#REF!)-G32</f>
        <v>#REF!</v>
      </c>
      <c r="H27" s="212" t="e">
        <f t="shared" si="26"/>
        <v>#REF!</v>
      </c>
      <c r="I27" s="213" t="e">
        <f t="shared" ref="I27:J27" si="59">AVERAGE(#REF!)-I32</f>
        <v>#REF!</v>
      </c>
      <c r="J27" s="213" t="e">
        <f t="shared" si="59"/>
        <v>#REF!</v>
      </c>
      <c r="K27" s="198" t="e">
        <f t="shared" ref="K27:L27" si="60">IF(I27&lt;50,"SR",IF(I27&lt;65,"R",IF(I27&lt;75,"S",IF(I27&lt;90,"T","ST"))))</f>
        <v>#REF!</v>
      </c>
      <c r="L27" s="199" t="e">
        <f t="shared" si="60"/>
        <v>#REF!</v>
      </c>
      <c r="M27" s="141"/>
      <c r="N27" s="141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141"/>
    </row>
    <row r="28" spans="1:32" ht="13.5" customHeight="1" x14ac:dyDescent="0.3">
      <c r="A28" s="208" t="s">
        <v>320</v>
      </c>
      <c r="B28" s="209" t="s">
        <v>321</v>
      </c>
      <c r="C28" s="210" t="e">
        <f t="shared" si="57"/>
        <v>#REF!</v>
      </c>
      <c r="D28" s="210" t="e">
        <f t="shared" ref="D28:E28" si="61">SUM(#REF!)</f>
        <v>#REF!</v>
      </c>
      <c r="E28" s="210" t="e">
        <f t="shared" si="61"/>
        <v>#REF!</v>
      </c>
      <c r="F28" s="211" t="e">
        <f t="shared" si="25"/>
        <v>#REF!</v>
      </c>
      <c r="G28" s="210" t="e">
        <f t="shared" ref="G28:G31" si="62">SUM(#REF!)</f>
        <v>#REF!</v>
      </c>
      <c r="H28" s="212" t="e">
        <f t="shared" si="26"/>
        <v>#REF!</v>
      </c>
      <c r="I28" s="213" t="e">
        <f t="shared" ref="I28:J28" si="63">AVERAGE(#REF!)</f>
        <v>#REF!</v>
      </c>
      <c r="J28" s="213" t="e">
        <f t="shared" si="63"/>
        <v>#REF!</v>
      </c>
      <c r="K28" s="198" t="e">
        <f t="shared" ref="K28:L28" si="64">IF(I28&lt;50,"SR",IF(I28&lt;65,"R",IF(I28&lt;75,"S",IF(I28&lt;90,"T","ST"))))</f>
        <v>#REF!</v>
      </c>
      <c r="L28" s="199" t="e">
        <f t="shared" si="64"/>
        <v>#REF!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B28" s="141"/>
      <c r="AC28" s="141"/>
      <c r="AD28" s="141"/>
      <c r="AE28" s="141"/>
      <c r="AF28" s="141"/>
    </row>
    <row r="29" spans="1:32" ht="13.5" customHeight="1" x14ac:dyDescent="0.3">
      <c r="A29" s="208" t="s">
        <v>322</v>
      </c>
      <c r="B29" s="209" t="s">
        <v>323</v>
      </c>
      <c r="C29" s="210" t="e">
        <f t="shared" si="57"/>
        <v>#REF!</v>
      </c>
      <c r="D29" s="210" t="e">
        <f t="shared" ref="D29:E29" si="65">SUM(#REF!)</f>
        <v>#REF!</v>
      </c>
      <c r="E29" s="210" t="e">
        <f t="shared" si="65"/>
        <v>#REF!</v>
      </c>
      <c r="F29" s="211" t="e">
        <f t="shared" si="25"/>
        <v>#REF!</v>
      </c>
      <c r="G29" s="210" t="e">
        <f t="shared" si="62"/>
        <v>#REF!</v>
      </c>
      <c r="H29" s="212" t="e">
        <f t="shared" si="26"/>
        <v>#REF!</v>
      </c>
      <c r="I29" s="213" t="e">
        <f t="shared" ref="I29:J29" si="66">AVERAGE(#REF!)</f>
        <v>#REF!</v>
      </c>
      <c r="J29" s="213" t="e">
        <f t="shared" si="66"/>
        <v>#REF!</v>
      </c>
      <c r="K29" s="198" t="e">
        <f t="shared" ref="K29:L29" si="67">IF(I29&lt;50,"SR",IF(I29&lt;65,"R",IF(I29&lt;75,"S",IF(I29&lt;90,"T","ST"))))</f>
        <v>#REF!</v>
      </c>
      <c r="L29" s="199" t="e">
        <f t="shared" si="67"/>
        <v>#REF!</v>
      </c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</row>
    <row r="30" spans="1:32" ht="13.5" customHeight="1" x14ac:dyDescent="0.3">
      <c r="A30" s="208" t="s">
        <v>324</v>
      </c>
      <c r="B30" s="209" t="s">
        <v>325</v>
      </c>
      <c r="C30" s="210" t="e">
        <f t="shared" si="57"/>
        <v>#REF!</v>
      </c>
      <c r="D30" s="210" t="e">
        <f t="shared" ref="D30:E30" si="68">SUM(#REF!)</f>
        <v>#REF!</v>
      </c>
      <c r="E30" s="210" t="e">
        <f t="shared" si="68"/>
        <v>#REF!</v>
      </c>
      <c r="F30" s="211" t="e">
        <f t="shared" si="25"/>
        <v>#REF!</v>
      </c>
      <c r="G30" s="210" t="e">
        <f t="shared" si="62"/>
        <v>#REF!</v>
      </c>
      <c r="H30" s="212" t="e">
        <f t="shared" si="26"/>
        <v>#REF!</v>
      </c>
      <c r="I30" s="213" t="e">
        <f t="shared" ref="I30:J30" si="69">AVERAGE(#REF!)</f>
        <v>#REF!</v>
      </c>
      <c r="J30" s="213" t="e">
        <f t="shared" si="69"/>
        <v>#REF!</v>
      </c>
      <c r="K30" s="198" t="e">
        <f t="shared" ref="K30:L30" si="70">IF(I30&lt;50,"SR",IF(I30&lt;65,"R",IF(I30&lt;75,"S",IF(I30&lt;90,"T","ST"))))</f>
        <v>#REF!</v>
      </c>
      <c r="L30" s="199" t="e">
        <f t="shared" si="70"/>
        <v>#REF!</v>
      </c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B30" s="141"/>
      <c r="AC30" s="141"/>
      <c r="AD30" s="141"/>
      <c r="AE30" s="141"/>
      <c r="AF30" s="141"/>
    </row>
    <row r="31" spans="1:32" ht="13.5" customHeight="1" x14ac:dyDescent="0.3">
      <c r="A31" s="208" t="s">
        <v>326</v>
      </c>
      <c r="B31" s="209" t="s">
        <v>327</v>
      </c>
      <c r="C31" s="210" t="e">
        <f t="shared" si="57"/>
        <v>#REF!</v>
      </c>
      <c r="D31" s="210" t="e">
        <f t="shared" ref="D31:E31" si="71">SUM(#REF!)</f>
        <v>#REF!</v>
      </c>
      <c r="E31" s="210" t="e">
        <f t="shared" si="71"/>
        <v>#REF!</v>
      </c>
      <c r="F31" s="211" t="e">
        <f t="shared" si="25"/>
        <v>#REF!</v>
      </c>
      <c r="G31" s="210" t="e">
        <f t="shared" si="62"/>
        <v>#REF!</v>
      </c>
      <c r="H31" s="212" t="e">
        <f t="shared" si="26"/>
        <v>#REF!</v>
      </c>
      <c r="I31" s="213" t="e">
        <f t="shared" ref="I31:J31" si="72">AVERAGE(#REF!)</f>
        <v>#REF!</v>
      </c>
      <c r="J31" s="213" t="e">
        <f t="shared" si="72"/>
        <v>#REF!</v>
      </c>
      <c r="K31" s="198" t="e">
        <f t="shared" ref="K31:L31" si="73">IF(I31&lt;50,"SR",IF(I31&lt;65,"R",IF(I31&lt;75,"S",IF(I31&lt;90,"T","ST"))))</f>
        <v>#REF!</v>
      </c>
      <c r="L31" s="199" t="e">
        <f t="shared" si="73"/>
        <v>#REF!</v>
      </c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</row>
    <row r="32" spans="1:32" ht="13.5" customHeight="1" x14ac:dyDescent="0.3">
      <c r="A32" s="208" t="s">
        <v>328</v>
      </c>
      <c r="B32" s="209" t="s">
        <v>329</v>
      </c>
      <c r="C32" s="210">
        <v>0</v>
      </c>
      <c r="D32" s="210" t="e">
        <f t="shared" ref="D32:E32" si="74">#REF!+#REF!</f>
        <v>#REF!</v>
      </c>
      <c r="E32" s="210" t="e">
        <f t="shared" si="74"/>
        <v>#REF!</v>
      </c>
      <c r="F32" s="211" t="e">
        <f t="shared" si="25"/>
        <v>#REF!</v>
      </c>
      <c r="G32" s="210" t="e">
        <f>#REF!+#REF!</f>
        <v>#REF!</v>
      </c>
      <c r="H32" s="212" t="e">
        <f t="shared" si="26"/>
        <v>#REF!</v>
      </c>
      <c r="I32" s="213" t="e">
        <f t="shared" ref="I32:J32" si="75">AVERAGE(#REF!,#REF!)</f>
        <v>#REF!</v>
      </c>
      <c r="J32" s="213" t="e">
        <f t="shared" si="75"/>
        <v>#REF!</v>
      </c>
      <c r="K32" s="198" t="e">
        <f t="shared" ref="K32:L32" si="76">IF(I32&lt;50,"SR",IF(I32&lt;65,"R",IF(I32&lt;75,"S",IF(I32&lt;90,"T","ST"))))</f>
        <v>#REF!</v>
      </c>
      <c r="L32" s="199" t="e">
        <f t="shared" si="76"/>
        <v>#REF!</v>
      </c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/>
      <c r="AC32" s="141"/>
      <c r="AD32" s="141"/>
      <c r="AE32" s="141"/>
      <c r="AF32" s="141"/>
    </row>
    <row r="33" spans="1:32" ht="13.5" customHeight="1" x14ac:dyDescent="0.3">
      <c r="A33" s="208" t="s">
        <v>330</v>
      </c>
      <c r="B33" s="209" t="s">
        <v>331</v>
      </c>
      <c r="C33" s="210" t="e">
        <f t="shared" ref="C33:E33" si="77">SUM(#REF!)</f>
        <v>#REF!</v>
      </c>
      <c r="D33" s="210" t="e">
        <f t="shared" si="77"/>
        <v>#REF!</v>
      </c>
      <c r="E33" s="210" t="e">
        <f t="shared" si="77"/>
        <v>#REF!</v>
      </c>
      <c r="F33" s="211" t="e">
        <f t="shared" si="25"/>
        <v>#REF!</v>
      </c>
      <c r="G33" s="210" t="e">
        <f t="shared" ref="G33:G35" si="78">SUM(#REF!)</f>
        <v>#REF!</v>
      </c>
      <c r="H33" s="212" t="e">
        <f t="shared" si="26"/>
        <v>#REF!</v>
      </c>
      <c r="I33" s="213" t="e">
        <f t="shared" ref="I33:J33" si="79">AVERAGE(#REF!)</f>
        <v>#REF!</v>
      </c>
      <c r="J33" s="213" t="e">
        <f t="shared" si="79"/>
        <v>#REF!</v>
      </c>
      <c r="K33" s="198" t="e">
        <f t="shared" ref="K33:L33" si="80">IF(I33&lt;50,"SR",IF(I33&lt;65,"R",IF(I33&lt;75,"S",IF(I33&lt;90,"T","ST"))))</f>
        <v>#REF!</v>
      </c>
      <c r="L33" s="199" t="e">
        <f t="shared" si="80"/>
        <v>#REF!</v>
      </c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41"/>
      <c r="AF33" s="141"/>
    </row>
    <row r="34" spans="1:32" ht="13.5" customHeight="1" x14ac:dyDescent="0.3">
      <c r="A34" s="208" t="s">
        <v>332</v>
      </c>
      <c r="B34" s="209" t="s">
        <v>72</v>
      </c>
      <c r="C34" s="210" t="e">
        <f t="shared" ref="C34:E34" si="81">SUM(#REF!)</f>
        <v>#REF!</v>
      </c>
      <c r="D34" s="210" t="e">
        <f t="shared" si="81"/>
        <v>#REF!</v>
      </c>
      <c r="E34" s="210" t="e">
        <f t="shared" si="81"/>
        <v>#REF!</v>
      </c>
      <c r="F34" s="211" t="e">
        <f t="shared" si="25"/>
        <v>#REF!</v>
      </c>
      <c r="G34" s="210" t="e">
        <f t="shared" si="78"/>
        <v>#REF!</v>
      </c>
      <c r="H34" s="212" t="e">
        <f t="shared" si="26"/>
        <v>#REF!</v>
      </c>
      <c r="I34" s="213" t="e">
        <f t="shared" ref="I34:J34" si="82">AVERAGE(#REF!)</f>
        <v>#REF!</v>
      </c>
      <c r="J34" s="213" t="e">
        <f t="shared" si="82"/>
        <v>#REF!</v>
      </c>
      <c r="K34" s="198" t="e">
        <f t="shared" ref="K34:L34" si="83">IF(I34&lt;50,"SR",IF(I34&lt;65,"R",IF(I34&lt;75,"S",IF(I34&lt;90,"T","ST"))))</f>
        <v>#REF!</v>
      </c>
      <c r="L34" s="199" t="e">
        <f t="shared" si="83"/>
        <v>#REF!</v>
      </c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</row>
    <row r="35" spans="1:32" ht="13.5" customHeight="1" x14ac:dyDescent="0.3">
      <c r="A35" s="208" t="s">
        <v>108</v>
      </c>
      <c r="B35" s="209" t="s">
        <v>333</v>
      </c>
      <c r="C35" s="210" t="e">
        <f t="shared" ref="C35:E35" si="84">SUM(#REF!)</f>
        <v>#REF!</v>
      </c>
      <c r="D35" s="210" t="e">
        <f t="shared" si="84"/>
        <v>#REF!</v>
      </c>
      <c r="E35" s="210" t="e">
        <f t="shared" si="84"/>
        <v>#REF!</v>
      </c>
      <c r="F35" s="211" t="e">
        <f t="shared" si="25"/>
        <v>#REF!</v>
      </c>
      <c r="G35" s="210" t="e">
        <f t="shared" si="78"/>
        <v>#REF!</v>
      </c>
      <c r="H35" s="212" t="e">
        <f t="shared" si="26"/>
        <v>#REF!</v>
      </c>
      <c r="I35" s="213" t="e">
        <f t="shared" ref="I35:J35" si="85">AVERAGE(#REF!)</f>
        <v>#REF!</v>
      </c>
      <c r="J35" s="213" t="e">
        <f t="shared" si="85"/>
        <v>#REF!</v>
      </c>
      <c r="K35" s="198" t="e">
        <f t="shared" ref="K35:L35" si="86">IF(I35&lt;50,"SR",IF(I35&lt;65,"R",IF(I35&lt;75,"S",IF(I35&lt;90,"T","ST"))))</f>
        <v>#REF!</v>
      </c>
      <c r="L35" s="199" t="e">
        <f t="shared" si="86"/>
        <v>#REF!</v>
      </c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41"/>
      <c r="AF35" s="141"/>
    </row>
    <row r="36" spans="1:32" ht="13.5" customHeight="1" x14ac:dyDescent="0.3">
      <c r="A36" s="208"/>
      <c r="B36" s="209"/>
      <c r="C36" s="209"/>
      <c r="D36" s="209"/>
      <c r="E36" s="209"/>
      <c r="F36" s="214"/>
      <c r="G36" s="209"/>
      <c r="H36" s="212"/>
      <c r="I36" s="215"/>
      <c r="J36" s="215"/>
      <c r="K36" s="198"/>
      <c r="L36" s="199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  <c r="AF36" s="141"/>
    </row>
    <row r="37" spans="1:32" ht="13.5" customHeight="1" x14ac:dyDescent="0.3">
      <c r="A37" s="201">
        <v>3</v>
      </c>
      <c r="B37" s="202" t="s">
        <v>334</v>
      </c>
      <c r="C37" s="203" t="e">
        <f t="shared" ref="C37:E37" si="87">SUM(C38:C45)</f>
        <v>#REF!</v>
      </c>
      <c r="D37" s="203" t="e">
        <f t="shared" si="87"/>
        <v>#REF!</v>
      </c>
      <c r="E37" s="203" t="e">
        <f t="shared" si="87"/>
        <v>#REF!</v>
      </c>
      <c r="F37" s="204" t="e">
        <f t="shared" ref="F37:F45" si="88">E37/$E$54*100</f>
        <v>#REF!</v>
      </c>
      <c r="G37" s="203" t="e">
        <f>SUM(G38:G45)</f>
        <v>#REF!</v>
      </c>
      <c r="H37" s="205" t="e">
        <f t="shared" ref="H37:H40" si="89">G37/E37*100</f>
        <v>#REF!</v>
      </c>
      <c r="I37" s="204" t="e">
        <f t="shared" ref="I37:J37" si="90">AVERAGE(I38:I45)</f>
        <v>#REF!</v>
      </c>
      <c r="J37" s="204" t="e">
        <f t="shared" si="90"/>
        <v>#REF!</v>
      </c>
      <c r="K37" s="206" t="e">
        <f t="shared" ref="K37:L37" si="91">IF(I37&lt;50,"SR",IF(I37&lt;65,"R",IF(I37&lt;75,"S",IF(I37&lt;90,"T","ST"))))</f>
        <v>#REF!</v>
      </c>
      <c r="L37" s="207" t="e">
        <f t="shared" si="91"/>
        <v>#REF!</v>
      </c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168"/>
      <c r="AE37" s="168"/>
      <c r="AF37" s="168"/>
    </row>
    <row r="38" spans="1:32" ht="13.5" customHeight="1" x14ac:dyDescent="0.3">
      <c r="A38" s="208" t="s">
        <v>335</v>
      </c>
      <c r="B38" s="209" t="s">
        <v>336</v>
      </c>
      <c r="C38" s="210" t="e">
        <f t="shared" ref="C38:E38" si="92">SUM(#REF!)</f>
        <v>#REF!</v>
      </c>
      <c r="D38" s="210" t="e">
        <f t="shared" si="92"/>
        <v>#REF!</v>
      </c>
      <c r="E38" s="210" t="e">
        <f t="shared" si="92"/>
        <v>#REF!</v>
      </c>
      <c r="F38" s="211" t="e">
        <f t="shared" si="88"/>
        <v>#REF!</v>
      </c>
      <c r="G38" s="210" t="e">
        <f t="shared" ref="G38:G40" si="93">SUM(#REF!)</f>
        <v>#REF!</v>
      </c>
      <c r="H38" s="212" t="e">
        <f t="shared" si="89"/>
        <v>#REF!</v>
      </c>
      <c r="I38" s="213" t="e">
        <f t="shared" ref="I38:J38" si="94">AVERAGE(#REF!)</f>
        <v>#REF!</v>
      </c>
      <c r="J38" s="213" t="e">
        <f t="shared" si="94"/>
        <v>#REF!</v>
      </c>
      <c r="K38" s="198" t="e">
        <f t="shared" ref="K38:L38" si="95">IF(I38&lt;50,"SR",IF(I38&lt;65,"R",IF(I38&lt;75,"S",IF(I38&lt;90,"T","ST"))))</f>
        <v>#REF!</v>
      </c>
      <c r="L38" s="199" t="e">
        <f t="shared" si="95"/>
        <v>#REF!</v>
      </c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  <c r="AF38" s="141"/>
    </row>
    <row r="39" spans="1:32" ht="13.5" customHeight="1" x14ac:dyDescent="0.3">
      <c r="A39" s="208" t="s">
        <v>337</v>
      </c>
      <c r="B39" s="209" t="s">
        <v>338</v>
      </c>
      <c r="C39" s="210" t="e">
        <f t="shared" ref="C39:E39" si="96">SUM(#REF!)</f>
        <v>#REF!</v>
      </c>
      <c r="D39" s="210" t="e">
        <f t="shared" si="96"/>
        <v>#REF!</v>
      </c>
      <c r="E39" s="210" t="e">
        <f t="shared" si="96"/>
        <v>#REF!</v>
      </c>
      <c r="F39" s="211" t="e">
        <f t="shared" si="88"/>
        <v>#REF!</v>
      </c>
      <c r="G39" s="210" t="e">
        <f t="shared" si="93"/>
        <v>#REF!</v>
      </c>
      <c r="H39" s="212" t="e">
        <f t="shared" si="89"/>
        <v>#REF!</v>
      </c>
      <c r="I39" s="213" t="e">
        <f t="shared" ref="I39:J39" si="97">AVERAGE(#REF!)</f>
        <v>#REF!</v>
      </c>
      <c r="J39" s="213" t="e">
        <f t="shared" si="97"/>
        <v>#REF!</v>
      </c>
      <c r="K39" s="198" t="e">
        <f t="shared" ref="K39:L39" si="98">IF(I39&lt;50,"SR",IF(I39&lt;65,"R",IF(I39&lt;75,"S",IF(I39&lt;90,"T","ST"))))</f>
        <v>#REF!</v>
      </c>
      <c r="L39" s="199" t="e">
        <f t="shared" si="98"/>
        <v>#REF!</v>
      </c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</row>
    <row r="40" spans="1:32" ht="13.5" customHeight="1" x14ac:dyDescent="0.3">
      <c r="A40" s="208" t="s">
        <v>339</v>
      </c>
      <c r="B40" s="209" t="s">
        <v>340</v>
      </c>
      <c r="C40" s="210" t="e">
        <f t="shared" ref="C40:E40" si="99">SUM(#REF!)</f>
        <v>#REF!</v>
      </c>
      <c r="D40" s="210" t="e">
        <f t="shared" si="99"/>
        <v>#REF!</v>
      </c>
      <c r="E40" s="210" t="e">
        <f t="shared" si="99"/>
        <v>#REF!</v>
      </c>
      <c r="F40" s="211" t="e">
        <f t="shared" si="88"/>
        <v>#REF!</v>
      </c>
      <c r="G40" s="210" t="e">
        <f t="shared" si="93"/>
        <v>#REF!</v>
      </c>
      <c r="H40" s="212" t="e">
        <f t="shared" si="89"/>
        <v>#REF!</v>
      </c>
      <c r="I40" s="213" t="e">
        <f t="shared" ref="I40:J40" si="100">AVERAGE(#REF!)</f>
        <v>#REF!</v>
      </c>
      <c r="J40" s="213" t="e">
        <f t="shared" si="100"/>
        <v>#REF!</v>
      </c>
      <c r="K40" s="198" t="e">
        <f t="shared" ref="K40:L40" si="101">IF(I40&lt;50,"SR",IF(I40&lt;65,"R",IF(I40&lt;75,"S",IF(I40&lt;90,"T","ST"))))</f>
        <v>#REF!</v>
      </c>
      <c r="L40" s="199" t="e">
        <f t="shared" si="101"/>
        <v>#REF!</v>
      </c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</row>
    <row r="41" spans="1:32" ht="13.5" customHeight="1" x14ac:dyDescent="0.3">
      <c r="A41" s="208" t="s">
        <v>341</v>
      </c>
      <c r="B41" s="209" t="s">
        <v>342</v>
      </c>
      <c r="C41" s="210"/>
      <c r="D41" s="210"/>
      <c r="E41" s="210"/>
      <c r="F41" s="211" t="e">
        <f t="shared" si="88"/>
        <v>#REF!</v>
      </c>
      <c r="G41" s="210"/>
      <c r="H41" s="212"/>
      <c r="I41" s="213"/>
      <c r="J41" s="213"/>
      <c r="K41" s="198"/>
      <c r="L41" s="199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</row>
    <row r="42" spans="1:32" ht="13.5" customHeight="1" x14ac:dyDescent="0.3">
      <c r="A42" s="208" t="s">
        <v>343</v>
      </c>
      <c r="B42" s="209" t="s">
        <v>344</v>
      </c>
      <c r="C42" s="210"/>
      <c r="D42" s="210"/>
      <c r="E42" s="210"/>
      <c r="F42" s="211" t="e">
        <f t="shared" si="88"/>
        <v>#REF!</v>
      </c>
      <c r="G42" s="210"/>
      <c r="H42" s="212"/>
      <c r="I42" s="213"/>
      <c r="J42" s="213"/>
      <c r="K42" s="198"/>
      <c r="L42" s="199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</row>
    <row r="43" spans="1:32" ht="13.5" customHeight="1" x14ac:dyDescent="0.3">
      <c r="A43" s="208" t="s">
        <v>345</v>
      </c>
      <c r="B43" s="209" t="s">
        <v>346</v>
      </c>
      <c r="C43" s="210" t="e">
        <f t="shared" ref="C43:E43" si="102">SUM(#REF!)</f>
        <v>#REF!</v>
      </c>
      <c r="D43" s="210" t="e">
        <f t="shared" si="102"/>
        <v>#REF!</v>
      </c>
      <c r="E43" s="210" t="e">
        <f t="shared" si="102"/>
        <v>#REF!</v>
      </c>
      <c r="F43" s="211" t="e">
        <f t="shared" si="88"/>
        <v>#REF!</v>
      </c>
      <c r="G43" s="210" t="e">
        <f t="shared" ref="G43:G45" si="103">SUM(#REF!)</f>
        <v>#REF!</v>
      </c>
      <c r="H43" s="212" t="e">
        <f t="shared" ref="H43:H44" si="104">G43/E43*100</f>
        <v>#REF!</v>
      </c>
      <c r="I43" s="213" t="e">
        <f t="shared" ref="I43:J43" si="105">AVERAGE(#REF!)</f>
        <v>#REF!</v>
      </c>
      <c r="J43" s="213" t="e">
        <f t="shared" si="105"/>
        <v>#REF!</v>
      </c>
      <c r="K43" s="198" t="e">
        <f t="shared" ref="K43:L43" si="106">IF(I43&lt;50,"SR",IF(I43&lt;65,"R",IF(I43&lt;75,"S",IF(I43&lt;90,"T","ST"))))</f>
        <v>#REF!</v>
      </c>
      <c r="L43" s="199" t="e">
        <f t="shared" si="106"/>
        <v>#REF!</v>
      </c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</row>
    <row r="44" spans="1:32" ht="13.5" customHeight="1" x14ac:dyDescent="0.3">
      <c r="A44" s="208" t="s">
        <v>347</v>
      </c>
      <c r="B44" s="209" t="s">
        <v>348</v>
      </c>
      <c r="C44" s="210" t="e">
        <f t="shared" ref="C44:E44" si="107">SUM(#REF!)</f>
        <v>#REF!</v>
      </c>
      <c r="D44" s="210" t="e">
        <f t="shared" si="107"/>
        <v>#REF!</v>
      </c>
      <c r="E44" s="210" t="e">
        <f t="shared" si="107"/>
        <v>#REF!</v>
      </c>
      <c r="F44" s="211" t="e">
        <f t="shared" si="88"/>
        <v>#REF!</v>
      </c>
      <c r="G44" s="210" t="e">
        <f t="shared" si="103"/>
        <v>#REF!</v>
      </c>
      <c r="H44" s="212" t="e">
        <f t="shared" si="104"/>
        <v>#REF!</v>
      </c>
      <c r="I44" s="213" t="e">
        <f t="shared" ref="I44:J44" si="108">AVERAGE(#REF!)</f>
        <v>#REF!</v>
      </c>
      <c r="J44" s="213" t="e">
        <f t="shared" si="108"/>
        <v>#REF!</v>
      </c>
      <c r="K44" s="198" t="e">
        <f t="shared" ref="K44:L44" si="109">IF(I44&lt;50,"SR",IF(I44&lt;65,"R",IF(I44&lt;75,"S",IF(I44&lt;90,"T","ST"))))</f>
        <v>#REF!</v>
      </c>
      <c r="L44" s="199" t="e">
        <f t="shared" si="109"/>
        <v>#REF!</v>
      </c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</row>
    <row r="45" spans="1:32" ht="13.5" customHeight="1" x14ac:dyDescent="0.3">
      <c r="A45" s="208" t="s">
        <v>349</v>
      </c>
      <c r="B45" s="209" t="s">
        <v>350</v>
      </c>
      <c r="C45" s="210" t="e">
        <f t="shared" ref="C45:E45" si="110">SUM(#REF!)</f>
        <v>#REF!</v>
      </c>
      <c r="D45" s="210" t="e">
        <f t="shared" si="110"/>
        <v>#REF!</v>
      </c>
      <c r="E45" s="210" t="e">
        <f t="shared" si="110"/>
        <v>#REF!</v>
      </c>
      <c r="F45" s="211" t="e">
        <f t="shared" si="88"/>
        <v>#REF!</v>
      </c>
      <c r="G45" s="210" t="e">
        <f t="shared" si="103"/>
        <v>#REF!</v>
      </c>
      <c r="H45" s="212"/>
      <c r="I45" s="213"/>
      <c r="J45" s="213"/>
      <c r="K45" s="198"/>
      <c r="L45" s="199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</row>
    <row r="46" spans="1:32" ht="13.5" customHeight="1" x14ac:dyDescent="0.3">
      <c r="A46" s="208"/>
      <c r="B46" s="209"/>
      <c r="C46" s="209"/>
      <c r="D46" s="209"/>
      <c r="E46" s="209"/>
      <c r="F46" s="211"/>
      <c r="G46" s="209"/>
      <c r="H46" s="212"/>
      <c r="I46" s="211"/>
      <c r="J46" s="211"/>
      <c r="K46" s="198"/>
      <c r="L46" s="199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</row>
    <row r="47" spans="1:32" ht="13.5" customHeight="1" x14ac:dyDescent="0.3">
      <c r="A47" s="201">
        <v>4</v>
      </c>
      <c r="B47" s="202" t="s">
        <v>351</v>
      </c>
      <c r="C47" s="203" t="e">
        <f t="shared" ref="C47:E47" si="111">SUM(C48:C52)</f>
        <v>#REF!</v>
      </c>
      <c r="D47" s="203" t="e">
        <f t="shared" si="111"/>
        <v>#REF!</v>
      </c>
      <c r="E47" s="203" t="e">
        <f t="shared" si="111"/>
        <v>#REF!</v>
      </c>
      <c r="F47" s="204" t="e">
        <f t="shared" ref="F47:F52" si="112">E47/$E$54*100</f>
        <v>#REF!</v>
      </c>
      <c r="G47" s="203" t="e">
        <f>SUM(G48:G52)</f>
        <v>#REF!</v>
      </c>
      <c r="H47" s="205" t="e">
        <f t="shared" ref="H47:H52" si="113">G47/E47*100</f>
        <v>#REF!</v>
      </c>
      <c r="I47" s="204" t="e">
        <f t="shared" ref="I47:J47" si="114">AVERAGE(I48:I52)</f>
        <v>#REF!</v>
      </c>
      <c r="J47" s="204" t="e">
        <f t="shared" si="114"/>
        <v>#REF!</v>
      </c>
      <c r="K47" s="206" t="e">
        <f t="shared" ref="K47:L47" si="115">IF(I47&lt;50,"SR",IF(I47&lt;65,"R",IF(I47&lt;75,"S",IF(I47&lt;90,"T","ST"))))</f>
        <v>#REF!</v>
      </c>
      <c r="L47" s="207" t="e">
        <f t="shared" si="115"/>
        <v>#REF!</v>
      </c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</row>
    <row r="48" spans="1:32" ht="13.5" customHeight="1" x14ac:dyDescent="0.3">
      <c r="A48" s="208" t="s">
        <v>352</v>
      </c>
      <c r="B48" s="209" t="s">
        <v>353</v>
      </c>
      <c r="C48" s="210" t="e">
        <f t="shared" ref="C48:E48" si="116">SUM(#REF!)</f>
        <v>#REF!</v>
      </c>
      <c r="D48" s="210" t="e">
        <f t="shared" si="116"/>
        <v>#REF!</v>
      </c>
      <c r="E48" s="210" t="e">
        <f t="shared" si="116"/>
        <v>#REF!</v>
      </c>
      <c r="F48" s="211" t="e">
        <f t="shared" si="112"/>
        <v>#REF!</v>
      </c>
      <c r="G48" s="210" t="e">
        <f t="shared" ref="G48:G52" si="117">SUM(#REF!)</f>
        <v>#REF!</v>
      </c>
      <c r="H48" s="212" t="e">
        <f t="shared" si="113"/>
        <v>#REF!</v>
      </c>
      <c r="I48" s="213" t="e">
        <f t="shared" ref="I48:J48" si="118">AVERAGE(#REF!)</f>
        <v>#REF!</v>
      </c>
      <c r="J48" s="213" t="e">
        <f t="shared" si="118"/>
        <v>#REF!</v>
      </c>
      <c r="K48" s="198" t="e">
        <f t="shared" ref="K48:L48" si="119">IF(I48&lt;50,"SR",IF(I48&lt;65,"R",IF(I48&lt;75,"S",IF(I48&lt;90,"T","ST"))))</f>
        <v>#REF!</v>
      </c>
      <c r="L48" s="199" t="e">
        <f t="shared" si="119"/>
        <v>#REF!</v>
      </c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</row>
    <row r="49" spans="1:32" ht="13.5" customHeight="1" x14ac:dyDescent="0.3">
      <c r="A49" s="208" t="s">
        <v>354</v>
      </c>
      <c r="B49" s="209" t="s">
        <v>355</v>
      </c>
      <c r="C49" s="210" t="e">
        <f t="shared" ref="C49:E49" si="120">SUM(#REF!)</f>
        <v>#REF!</v>
      </c>
      <c r="D49" s="210" t="e">
        <f t="shared" si="120"/>
        <v>#REF!</v>
      </c>
      <c r="E49" s="210" t="e">
        <f t="shared" si="120"/>
        <v>#REF!</v>
      </c>
      <c r="F49" s="211" t="e">
        <f t="shared" si="112"/>
        <v>#REF!</v>
      </c>
      <c r="G49" s="210" t="e">
        <f t="shared" si="117"/>
        <v>#REF!</v>
      </c>
      <c r="H49" s="212" t="e">
        <f t="shared" si="113"/>
        <v>#REF!</v>
      </c>
      <c r="I49" s="213" t="e">
        <f t="shared" ref="I49:J49" si="121">AVERAGE(#REF!)</f>
        <v>#REF!</v>
      </c>
      <c r="J49" s="213" t="e">
        <f t="shared" si="121"/>
        <v>#REF!</v>
      </c>
      <c r="K49" s="198" t="e">
        <f t="shared" ref="K49:L49" si="122">IF(I49&lt;50,"SR",IF(I49&lt;65,"R",IF(I49&lt;75,"S",IF(I49&lt;90,"T","ST"))))</f>
        <v>#REF!</v>
      </c>
      <c r="L49" s="199" t="e">
        <f t="shared" si="122"/>
        <v>#REF!</v>
      </c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</row>
    <row r="50" spans="1:32" ht="13.5" customHeight="1" x14ac:dyDescent="0.3">
      <c r="A50" s="208" t="s">
        <v>356</v>
      </c>
      <c r="B50" s="209" t="s">
        <v>357</v>
      </c>
      <c r="C50" s="210" t="e">
        <f t="shared" ref="C50:E50" si="123">SUM(#REF!)</f>
        <v>#REF!</v>
      </c>
      <c r="D50" s="210" t="e">
        <f t="shared" si="123"/>
        <v>#REF!</v>
      </c>
      <c r="E50" s="210" t="e">
        <f t="shared" si="123"/>
        <v>#REF!</v>
      </c>
      <c r="F50" s="211" t="e">
        <f t="shared" si="112"/>
        <v>#REF!</v>
      </c>
      <c r="G50" s="210" t="e">
        <f t="shared" si="117"/>
        <v>#REF!</v>
      </c>
      <c r="H50" s="212" t="e">
        <f t="shared" si="113"/>
        <v>#REF!</v>
      </c>
      <c r="I50" s="213" t="e">
        <f t="shared" ref="I50:J50" si="124">AVERAGE(#REF!)</f>
        <v>#REF!</v>
      </c>
      <c r="J50" s="213" t="e">
        <f t="shared" si="124"/>
        <v>#REF!</v>
      </c>
      <c r="K50" s="198" t="e">
        <f t="shared" ref="K50:L50" si="125">IF(I50&lt;50,"SR",IF(I50&lt;65,"R",IF(I50&lt;75,"S",IF(I50&lt;90,"T","ST"))))</f>
        <v>#REF!</v>
      </c>
      <c r="L50" s="199" t="e">
        <f t="shared" si="125"/>
        <v>#REF!</v>
      </c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</row>
    <row r="51" spans="1:32" ht="13.5" customHeight="1" x14ac:dyDescent="0.3">
      <c r="A51" s="208" t="s">
        <v>358</v>
      </c>
      <c r="B51" s="209" t="s">
        <v>47</v>
      </c>
      <c r="C51" s="210" t="e">
        <f t="shared" ref="C51:E51" si="126">SUM(#REF!)</f>
        <v>#REF!</v>
      </c>
      <c r="D51" s="210" t="e">
        <f t="shared" si="126"/>
        <v>#REF!</v>
      </c>
      <c r="E51" s="210" t="e">
        <f t="shared" si="126"/>
        <v>#REF!</v>
      </c>
      <c r="F51" s="211" t="e">
        <f t="shared" si="112"/>
        <v>#REF!</v>
      </c>
      <c r="G51" s="210" t="e">
        <f t="shared" si="117"/>
        <v>#REF!</v>
      </c>
      <c r="H51" s="212" t="e">
        <f t="shared" si="113"/>
        <v>#REF!</v>
      </c>
      <c r="I51" s="213" t="e">
        <f t="shared" ref="I51:J51" si="127">AVERAGE(#REF!)</f>
        <v>#REF!</v>
      </c>
      <c r="J51" s="213" t="e">
        <f t="shared" si="127"/>
        <v>#REF!</v>
      </c>
      <c r="K51" s="198" t="e">
        <f t="shared" ref="K51:L51" si="128">IF(I51&lt;50,"SR",IF(I51&lt;65,"R",IF(I51&lt;75,"S",IF(I51&lt;90,"T","ST"))))</f>
        <v>#REF!</v>
      </c>
      <c r="L51" s="199" t="e">
        <f t="shared" si="128"/>
        <v>#REF!</v>
      </c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</row>
    <row r="52" spans="1:32" ht="13.5" customHeight="1" x14ac:dyDescent="0.3">
      <c r="A52" s="208" t="s">
        <v>359</v>
      </c>
      <c r="B52" s="209" t="s">
        <v>360</v>
      </c>
      <c r="C52" s="210" t="e">
        <f t="shared" ref="C52:E52" si="129">SUM(#REF!)</f>
        <v>#REF!</v>
      </c>
      <c r="D52" s="210" t="e">
        <f t="shared" si="129"/>
        <v>#REF!</v>
      </c>
      <c r="E52" s="210" t="e">
        <f t="shared" si="129"/>
        <v>#REF!</v>
      </c>
      <c r="F52" s="211" t="e">
        <f t="shared" si="112"/>
        <v>#REF!</v>
      </c>
      <c r="G52" s="210" t="e">
        <f t="shared" si="117"/>
        <v>#REF!</v>
      </c>
      <c r="H52" s="212" t="e">
        <f t="shared" si="113"/>
        <v>#REF!</v>
      </c>
      <c r="I52" s="213" t="e">
        <f t="shared" ref="I52:J52" si="130">AVERAGE(#REF!)</f>
        <v>#REF!</v>
      </c>
      <c r="J52" s="213" t="e">
        <f t="shared" si="130"/>
        <v>#REF!</v>
      </c>
      <c r="K52" s="198" t="e">
        <f t="shared" ref="K52:L52" si="131">IF(I52&lt;50,"SR",IF(I52&lt;65,"R",IF(I52&lt;75,"S",IF(I52&lt;90,"T","ST"))))</f>
        <v>#REF!</v>
      </c>
      <c r="L52" s="199" t="e">
        <f t="shared" si="131"/>
        <v>#REF!</v>
      </c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</row>
    <row r="53" spans="1:32" ht="13.5" customHeight="1" x14ac:dyDescent="0.3">
      <c r="A53" s="208"/>
      <c r="B53" s="209"/>
      <c r="C53" s="209"/>
      <c r="D53" s="209"/>
      <c r="E53" s="214"/>
      <c r="F53" s="214"/>
      <c r="G53" s="214"/>
      <c r="H53" s="214"/>
      <c r="I53" s="216"/>
      <c r="J53" s="217"/>
      <c r="K53" s="198"/>
      <c r="L53" s="199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1"/>
      <c r="AF53" s="141"/>
    </row>
    <row r="54" spans="1:32" ht="15" customHeight="1" x14ac:dyDescent="0.3">
      <c r="A54" s="452" t="s">
        <v>203</v>
      </c>
      <c r="B54" s="359"/>
      <c r="C54" s="218" t="e">
        <f t="shared" ref="C54:G54" si="132">C9+C17+C37+C47</f>
        <v>#REF!</v>
      </c>
      <c r="D54" s="218" t="e">
        <f t="shared" si="132"/>
        <v>#REF!</v>
      </c>
      <c r="E54" s="218" t="e">
        <f t="shared" si="132"/>
        <v>#REF!</v>
      </c>
      <c r="F54" s="205" t="e">
        <f t="shared" si="132"/>
        <v>#REF!</v>
      </c>
      <c r="G54" s="218" t="e">
        <f t="shared" si="132"/>
        <v>#REF!</v>
      </c>
      <c r="H54" s="205" t="e">
        <f>G54/E54*100</f>
        <v>#REF!</v>
      </c>
      <c r="I54" s="219"/>
      <c r="J54" s="141"/>
      <c r="K54" s="220"/>
      <c r="L54" s="22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1"/>
      <c r="AF54" s="141"/>
    </row>
    <row r="55" spans="1:32" ht="15" customHeight="1" x14ac:dyDescent="0.3">
      <c r="A55" s="453" t="s">
        <v>361</v>
      </c>
      <c r="B55" s="385"/>
      <c r="C55" s="385"/>
      <c r="D55" s="385"/>
      <c r="E55" s="385"/>
      <c r="F55" s="385"/>
      <c r="G55" s="385"/>
      <c r="H55" s="386"/>
      <c r="I55" s="222" t="e">
        <f t="shared" ref="I55:J55" si="133">AVERAGE(I10:I15,I18:I35,I38:I45,I48:I52)</f>
        <v>#REF!</v>
      </c>
      <c r="J55" s="223" t="e">
        <f t="shared" si="133"/>
        <v>#REF!</v>
      </c>
      <c r="K55" s="224" t="e">
        <f t="shared" ref="K55:L55" si="134">IF(I55&lt;50,"SR",IF(I55&lt;65,"R",IF(I55&lt;75,"S",IF(I55&lt;90,"T","ST"))))</f>
        <v>#REF!</v>
      </c>
      <c r="L55" s="225" t="e">
        <f t="shared" si="134"/>
        <v>#REF!</v>
      </c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</row>
    <row r="56" spans="1:32" ht="15" customHeight="1" x14ac:dyDescent="0.3">
      <c r="A56" s="226"/>
      <c r="B56" s="226"/>
      <c r="C56" s="226"/>
      <c r="D56" s="226"/>
      <c r="E56" s="226"/>
      <c r="F56" s="226"/>
      <c r="G56" s="226"/>
      <c r="H56" s="226"/>
      <c r="I56" s="141"/>
      <c r="J56" s="141"/>
      <c r="K56" s="141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1"/>
      <c r="AC56" s="141"/>
      <c r="AD56" s="141"/>
      <c r="AE56" s="141"/>
      <c r="AF56" s="141"/>
    </row>
    <row r="57" spans="1:32" ht="13.5" customHeight="1" x14ac:dyDescent="0.3">
      <c r="A57" s="156" t="s">
        <v>645</v>
      </c>
      <c r="B57" s="143"/>
      <c r="C57" s="141"/>
      <c r="D57" s="141"/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O57" s="141"/>
      <c r="P57" s="141"/>
      <c r="Q57" s="141"/>
      <c r="R57" s="141"/>
      <c r="S57" s="141"/>
      <c r="T57" s="141"/>
      <c r="U57" s="141"/>
      <c r="V57" s="141"/>
      <c r="W57" s="141"/>
      <c r="X57" s="141"/>
      <c r="Y57" s="141"/>
      <c r="Z57" s="141"/>
      <c r="AA57" s="141"/>
      <c r="AB57" s="141"/>
      <c r="AC57" s="141"/>
      <c r="AD57" s="141"/>
      <c r="AE57" s="141"/>
      <c r="AF57" s="141"/>
    </row>
    <row r="58" spans="1:32" ht="13.5" customHeight="1" x14ac:dyDescent="0.3">
      <c r="A58" s="157" t="s">
        <v>10</v>
      </c>
      <c r="B58" s="143" t="s">
        <v>363</v>
      </c>
      <c r="C58" s="141"/>
      <c r="D58" s="141"/>
      <c r="E58" s="141"/>
      <c r="F58" s="141"/>
      <c r="G58" s="141"/>
      <c r="H58" s="141"/>
      <c r="I58" s="141"/>
      <c r="J58" s="141"/>
      <c r="K58" s="141"/>
      <c r="L58" s="141"/>
      <c r="M58" s="141"/>
      <c r="N58" s="141"/>
      <c r="O58" s="141"/>
      <c r="P58" s="141"/>
      <c r="Q58" s="141"/>
      <c r="R58" s="141"/>
      <c r="S58" s="141"/>
      <c r="T58" s="141"/>
      <c r="U58" s="141"/>
      <c r="V58" s="141"/>
      <c r="W58" s="141"/>
      <c r="X58" s="141"/>
      <c r="Y58" s="141"/>
      <c r="Z58" s="141"/>
      <c r="AA58" s="141"/>
      <c r="AB58" s="141"/>
      <c r="AC58" s="141"/>
      <c r="AD58" s="141"/>
      <c r="AE58" s="141"/>
      <c r="AF58" s="141"/>
    </row>
    <row r="59" spans="1:32" ht="13.5" customHeight="1" x14ac:dyDescent="0.3">
      <c r="A59" s="157" t="s">
        <v>34</v>
      </c>
      <c r="B59" s="143" t="s">
        <v>364</v>
      </c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  <c r="Z59" s="141"/>
      <c r="AA59" s="141"/>
      <c r="AB59" s="141"/>
      <c r="AC59" s="141"/>
      <c r="AD59" s="141"/>
      <c r="AE59" s="141"/>
      <c r="AF59" s="141"/>
    </row>
    <row r="60" spans="1:32" ht="13.5" customHeight="1" x14ac:dyDescent="0.3">
      <c r="A60" s="157"/>
      <c r="B60" s="143" t="s">
        <v>365</v>
      </c>
      <c r="C60" s="141"/>
      <c r="D60" s="141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  <c r="Z60" s="141"/>
      <c r="AA60" s="141"/>
      <c r="AB60" s="141"/>
      <c r="AC60" s="141"/>
      <c r="AD60" s="141"/>
      <c r="AE60" s="141"/>
      <c r="AF60" s="141"/>
    </row>
    <row r="61" spans="1:32" ht="13.5" customHeight="1" x14ac:dyDescent="0.3">
      <c r="A61" s="157" t="s">
        <v>36</v>
      </c>
      <c r="B61" s="143" t="s">
        <v>366</v>
      </c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41"/>
      <c r="AA61" s="141"/>
      <c r="AB61" s="141"/>
      <c r="AC61" s="141"/>
      <c r="AD61" s="141"/>
      <c r="AE61" s="141"/>
      <c r="AF61" s="141"/>
    </row>
    <row r="62" spans="1:32" ht="13.5" customHeight="1" x14ac:dyDescent="0.3">
      <c r="A62" s="157" t="s">
        <v>38</v>
      </c>
      <c r="B62" s="143" t="s">
        <v>367</v>
      </c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  <c r="Z62" s="141"/>
      <c r="AA62" s="141"/>
      <c r="AB62" s="141"/>
      <c r="AC62" s="141"/>
      <c r="AD62" s="141"/>
      <c r="AE62" s="141"/>
      <c r="AF62" s="141"/>
    </row>
    <row r="63" spans="1:32" ht="13.5" customHeight="1" x14ac:dyDescent="0.3">
      <c r="A63" s="157" t="s">
        <v>49</v>
      </c>
      <c r="B63" s="143" t="s">
        <v>368</v>
      </c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1"/>
      <c r="T63" s="141"/>
      <c r="U63" s="141"/>
      <c r="V63" s="141"/>
      <c r="W63" s="141"/>
      <c r="X63" s="141"/>
      <c r="Y63" s="141"/>
      <c r="Z63" s="141"/>
      <c r="AA63" s="141"/>
      <c r="AB63" s="141"/>
      <c r="AC63" s="141"/>
      <c r="AD63" s="141"/>
      <c r="AE63" s="141"/>
      <c r="AF63" s="141"/>
    </row>
    <row r="64" spans="1:32" ht="13.5" customHeight="1" x14ac:dyDescent="0.3">
      <c r="A64" s="157" t="s">
        <v>54</v>
      </c>
      <c r="B64" s="143" t="s">
        <v>369</v>
      </c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  <c r="AA64" s="141"/>
      <c r="AB64" s="141"/>
      <c r="AC64" s="141"/>
      <c r="AD64" s="141"/>
      <c r="AE64" s="141"/>
      <c r="AF64" s="141"/>
    </row>
    <row r="65" spans="1:32" ht="13.5" customHeight="1" x14ac:dyDescent="0.3">
      <c r="A65" s="157" t="s">
        <v>73</v>
      </c>
      <c r="B65" s="143" t="s">
        <v>370</v>
      </c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  <c r="AA65" s="141"/>
      <c r="AB65" s="141"/>
      <c r="AC65" s="141"/>
      <c r="AD65" s="141"/>
      <c r="AE65" s="141"/>
      <c r="AF65" s="141"/>
    </row>
    <row r="66" spans="1:32" ht="13.5" customHeight="1" x14ac:dyDescent="0.3">
      <c r="A66" s="157" t="s">
        <v>212</v>
      </c>
      <c r="B66" s="143" t="s">
        <v>371</v>
      </c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141"/>
      <c r="AF66" s="141"/>
    </row>
    <row r="67" spans="1:32" ht="13.5" customHeight="1" x14ac:dyDescent="0.3">
      <c r="A67" s="157" t="s">
        <v>214</v>
      </c>
      <c r="B67" s="143" t="s">
        <v>372</v>
      </c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  <c r="AA67" s="141"/>
      <c r="AB67" s="141"/>
      <c r="AC67" s="141"/>
      <c r="AD67" s="141"/>
      <c r="AE67" s="141"/>
      <c r="AF67" s="141"/>
    </row>
    <row r="68" spans="1:32" ht="13.5" customHeight="1" x14ac:dyDescent="0.3">
      <c r="A68" s="157" t="s">
        <v>279</v>
      </c>
      <c r="B68" s="143" t="s">
        <v>373</v>
      </c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  <c r="AA68" s="141"/>
      <c r="AB68" s="141"/>
      <c r="AC68" s="141"/>
      <c r="AD68" s="141"/>
      <c r="AE68" s="141"/>
      <c r="AF68" s="141"/>
    </row>
    <row r="69" spans="1:32" ht="13.5" customHeight="1" x14ac:dyDescent="0.3">
      <c r="A69" s="157" t="s">
        <v>281</v>
      </c>
      <c r="B69" s="143" t="s">
        <v>374</v>
      </c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  <c r="AA69" s="141"/>
      <c r="AB69" s="141"/>
      <c r="AC69" s="141"/>
      <c r="AD69" s="141"/>
      <c r="AE69" s="141"/>
      <c r="AF69" s="141"/>
    </row>
    <row r="70" spans="1:32" ht="13.5" customHeight="1" x14ac:dyDescent="0.3">
      <c r="A70" s="157" t="s">
        <v>283</v>
      </c>
      <c r="B70" s="143" t="s">
        <v>375</v>
      </c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1"/>
      <c r="S70" s="141"/>
      <c r="T70" s="141"/>
      <c r="U70" s="141"/>
      <c r="V70" s="141"/>
      <c r="W70" s="141"/>
      <c r="X70" s="141"/>
      <c r="Y70" s="141"/>
      <c r="Z70" s="141"/>
      <c r="AA70" s="141"/>
      <c r="AB70" s="141"/>
      <c r="AC70" s="141"/>
      <c r="AD70" s="141"/>
      <c r="AE70" s="141"/>
      <c r="AF70" s="141"/>
    </row>
    <row r="71" spans="1:32" ht="13.5" customHeight="1" x14ac:dyDescent="0.3">
      <c r="A71" s="141"/>
      <c r="B71" s="143" t="s">
        <v>376</v>
      </c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  <c r="AA71" s="141"/>
      <c r="AB71" s="141"/>
      <c r="AC71" s="141"/>
      <c r="AD71" s="141"/>
      <c r="AE71" s="141"/>
      <c r="AF71" s="141"/>
    </row>
    <row r="72" spans="1:32" ht="13.5" customHeight="1" x14ac:dyDescent="0.3">
      <c r="A72" s="141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  <c r="AA72" s="141"/>
      <c r="AB72" s="141"/>
      <c r="AC72" s="141"/>
      <c r="AD72" s="141"/>
      <c r="AE72" s="141"/>
      <c r="AF72" s="141"/>
    </row>
    <row r="73" spans="1:32" ht="13.5" customHeight="1" x14ac:dyDescent="0.3">
      <c r="A73" s="141"/>
      <c r="B73" s="141"/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  <c r="AA73" s="141"/>
      <c r="AB73" s="141"/>
      <c r="AC73" s="141"/>
      <c r="AD73" s="141"/>
      <c r="AE73" s="141"/>
      <c r="AF73" s="141"/>
    </row>
    <row r="74" spans="1:32" ht="13.5" customHeight="1" x14ac:dyDescent="0.3">
      <c r="A74" s="141"/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</row>
    <row r="75" spans="1:32" ht="13.5" customHeight="1" x14ac:dyDescent="0.3">
      <c r="A75" s="141"/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  <c r="AA75" s="141"/>
      <c r="AB75" s="141"/>
      <c r="AC75" s="141"/>
      <c r="AD75" s="141"/>
      <c r="AE75" s="141"/>
      <c r="AF75" s="141"/>
    </row>
    <row r="76" spans="1:32" ht="13.5" customHeight="1" x14ac:dyDescent="0.3">
      <c r="A76" s="141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  <c r="AA76" s="141"/>
      <c r="AB76" s="141"/>
      <c r="AC76" s="141"/>
      <c r="AD76" s="141"/>
      <c r="AE76" s="141"/>
      <c r="AF76" s="141"/>
    </row>
    <row r="77" spans="1:32" ht="13.5" customHeight="1" x14ac:dyDescent="0.3">
      <c r="A77" s="141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41"/>
      <c r="X77" s="141"/>
      <c r="Y77" s="141"/>
      <c r="Z77" s="141"/>
      <c r="AA77" s="141"/>
      <c r="AB77" s="141"/>
      <c r="AC77" s="141"/>
      <c r="AD77" s="141"/>
      <c r="AE77" s="141"/>
      <c r="AF77" s="141"/>
    </row>
    <row r="78" spans="1:32" ht="13.5" customHeight="1" x14ac:dyDescent="0.3">
      <c r="A78" s="141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  <c r="AA78" s="141"/>
      <c r="AB78" s="141"/>
      <c r="AC78" s="141"/>
      <c r="AD78" s="141"/>
      <c r="AE78" s="141"/>
      <c r="AF78" s="141"/>
    </row>
    <row r="79" spans="1:32" ht="13.5" customHeight="1" x14ac:dyDescent="0.3">
      <c r="A79" s="141"/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  <c r="AA79" s="141"/>
      <c r="AB79" s="141"/>
      <c r="AC79" s="141"/>
      <c r="AD79" s="141"/>
      <c r="AE79" s="141"/>
      <c r="AF79" s="141"/>
    </row>
    <row r="80" spans="1:32" ht="13.5" customHeight="1" x14ac:dyDescent="0.3">
      <c r="A80" s="141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V80" s="141"/>
      <c r="W80" s="141"/>
      <c r="X80" s="141"/>
      <c r="Y80" s="141"/>
      <c r="Z80" s="141"/>
      <c r="AA80" s="141"/>
      <c r="AB80" s="141"/>
      <c r="AC80" s="141"/>
      <c r="AD80" s="141"/>
      <c r="AE80" s="141"/>
      <c r="AF80" s="141"/>
    </row>
    <row r="81" spans="1:32" ht="13.5" customHeight="1" x14ac:dyDescent="0.3">
      <c r="A81" s="141"/>
      <c r="B81" s="141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  <c r="AA81" s="141"/>
      <c r="AB81" s="141"/>
      <c r="AC81" s="141"/>
      <c r="AD81" s="141"/>
      <c r="AE81" s="141"/>
      <c r="AF81" s="141"/>
    </row>
    <row r="82" spans="1:32" ht="13.5" customHeight="1" x14ac:dyDescent="0.3">
      <c r="A82" s="141"/>
      <c r="B82" s="141"/>
      <c r="C82" s="141"/>
      <c r="D82" s="141"/>
      <c r="E82" s="141"/>
      <c r="F82" s="141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  <c r="AF82" s="141"/>
    </row>
    <row r="83" spans="1:32" ht="13.5" customHeight="1" x14ac:dyDescent="0.3">
      <c r="A83" s="141"/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  <c r="AA83" s="141"/>
      <c r="AB83" s="141"/>
      <c r="AC83" s="141"/>
      <c r="AD83" s="141"/>
      <c r="AE83" s="141"/>
      <c r="AF83" s="141"/>
    </row>
    <row r="84" spans="1:32" ht="13.5" customHeight="1" x14ac:dyDescent="0.3">
      <c r="A84" s="141"/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  <c r="AA84" s="141"/>
      <c r="AB84" s="141"/>
      <c r="AC84" s="141"/>
      <c r="AD84" s="141"/>
      <c r="AE84" s="141"/>
      <c r="AF84" s="141"/>
    </row>
    <row r="85" spans="1:32" ht="13.5" customHeight="1" x14ac:dyDescent="0.3">
      <c r="A85" s="141"/>
      <c r="B85" s="141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</row>
    <row r="86" spans="1:32" ht="13.5" customHeight="1" x14ac:dyDescent="0.3">
      <c r="A86" s="141"/>
      <c r="B86" s="141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  <c r="AA86" s="141"/>
      <c r="AB86" s="141"/>
      <c r="AC86" s="141"/>
      <c r="AD86" s="141"/>
      <c r="AE86" s="141"/>
      <c r="AF86" s="141"/>
    </row>
    <row r="87" spans="1:32" ht="13.5" customHeight="1" x14ac:dyDescent="0.3">
      <c r="A87" s="141"/>
      <c r="B87" s="141"/>
      <c r="C87" s="141"/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  <c r="AA87" s="141"/>
      <c r="AB87" s="141"/>
      <c r="AC87" s="141"/>
      <c r="AD87" s="141"/>
      <c r="AE87" s="141"/>
      <c r="AF87" s="141"/>
    </row>
    <row r="88" spans="1:32" ht="13.5" customHeight="1" x14ac:dyDescent="0.3">
      <c r="A88" s="141"/>
      <c r="B88" s="141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  <c r="AA88" s="141"/>
      <c r="AB88" s="141"/>
      <c r="AC88" s="141"/>
      <c r="AD88" s="141"/>
      <c r="AE88" s="141"/>
      <c r="AF88" s="141"/>
    </row>
    <row r="89" spans="1:32" ht="13.5" customHeight="1" x14ac:dyDescent="0.3">
      <c r="A89" s="141"/>
      <c r="B89" s="141"/>
      <c r="C89" s="141"/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  <c r="AA89" s="141"/>
      <c r="AB89" s="141"/>
      <c r="AC89" s="141"/>
      <c r="AD89" s="141"/>
      <c r="AE89" s="141"/>
      <c r="AF89" s="141"/>
    </row>
    <row r="90" spans="1:32" ht="13.5" customHeight="1" x14ac:dyDescent="0.3">
      <c r="A90" s="141"/>
      <c r="B90" s="141"/>
      <c r="C90" s="141"/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  <c r="AA90" s="141"/>
      <c r="AB90" s="141"/>
      <c r="AC90" s="141"/>
      <c r="AD90" s="141"/>
      <c r="AE90" s="141"/>
      <c r="AF90" s="141"/>
    </row>
    <row r="91" spans="1:32" ht="13.5" customHeight="1" x14ac:dyDescent="0.3">
      <c r="A91" s="141"/>
      <c r="B91" s="141"/>
      <c r="C91" s="141"/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  <c r="AA91" s="141"/>
      <c r="AB91" s="141"/>
      <c r="AC91" s="141"/>
      <c r="AD91" s="141"/>
      <c r="AE91" s="141"/>
      <c r="AF91" s="141"/>
    </row>
    <row r="92" spans="1:32" ht="13.5" customHeight="1" x14ac:dyDescent="0.3">
      <c r="A92" s="141"/>
      <c r="B92" s="141"/>
      <c r="C92" s="141"/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  <c r="AA92" s="141"/>
      <c r="AB92" s="141"/>
      <c r="AC92" s="141"/>
      <c r="AD92" s="141"/>
      <c r="AE92" s="141"/>
      <c r="AF92" s="141"/>
    </row>
    <row r="93" spans="1:32" ht="13.5" customHeight="1" x14ac:dyDescent="0.3">
      <c r="A93" s="141"/>
      <c r="B93" s="141"/>
      <c r="C93" s="141"/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  <c r="AA93" s="141"/>
      <c r="AB93" s="141"/>
      <c r="AC93" s="141"/>
      <c r="AD93" s="141"/>
      <c r="AE93" s="141"/>
      <c r="AF93" s="141"/>
    </row>
    <row r="94" spans="1:32" ht="13.5" customHeight="1" x14ac:dyDescent="0.3">
      <c r="A94" s="141"/>
      <c r="B94" s="141"/>
      <c r="C94" s="141"/>
      <c r="D94" s="141"/>
      <c r="E94" s="141"/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  <c r="AA94" s="141"/>
      <c r="AB94" s="141"/>
      <c r="AC94" s="141"/>
      <c r="AD94" s="141"/>
      <c r="AE94" s="141"/>
      <c r="AF94" s="141"/>
    </row>
    <row r="95" spans="1:32" ht="13.5" customHeight="1" x14ac:dyDescent="0.3">
      <c r="A95" s="141"/>
      <c r="B95" s="141"/>
      <c r="C95" s="141"/>
      <c r="D95" s="141"/>
      <c r="E95" s="141"/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  <c r="AA95" s="141"/>
      <c r="AB95" s="141"/>
      <c r="AC95" s="141"/>
      <c r="AD95" s="141"/>
      <c r="AE95" s="141"/>
      <c r="AF95" s="141"/>
    </row>
    <row r="96" spans="1:32" ht="13.5" customHeight="1" x14ac:dyDescent="0.3">
      <c r="A96" s="141"/>
      <c r="B96" s="141"/>
      <c r="C96" s="141"/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  <c r="AA96" s="141"/>
      <c r="AB96" s="141"/>
      <c r="AC96" s="141"/>
      <c r="AD96" s="141"/>
      <c r="AE96" s="141"/>
      <c r="AF96" s="141"/>
    </row>
    <row r="97" spans="1:32" ht="13.5" customHeight="1" x14ac:dyDescent="0.3">
      <c r="A97" s="141"/>
      <c r="B97" s="141"/>
      <c r="C97" s="141"/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</row>
    <row r="98" spans="1:32" ht="13.5" customHeight="1" x14ac:dyDescent="0.3">
      <c r="A98" s="141"/>
      <c r="B98" s="141"/>
      <c r="C98" s="141"/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</row>
    <row r="99" spans="1:32" ht="13.5" customHeight="1" x14ac:dyDescent="0.3">
      <c r="A99" s="141"/>
      <c r="B99" s="141"/>
      <c r="C99" s="141"/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  <c r="AF99" s="141"/>
    </row>
    <row r="100" spans="1:32" ht="13.5" customHeight="1" x14ac:dyDescent="0.3">
      <c r="A100" s="141"/>
      <c r="B100" s="141"/>
      <c r="C100" s="141"/>
      <c r="D100" s="141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</row>
    <row r="101" spans="1:32" ht="13.5" customHeight="1" x14ac:dyDescent="0.3">
      <c r="A101" s="141"/>
      <c r="B101" s="141"/>
      <c r="C101" s="141"/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  <c r="AA101" s="141"/>
      <c r="AB101" s="141"/>
      <c r="AC101" s="141"/>
      <c r="AD101" s="141"/>
      <c r="AE101" s="141"/>
      <c r="AF101" s="141"/>
    </row>
    <row r="102" spans="1:32" ht="13.5" customHeight="1" x14ac:dyDescent="0.3">
      <c r="A102" s="141"/>
      <c r="B102" s="141"/>
      <c r="C102" s="141"/>
      <c r="D102" s="141"/>
      <c r="E102" s="141"/>
      <c r="F102" s="141"/>
      <c r="G102" s="141"/>
      <c r="H102" s="141"/>
      <c r="I102" s="141"/>
      <c r="J102" s="141"/>
      <c r="K102" s="141"/>
      <c r="L102" s="141"/>
      <c r="M102" s="141"/>
      <c r="N102" s="141"/>
      <c r="O102" s="141"/>
      <c r="P102" s="141"/>
      <c r="Q102" s="141"/>
      <c r="R102" s="141"/>
      <c r="S102" s="141"/>
      <c r="T102" s="141"/>
      <c r="U102" s="141"/>
      <c r="V102" s="141"/>
      <c r="W102" s="141"/>
      <c r="X102" s="141"/>
      <c r="Y102" s="141"/>
      <c r="Z102" s="141"/>
      <c r="AA102" s="141"/>
      <c r="AB102" s="141"/>
      <c r="AC102" s="141"/>
      <c r="AD102" s="141"/>
      <c r="AE102" s="141"/>
      <c r="AF102" s="141"/>
    </row>
    <row r="103" spans="1:32" ht="13.5" customHeight="1" x14ac:dyDescent="0.3">
      <c r="A103" s="141"/>
      <c r="B103" s="141"/>
      <c r="C103" s="141"/>
      <c r="D103" s="141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  <c r="AA103" s="141"/>
      <c r="AB103" s="141"/>
      <c r="AC103" s="141"/>
      <c r="AD103" s="141"/>
      <c r="AE103" s="141"/>
      <c r="AF103" s="141"/>
    </row>
    <row r="104" spans="1:32" ht="13.5" customHeight="1" x14ac:dyDescent="0.3">
      <c r="A104" s="141"/>
      <c r="B104" s="141"/>
      <c r="C104" s="141"/>
      <c r="D104" s="141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  <c r="AA104" s="141"/>
      <c r="AB104" s="141"/>
      <c r="AC104" s="141"/>
      <c r="AD104" s="141"/>
      <c r="AE104" s="141"/>
      <c r="AF104" s="141"/>
    </row>
    <row r="105" spans="1:32" ht="13.5" customHeight="1" x14ac:dyDescent="0.3">
      <c r="A105" s="141"/>
      <c r="B105" s="141"/>
      <c r="C105" s="141"/>
      <c r="D105" s="141"/>
      <c r="E105" s="141"/>
      <c r="F105" s="141"/>
      <c r="G105" s="141"/>
      <c r="H105" s="141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  <c r="AA105" s="141"/>
      <c r="AB105" s="141"/>
      <c r="AC105" s="141"/>
      <c r="AD105" s="141"/>
      <c r="AE105" s="141"/>
      <c r="AF105" s="141"/>
    </row>
    <row r="106" spans="1:32" ht="13.5" customHeight="1" x14ac:dyDescent="0.3">
      <c r="A106" s="141"/>
      <c r="B106" s="141"/>
      <c r="C106" s="141"/>
      <c r="D106" s="141"/>
      <c r="E106" s="141"/>
      <c r="F106" s="141"/>
      <c r="G106" s="141"/>
      <c r="H106" s="141"/>
      <c r="I106" s="141"/>
      <c r="J106" s="141"/>
      <c r="K106" s="141"/>
      <c r="L106" s="141"/>
      <c r="M106" s="141"/>
      <c r="N106" s="141"/>
      <c r="O106" s="141"/>
      <c r="P106" s="141"/>
      <c r="Q106" s="141"/>
      <c r="R106" s="141"/>
      <c r="S106" s="141"/>
      <c r="T106" s="141"/>
      <c r="U106" s="141"/>
      <c r="V106" s="141"/>
      <c r="W106" s="141"/>
      <c r="X106" s="141"/>
      <c r="Y106" s="141"/>
      <c r="Z106" s="141"/>
      <c r="AA106" s="141"/>
      <c r="AB106" s="141"/>
      <c r="AC106" s="141"/>
      <c r="AD106" s="141"/>
      <c r="AE106" s="141"/>
      <c r="AF106" s="141"/>
    </row>
    <row r="107" spans="1:32" ht="13.5" customHeight="1" x14ac:dyDescent="0.3">
      <c r="A107" s="141"/>
      <c r="B107" s="141"/>
      <c r="C107" s="141"/>
      <c r="D107" s="141"/>
      <c r="E107" s="141"/>
      <c r="F107" s="141"/>
      <c r="G107" s="141"/>
      <c r="H107" s="141"/>
      <c r="I107" s="141"/>
      <c r="J107" s="141"/>
      <c r="K107" s="141"/>
      <c r="L107" s="141"/>
      <c r="M107" s="141"/>
      <c r="N107" s="141"/>
      <c r="O107" s="141"/>
      <c r="P107" s="141"/>
      <c r="Q107" s="141"/>
      <c r="R107" s="141"/>
      <c r="S107" s="141"/>
      <c r="T107" s="141"/>
      <c r="U107" s="141"/>
      <c r="V107" s="141"/>
      <c r="W107" s="141"/>
      <c r="X107" s="141"/>
      <c r="Y107" s="141"/>
      <c r="Z107" s="141"/>
      <c r="AA107" s="141"/>
      <c r="AB107" s="141"/>
      <c r="AC107" s="141"/>
      <c r="AD107" s="141"/>
      <c r="AE107" s="141"/>
      <c r="AF107" s="141"/>
    </row>
    <row r="108" spans="1:32" ht="13.5" customHeight="1" x14ac:dyDescent="0.3">
      <c r="A108" s="141"/>
      <c r="B108" s="141"/>
      <c r="C108" s="141"/>
      <c r="D108" s="141"/>
      <c r="E108" s="141"/>
      <c r="F108" s="141"/>
      <c r="G108" s="141"/>
      <c r="H108" s="141"/>
      <c r="I108" s="141"/>
      <c r="J108" s="141"/>
      <c r="K108" s="14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  <c r="AA108" s="141"/>
      <c r="AB108" s="141"/>
      <c r="AC108" s="141"/>
      <c r="AD108" s="141"/>
      <c r="AE108" s="141"/>
      <c r="AF108" s="141"/>
    </row>
    <row r="109" spans="1:32" ht="13.5" customHeight="1" x14ac:dyDescent="0.3">
      <c r="A109" s="141"/>
      <c r="B109" s="141"/>
      <c r="C109" s="141"/>
      <c r="D109" s="141"/>
      <c r="E109" s="141"/>
      <c r="F109" s="141"/>
      <c r="G109" s="141"/>
      <c r="H109" s="141"/>
      <c r="I109" s="141"/>
      <c r="J109" s="141"/>
      <c r="K109" s="141"/>
      <c r="L109" s="141"/>
      <c r="M109" s="141"/>
      <c r="N109" s="141"/>
      <c r="O109" s="141"/>
      <c r="P109" s="141"/>
      <c r="Q109" s="141"/>
      <c r="R109" s="141"/>
      <c r="S109" s="141"/>
      <c r="T109" s="141"/>
      <c r="U109" s="141"/>
      <c r="V109" s="141"/>
      <c r="W109" s="141"/>
      <c r="X109" s="141"/>
      <c r="Y109" s="141"/>
      <c r="Z109" s="141"/>
      <c r="AA109" s="141"/>
      <c r="AB109" s="141"/>
      <c r="AC109" s="141"/>
      <c r="AD109" s="141"/>
      <c r="AE109" s="141"/>
      <c r="AF109" s="141"/>
    </row>
    <row r="110" spans="1:32" ht="13.5" customHeight="1" x14ac:dyDescent="0.3">
      <c r="A110" s="141"/>
      <c r="B110" s="141"/>
      <c r="C110" s="141"/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  <c r="AA110" s="141"/>
      <c r="AB110" s="141"/>
      <c r="AC110" s="141"/>
      <c r="AD110" s="141"/>
      <c r="AE110" s="141"/>
      <c r="AF110" s="141"/>
    </row>
    <row r="111" spans="1:32" ht="13.5" customHeight="1" x14ac:dyDescent="0.3">
      <c r="A111" s="141"/>
      <c r="B111" s="141"/>
      <c r="C111" s="141"/>
      <c r="D111" s="141"/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  <c r="AA111" s="141"/>
      <c r="AB111" s="141"/>
      <c r="AC111" s="141"/>
      <c r="AD111" s="141"/>
      <c r="AE111" s="141"/>
      <c r="AF111" s="141"/>
    </row>
    <row r="112" spans="1:32" ht="13.5" customHeight="1" x14ac:dyDescent="0.3">
      <c r="A112" s="141"/>
      <c r="B112" s="141"/>
      <c r="C112" s="141"/>
      <c r="D112" s="141"/>
      <c r="E112" s="141"/>
      <c r="F112" s="141"/>
      <c r="G112" s="141"/>
      <c r="H112" s="141"/>
      <c r="I112" s="141"/>
      <c r="J112" s="141"/>
      <c r="K112" s="141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  <c r="AA112" s="141"/>
      <c r="AB112" s="141"/>
      <c r="AC112" s="141"/>
      <c r="AD112" s="141"/>
      <c r="AE112" s="141"/>
      <c r="AF112" s="141"/>
    </row>
    <row r="113" spans="1:32" ht="13.5" customHeight="1" x14ac:dyDescent="0.3">
      <c r="A113" s="141"/>
      <c r="B113" s="141"/>
      <c r="C113" s="141"/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  <c r="AA113" s="141"/>
      <c r="AB113" s="141"/>
      <c r="AC113" s="141"/>
      <c r="AD113" s="141"/>
      <c r="AE113" s="141"/>
      <c r="AF113" s="141"/>
    </row>
    <row r="114" spans="1:32" ht="13.5" customHeight="1" x14ac:dyDescent="0.3">
      <c r="A114" s="141"/>
      <c r="B114" s="141"/>
      <c r="C114" s="141"/>
      <c r="D114" s="141"/>
      <c r="E114" s="141"/>
      <c r="F114" s="141"/>
      <c r="G114" s="141"/>
      <c r="H114" s="141"/>
      <c r="I114" s="141"/>
      <c r="J114" s="141"/>
      <c r="K114" s="14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  <c r="AA114" s="141"/>
      <c r="AB114" s="141"/>
      <c r="AC114" s="141"/>
      <c r="AD114" s="141"/>
      <c r="AE114" s="141"/>
      <c r="AF114" s="141"/>
    </row>
    <row r="115" spans="1:32" ht="13.5" customHeight="1" x14ac:dyDescent="0.3">
      <c r="A115" s="141"/>
      <c r="B115" s="141"/>
      <c r="C115" s="141"/>
      <c r="D115" s="141"/>
      <c r="E115" s="141"/>
      <c r="F115" s="141"/>
      <c r="G115" s="141"/>
      <c r="H115" s="141"/>
      <c r="I115" s="141"/>
      <c r="J115" s="141"/>
      <c r="K115" s="141"/>
      <c r="L115" s="141"/>
      <c r="M115" s="141"/>
      <c r="N115" s="141"/>
      <c r="O115" s="141"/>
      <c r="P115" s="141"/>
      <c r="Q115" s="141"/>
      <c r="R115" s="141"/>
      <c r="S115" s="141"/>
      <c r="T115" s="141"/>
      <c r="U115" s="141"/>
      <c r="V115" s="141"/>
      <c r="W115" s="141"/>
      <c r="X115" s="141"/>
      <c r="Y115" s="141"/>
      <c r="Z115" s="141"/>
      <c r="AA115" s="141"/>
      <c r="AB115" s="141"/>
      <c r="AC115" s="141"/>
      <c r="AD115" s="141"/>
      <c r="AE115" s="141"/>
      <c r="AF115" s="141"/>
    </row>
    <row r="116" spans="1:32" ht="13.5" customHeight="1" x14ac:dyDescent="0.3">
      <c r="A116" s="141"/>
      <c r="B116" s="141"/>
      <c r="C116" s="141"/>
      <c r="D116" s="141"/>
      <c r="E116" s="141"/>
      <c r="F116" s="141"/>
      <c r="G116" s="141"/>
      <c r="H116" s="141"/>
      <c r="I116" s="141"/>
      <c r="J116" s="141"/>
      <c r="K116" s="141"/>
      <c r="L116" s="141"/>
      <c r="M116" s="141"/>
      <c r="N116" s="141"/>
      <c r="O116" s="141"/>
      <c r="P116" s="141"/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  <c r="AA116" s="141"/>
      <c r="AB116" s="141"/>
      <c r="AC116" s="141"/>
      <c r="AD116" s="141"/>
      <c r="AE116" s="141"/>
      <c r="AF116" s="141"/>
    </row>
    <row r="117" spans="1:32" ht="13.5" customHeight="1" x14ac:dyDescent="0.3">
      <c r="A117" s="141"/>
      <c r="B117" s="141"/>
      <c r="C117" s="141"/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  <c r="AA117" s="141"/>
      <c r="AB117" s="141"/>
      <c r="AC117" s="141"/>
      <c r="AD117" s="141"/>
      <c r="AE117" s="141"/>
      <c r="AF117" s="141"/>
    </row>
    <row r="118" spans="1:32" ht="13.5" customHeight="1" x14ac:dyDescent="0.3">
      <c r="A118" s="141"/>
      <c r="B118" s="141"/>
      <c r="C118" s="141"/>
      <c r="D118" s="141"/>
      <c r="E118" s="141"/>
      <c r="F118" s="141"/>
      <c r="G118" s="141"/>
      <c r="H118" s="141"/>
      <c r="I118" s="141"/>
      <c r="J118" s="141"/>
      <c r="K118" s="141"/>
      <c r="L118" s="141"/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  <c r="AA118" s="141"/>
      <c r="AB118" s="141"/>
      <c r="AC118" s="141"/>
      <c r="AD118" s="141"/>
      <c r="AE118" s="141"/>
      <c r="AF118" s="141"/>
    </row>
    <row r="119" spans="1:32" ht="13.5" customHeight="1" x14ac:dyDescent="0.3">
      <c r="A119" s="141"/>
      <c r="B119" s="141"/>
      <c r="C119" s="141"/>
      <c r="D119" s="141"/>
      <c r="E119" s="141"/>
      <c r="F119" s="141"/>
      <c r="G119" s="141"/>
      <c r="H119" s="141"/>
      <c r="I119" s="141"/>
      <c r="J119" s="141"/>
      <c r="K119" s="141"/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  <c r="AA119" s="141"/>
      <c r="AB119" s="141"/>
      <c r="AC119" s="141"/>
      <c r="AD119" s="141"/>
      <c r="AE119" s="141"/>
      <c r="AF119" s="141"/>
    </row>
    <row r="120" spans="1:32" ht="13.5" customHeight="1" x14ac:dyDescent="0.3">
      <c r="A120" s="141"/>
      <c r="B120" s="141"/>
      <c r="C120" s="141"/>
      <c r="D120" s="141"/>
      <c r="E120" s="141"/>
      <c r="F120" s="141"/>
      <c r="G120" s="141"/>
      <c r="H120" s="141"/>
      <c r="I120" s="141"/>
      <c r="J120" s="141"/>
      <c r="K120" s="141"/>
      <c r="L120" s="141"/>
      <c r="M120" s="141"/>
      <c r="N120" s="141"/>
      <c r="O120" s="141"/>
      <c r="P120" s="141"/>
      <c r="Q120" s="141"/>
      <c r="R120" s="141"/>
      <c r="S120" s="141"/>
      <c r="T120" s="141"/>
      <c r="U120" s="141"/>
      <c r="V120" s="141"/>
      <c r="W120" s="141"/>
      <c r="X120" s="141"/>
      <c r="Y120" s="141"/>
      <c r="Z120" s="141"/>
      <c r="AA120" s="141"/>
      <c r="AB120" s="141"/>
      <c r="AC120" s="141"/>
      <c r="AD120" s="141"/>
      <c r="AE120" s="141"/>
      <c r="AF120" s="141"/>
    </row>
    <row r="121" spans="1:32" ht="13.5" customHeight="1" x14ac:dyDescent="0.3">
      <c r="A121" s="141"/>
      <c r="B121" s="141"/>
      <c r="C121" s="141"/>
      <c r="D121" s="141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  <c r="AA121" s="141"/>
      <c r="AB121" s="141"/>
      <c r="AC121" s="141"/>
      <c r="AD121" s="141"/>
      <c r="AE121" s="141"/>
      <c r="AF121" s="141"/>
    </row>
    <row r="122" spans="1:32" ht="13.5" customHeight="1" x14ac:dyDescent="0.3">
      <c r="A122" s="141"/>
      <c r="B122" s="141"/>
      <c r="C122" s="141"/>
      <c r="D122" s="141"/>
      <c r="E122" s="141"/>
      <c r="F122" s="141"/>
      <c r="G122" s="141"/>
      <c r="H122" s="141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  <c r="AA122" s="141"/>
      <c r="AB122" s="141"/>
      <c r="AC122" s="141"/>
      <c r="AD122" s="141"/>
      <c r="AE122" s="141"/>
      <c r="AF122" s="141"/>
    </row>
    <row r="123" spans="1:32" ht="13.5" customHeight="1" x14ac:dyDescent="0.3">
      <c r="A123" s="141"/>
      <c r="B123" s="141"/>
      <c r="C123" s="141"/>
      <c r="D123" s="141"/>
      <c r="E123" s="141"/>
      <c r="F123" s="141"/>
      <c r="G123" s="141"/>
      <c r="H123" s="141"/>
      <c r="I123" s="141"/>
      <c r="J123" s="141"/>
      <c r="K123" s="141"/>
      <c r="L123" s="141"/>
      <c r="M123" s="141"/>
      <c r="N123" s="141"/>
      <c r="O123" s="141"/>
      <c r="P123" s="141"/>
      <c r="Q123" s="141"/>
      <c r="R123" s="141"/>
      <c r="S123" s="141"/>
      <c r="T123" s="141"/>
      <c r="U123" s="141"/>
      <c r="V123" s="141"/>
      <c r="W123" s="141"/>
      <c r="X123" s="141"/>
      <c r="Y123" s="141"/>
      <c r="Z123" s="141"/>
      <c r="AA123" s="141"/>
      <c r="AB123" s="141"/>
      <c r="AC123" s="141"/>
      <c r="AD123" s="141"/>
      <c r="AE123" s="141"/>
      <c r="AF123" s="141"/>
    </row>
    <row r="124" spans="1:32" ht="13.5" customHeight="1" x14ac:dyDescent="0.3">
      <c r="A124" s="141"/>
      <c r="B124" s="141"/>
      <c r="C124" s="141"/>
      <c r="D124" s="141"/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  <c r="Z124" s="141"/>
      <c r="AA124" s="141"/>
      <c r="AB124" s="141"/>
      <c r="AC124" s="141"/>
      <c r="AD124" s="141"/>
      <c r="AE124" s="141"/>
      <c r="AF124" s="141"/>
    </row>
    <row r="125" spans="1:32" ht="13.5" customHeight="1" x14ac:dyDescent="0.3">
      <c r="A125" s="141"/>
      <c r="B125" s="141"/>
      <c r="C125" s="141"/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  <c r="AA125" s="141"/>
      <c r="AB125" s="141"/>
      <c r="AC125" s="141"/>
      <c r="AD125" s="141"/>
      <c r="AE125" s="141"/>
      <c r="AF125" s="141"/>
    </row>
    <row r="126" spans="1:32" ht="13.5" customHeight="1" x14ac:dyDescent="0.3">
      <c r="A126" s="141"/>
      <c r="B126" s="141"/>
      <c r="C126" s="141"/>
      <c r="D126" s="141"/>
      <c r="E126" s="141"/>
      <c r="F126" s="141"/>
      <c r="G126" s="141"/>
      <c r="H126" s="141"/>
      <c r="I126" s="141"/>
      <c r="J126" s="141"/>
      <c r="K126" s="141"/>
      <c r="L126" s="141"/>
      <c r="M126" s="141"/>
      <c r="N126" s="141"/>
      <c r="O126" s="141"/>
      <c r="P126" s="141"/>
      <c r="Q126" s="141"/>
      <c r="R126" s="141"/>
      <c r="S126" s="141"/>
      <c r="T126" s="141"/>
      <c r="U126" s="141"/>
      <c r="V126" s="141"/>
      <c r="W126" s="141"/>
      <c r="X126" s="141"/>
      <c r="Y126" s="141"/>
      <c r="Z126" s="141"/>
      <c r="AA126" s="141"/>
      <c r="AB126" s="141"/>
      <c r="AC126" s="141"/>
      <c r="AD126" s="141"/>
      <c r="AE126" s="141"/>
      <c r="AF126" s="141"/>
    </row>
    <row r="127" spans="1:32" ht="13.5" customHeight="1" x14ac:dyDescent="0.3">
      <c r="A127" s="141"/>
      <c r="B127" s="141"/>
      <c r="C127" s="141"/>
      <c r="D127" s="141"/>
      <c r="E127" s="141"/>
      <c r="F127" s="141"/>
      <c r="G127" s="141"/>
      <c r="H127" s="141"/>
      <c r="I127" s="141"/>
      <c r="J127" s="141"/>
      <c r="K127" s="141"/>
      <c r="L127" s="141"/>
      <c r="M127" s="141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  <c r="AA127" s="141"/>
      <c r="AB127" s="141"/>
      <c r="AC127" s="141"/>
      <c r="AD127" s="141"/>
      <c r="AE127" s="141"/>
      <c r="AF127" s="141"/>
    </row>
    <row r="128" spans="1:32" ht="13.5" customHeight="1" x14ac:dyDescent="0.3">
      <c r="A128" s="141"/>
      <c r="B128" s="141"/>
      <c r="C128" s="141"/>
      <c r="D128" s="141"/>
      <c r="E128" s="141"/>
      <c r="F128" s="141"/>
      <c r="G128" s="141"/>
      <c r="H128" s="141"/>
      <c r="I128" s="141"/>
      <c r="J128" s="141"/>
      <c r="K128" s="141"/>
      <c r="L128" s="141"/>
      <c r="M128" s="141"/>
      <c r="N128" s="141"/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  <c r="AA128" s="141"/>
      <c r="AB128" s="141"/>
      <c r="AC128" s="141"/>
      <c r="AD128" s="141"/>
      <c r="AE128" s="141"/>
      <c r="AF128" s="141"/>
    </row>
    <row r="129" spans="1:32" ht="13.5" customHeight="1" x14ac:dyDescent="0.3">
      <c r="A129" s="141"/>
      <c r="B129" s="141"/>
      <c r="C129" s="141"/>
      <c r="D129" s="141"/>
      <c r="E129" s="141"/>
      <c r="F129" s="141"/>
      <c r="G129" s="141"/>
      <c r="H129" s="141"/>
      <c r="I129" s="141"/>
      <c r="J129" s="141"/>
      <c r="K129" s="141"/>
      <c r="L129" s="141"/>
      <c r="M129" s="141"/>
      <c r="N129" s="141"/>
      <c r="O129" s="141"/>
      <c r="P129" s="141"/>
      <c r="Q129" s="141"/>
      <c r="R129" s="141"/>
      <c r="S129" s="141"/>
      <c r="T129" s="141"/>
      <c r="U129" s="141"/>
      <c r="V129" s="141"/>
      <c r="W129" s="141"/>
      <c r="X129" s="141"/>
      <c r="Y129" s="141"/>
      <c r="Z129" s="141"/>
      <c r="AA129" s="141"/>
      <c r="AB129" s="141"/>
      <c r="AC129" s="141"/>
      <c r="AD129" s="141"/>
      <c r="AE129" s="141"/>
      <c r="AF129" s="141"/>
    </row>
    <row r="130" spans="1:32" ht="13.5" customHeight="1" x14ac:dyDescent="0.3">
      <c r="A130" s="141"/>
      <c r="B130" s="141"/>
      <c r="C130" s="141"/>
      <c r="D130" s="141"/>
      <c r="E130" s="141"/>
      <c r="F130" s="141"/>
      <c r="G130" s="141"/>
      <c r="H130" s="141"/>
      <c r="I130" s="141"/>
      <c r="J130" s="141"/>
      <c r="K130" s="141"/>
      <c r="L130" s="141"/>
      <c r="M130" s="141"/>
      <c r="N130" s="141"/>
      <c r="O130" s="141"/>
      <c r="P130" s="141"/>
      <c r="Q130" s="141"/>
      <c r="R130" s="141"/>
      <c r="S130" s="141"/>
      <c r="T130" s="141"/>
      <c r="U130" s="141"/>
      <c r="V130" s="141"/>
      <c r="W130" s="141"/>
      <c r="X130" s="141"/>
      <c r="Y130" s="141"/>
      <c r="Z130" s="141"/>
      <c r="AA130" s="141"/>
      <c r="AB130" s="141"/>
      <c r="AC130" s="141"/>
      <c r="AD130" s="141"/>
      <c r="AE130" s="141"/>
      <c r="AF130" s="141"/>
    </row>
    <row r="131" spans="1:32" ht="13.5" customHeight="1" x14ac:dyDescent="0.3">
      <c r="A131" s="141"/>
      <c r="B131" s="141"/>
      <c r="C131" s="141"/>
      <c r="D131" s="141"/>
      <c r="E131" s="141"/>
      <c r="F131" s="141"/>
      <c r="G131" s="141"/>
      <c r="H131" s="141"/>
      <c r="I131" s="141"/>
      <c r="J131" s="141"/>
      <c r="K131" s="141"/>
      <c r="L131" s="141"/>
      <c r="M131" s="141"/>
      <c r="N131" s="141"/>
      <c r="O131" s="141"/>
      <c r="P131" s="141"/>
      <c r="Q131" s="141"/>
      <c r="R131" s="141"/>
      <c r="S131" s="141"/>
      <c r="T131" s="141"/>
      <c r="U131" s="141"/>
      <c r="V131" s="141"/>
      <c r="W131" s="141"/>
      <c r="X131" s="141"/>
      <c r="Y131" s="141"/>
      <c r="Z131" s="141"/>
      <c r="AA131" s="141"/>
      <c r="AB131" s="141"/>
      <c r="AC131" s="141"/>
      <c r="AD131" s="141"/>
      <c r="AE131" s="141"/>
      <c r="AF131" s="141"/>
    </row>
    <row r="132" spans="1:32" ht="13.5" customHeight="1" x14ac:dyDescent="0.3">
      <c r="A132" s="141"/>
      <c r="B132" s="141"/>
      <c r="C132" s="141"/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  <c r="O132" s="141"/>
      <c r="P132" s="141"/>
      <c r="Q132" s="141"/>
      <c r="R132" s="141"/>
      <c r="S132" s="141"/>
      <c r="T132" s="141"/>
      <c r="U132" s="141"/>
      <c r="V132" s="141"/>
      <c r="W132" s="141"/>
      <c r="X132" s="141"/>
      <c r="Y132" s="141"/>
      <c r="Z132" s="141"/>
      <c r="AA132" s="141"/>
      <c r="AB132" s="141"/>
      <c r="AC132" s="141"/>
      <c r="AD132" s="141"/>
      <c r="AE132" s="141"/>
      <c r="AF132" s="141"/>
    </row>
    <row r="133" spans="1:32" ht="13.5" customHeight="1" x14ac:dyDescent="0.3">
      <c r="A133" s="141"/>
      <c r="B133" s="141"/>
      <c r="C133" s="141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  <c r="AA133" s="141"/>
      <c r="AB133" s="141"/>
      <c r="AC133" s="141"/>
      <c r="AD133" s="141"/>
      <c r="AE133" s="141"/>
      <c r="AF133" s="141"/>
    </row>
    <row r="134" spans="1:32" ht="13.5" customHeight="1" x14ac:dyDescent="0.3">
      <c r="A134" s="141"/>
      <c r="B134" s="141"/>
      <c r="C134" s="141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  <c r="AA134" s="141"/>
      <c r="AB134" s="141"/>
      <c r="AC134" s="141"/>
      <c r="AD134" s="141"/>
      <c r="AE134" s="141"/>
      <c r="AF134" s="141"/>
    </row>
    <row r="135" spans="1:32" ht="13.5" customHeight="1" x14ac:dyDescent="0.3">
      <c r="A135" s="141"/>
      <c r="B135" s="141"/>
      <c r="C135" s="141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  <c r="AA135" s="141"/>
      <c r="AB135" s="141"/>
      <c r="AC135" s="141"/>
      <c r="AD135" s="141"/>
      <c r="AE135" s="141"/>
      <c r="AF135" s="141"/>
    </row>
    <row r="136" spans="1:32" ht="13.5" customHeight="1" x14ac:dyDescent="0.3">
      <c r="A136" s="141"/>
      <c r="B136" s="141"/>
      <c r="C136" s="141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  <c r="AA136" s="141"/>
      <c r="AB136" s="141"/>
      <c r="AC136" s="141"/>
      <c r="AD136" s="141"/>
      <c r="AE136" s="141"/>
      <c r="AF136" s="141"/>
    </row>
    <row r="137" spans="1:32" ht="13.5" customHeight="1" x14ac:dyDescent="0.3">
      <c r="A137" s="141"/>
      <c r="B137" s="141"/>
      <c r="C137" s="141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  <c r="AA137" s="141"/>
      <c r="AB137" s="141"/>
      <c r="AC137" s="141"/>
      <c r="AD137" s="141"/>
      <c r="AE137" s="141"/>
      <c r="AF137" s="141"/>
    </row>
    <row r="138" spans="1:32" ht="13.5" customHeight="1" x14ac:dyDescent="0.3">
      <c r="A138" s="141"/>
      <c r="B138" s="141"/>
      <c r="C138" s="141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  <c r="AA138" s="141"/>
      <c r="AB138" s="141"/>
      <c r="AC138" s="141"/>
      <c r="AD138" s="141"/>
      <c r="AE138" s="141"/>
      <c r="AF138" s="141"/>
    </row>
    <row r="139" spans="1:32" ht="13.5" customHeight="1" x14ac:dyDescent="0.3">
      <c r="A139" s="141"/>
      <c r="B139" s="141"/>
      <c r="C139" s="141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141"/>
      <c r="AF139" s="141"/>
    </row>
    <row r="140" spans="1:32" ht="13.5" customHeight="1" x14ac:dyDescent="0.3">
      <c r="A140" s="141"/>
      <c r="B140" s="141"/>
      <c r="C140" s="141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  <c r="AA140" s="141"/>
      <c r="AB140" s="141"/>
      <c r="AC140" s="141"/>
      <c r="AD140" s="141"/>
      <c r="AE140" s="141"/>
      <c r="AF140" s="141"/>
    </row>
    <row r="141" spans="1:32" ht="13.5" customHeight="1" x14ac:dyDescent="0.3">
      <c r="A141" s="141"/>
      <c r="B141" s="141"/>
      <c r="C141" s="141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  <c r="AA141" s="141"/>
      <c r="AB141" s="141"/>
      <c r="AC141" s="141"/>
      <c r="AD141" s="141"/>
      <c r="AE141" s="141"/>
      <c r="AF141" s="141"/>
    </row>
    <row r="142" spans="1:32" ht="13.5" customHeight="1" x14ac:dyDescent="0.3">
      <c r="A142" s="141"/>
      <c r="B142" s="141"/>
      <c r="C142" s="141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  <c r="AF142" s="141"/>
    </row>
    <row r="143" spans="1:32" ht="13.5" customHeight="1" x14ac:dyDescent="0.3">
      <c r="A143" s="141"/>
      <c r="B143" s="141"/>
      <c r="C143" s="141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  <c r="AA143" s="141"/>
      <c r="AB143" s="141"/>
      <c r="AC143" s="141"/>
      <c r="AD143" s="141"/>
      <c r="AE143" s="141"/>
      <c r="AF143" s="141"/>
    </row>
    <row r="144" spans="1:32" ht="13.5" customHeight="1" x14ac:dyDescent="0.3">
      <c r="A144" s="141"/>
      <c r="B144" s="141"/>
      <c r="C144" s="141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  <c r="AA144" s="141"/>
      <c r="AB144" s="141"/>
      <c r="AC144" s="141"/>
      <c r="AD144" s="141"/>
      <c r="AE144" s="141"/>
      <c r="AF144" s="141"/>
    </row>
    <row r="145" spans="1:32" ht="13.5" customHeight="1" x14ac:dyDescent="0.3">
      <c r="A145" s="141"/>
      <c r="B145" s="141"/>
      <c r="C145" s="141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  <c r="AA145" s="141"/>
      <c r="AB145" s="141"/>
      <c r="AC145" s="141"/>
      <c r="AD145" s="141"/>
      <c r="AE145" s="141"/>
      <c r="AF145" s="141"/>
    </row>
    <row r="146" spans="1:32" ht="13.5" customHeight="1" x14ac:dyDescent="0.3">
      <c r="A146" s="141"/>
      <c r="B146" s="141"/>
      <c r="C146" s="141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  <c r="AA146" s="141"/>
      <c r="AB146" s="141"/>
      <c r="AC146" s="141"/>
      <c r="AD146" s="141"/>
      <c r="AE146" s="141"/>
      <c r="AF146" s="141"/>
    </row>
    <row r="147" spans="1:32" ht="13.5" customHeight="1" x14ac:dyDescent="0.3">
      <c r="A147" s="141"/>
      <c r="B147" s="141"/>
      <c r="C147" s="141"/>
      <c r="D147" s="141"/>
      <c r="E147" s="141"/>
      <c r="F147" s="141"/>
      <c r="G147" s="141"/>
      <c r="H147" s="141"/>
      <c r="I147" s="141"/>
      <c r="J147" s="141"/>
      <c r="K147" s="141"/>
      <c r="L147" s="141"/>
      <c r="M147" s="141"/>
      <c r="N147" s="141"/>
      <c r="O147" s="141"/>
      <c r="P147" s="141"/>
      <c r="Q147" s="141"/>
      <c r="R147" s="141"/>
      <c r="S147" s="141"/>
      <c r="T147" s="141"/>
      <c r="U147" s="141"/>
      <c r="V147" s="141"/>
      <c r="W147" s="141"/>
      <c r="X147" s="141"/>
      <c r="Y147" s="141"/>
      <c r="Z147" s="141"/>
      <c r="AA147" s="141"/>
      <c r="AB147" s="141"/>
      <c r="AC147" s="141"/>
      <c r="AD147" s="141"/>
      <c r="AE147" s="141"/>
      <c r="AF147" s="141"/>
    </row>
    <row r="148" spans="1:32" ht="13.5" customHeight="1" x14ac:dyDescent="0.3">
      <c r="A148" s="141"/>
      <c r="B148" s="141"/>
      <c r="C148" s="141"/>
      <c r="D148" s="141"/>
      <c r="E148" s="141"/>
      <c r="F148" s="141"/>
      <c r="G148" s="141"/>
      <c r="H148" s="141"/>
      <c r="I148" s="141"/>
      <c r="J148" s="141"/>
      <c r="K148" s="141"/>
      <c r="L148" s="141"/>
      <c r="M148" s="141"/>
      <c r="N148" s="141"/>
      <c r="O148" s="141"/>
      <c r="P148" s="141"/>
      <c r="Q148" s="141"/>
      <c r="R148" s="141"/>
      <c r="S148" s="141"/>
      <c r="T148" s="141"/>
      <c r="U148" s="141"/>
      <c r="V148" s="141"/>
      <c r="W148" s="141"/>
      <c r="X148" s="141"/>
      <c r="Y148" s="141"/>
      <c r="Z148" s="141"/>
      <c r="AA148" s="141"/>
      <c r="AB148" s="141"/>
      <c r="AC148" s="141"/>
      <c r="AD148" s="141"/>
      <c r="AE148" s="141"/>
      <c r="AF148" s="141"/>
    </row>
    <row r="149" spans="1:32" ht="13.5" customHeight="1" x14ac:dyDescent="0.3">
      <c r="A149" s="141"/>
      <c r="B149" s="141"/>
      <c r="C149" s="141"/>
      <c r="D149" s="141"/>
      <c r="E149" s="141"/>
      <c r="F149" s="141"/>
      <c r="G149" s="141"/>
      <c r="H149" s="141"/>
      <c r="I149" s="141"/>
      <c r="J149" s="141"/>
      <c r="K149" s="141"/>
      <c r="L149" s="141"/>
      <c r="M149" s="141"/>
      <c r="N149" s="141"/>
      <c r="O149" s="141"/>
      <c r="P149" s="141"/>
      <c r="Q149" s="141"/>
      <c r="R149" s="141"/>
      <c r="S149" s="141"/>
      <c r="T149" s="141"/>
      <c r="U149" s="141"/>
      <c r="V149" s="141"/>
      <c r="W149" s="141"/>
      <c r="X149" s="141"/>
      <c r="Y149" s="141"/>
      <c r="Z149" s="141"/>
      <c r="AA149" s="141"/>
      <c r="AB149" s="141"/>
      <c r="AC149" s="141"/>
      <c r="AD149" s="141"/>
      <c r="AE149" s="141"/>
      <c r="AF149" s="141"/>
    </row>
    <row r="150" spans="1:32" ht="13.5" customHeight="1" x14ac:dyDescent="0.3">
      <c r="A150" s="141"/>
      <c r="B150" s="141"/>
      <c r="C150" s="141"/>
      <c r="D150" s="141"/>
      <c r="E150" s="141"/>
      <c r="F150" s="141"/>
      <c r="G150" s="141"/>
      <c r="H150" s="141"/>
      <c r="I150" s="141"/>
      <c r="J150" s="141"/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  <c r="AA150" s="141"/>
      <c r="AB150" s="141"/>
      <c r="AC150" s="141"/>
      <c r="AD150" s="141"/>
      <c r="AE150" s="141"/>
      <c r="AF150" s="141"/>
    </row>
    <row r="151" spans="1:32" ht="13.5" customHeight="1" x14ac:dyDescent="0.3">
      <c r="A151" s="141"/>
      <c r="B151" s="141"/>
      <c r="C151" s="141"/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  <c r="AA151" s="141"/>
      <c r="AB151" s="141"/>
      <c r="AC151" s="141"/>
      <c r="AD151" s="141"/>
      <c r="AE151" s="141"/>
      <c r="AF151" s="141"/>
    </row>
    <row r="152" spans="1:32" ht="13.5" customHeight="1" x14ac:dyDescent="0.3">
      <c r="A152" s="141"/>
      <c r="B152" s="141"/>
      <c r="C152" s="141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  <c r="AA152" s="141"/>
      <c r="AB152" s="141"/>
      <c r="AC152" s="141"/>
      <c r="AD152" s="141"/>
      <c r="AE152" s="141"/>
      <c r="AF152" s="141"/>
    </row>
    <row r="153" spans="1:32" ht="13.5" customHeight="1" x14ac:dyDescent="0.3">
      <c r="A153" s="141"/>
      <c r="B153" s="141"/>
      <c r="C153" s="141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  <c r="AA153" s="141"/>
      <c r="AB153" s="141"/>
      <c r="AC153" s="141"/>
      <c r="AD153" s="141"/>
      <c r="AE153" s="141"/>
      <c r="AF153" s="141"/>
    </row>
    <row r="154" spans="1:32" ht="13.5" customHeight="1" x14ac:dyDescent="0.3">
      <c r="A154" s="141"/>
      <c r="B154" s="141"/>
      <c r="C154" s="141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  <c r="AA154" s="141"/>
      <c r="AB154" s="141"/>
      <c r="AC154" s="141"/>
      <c r="AD154" s="141"/>
      <c r="AE154" s="141"/>
      <c r="AF154" s="141"/>
    </row>
    <row r="155" spans="1:32" ht="13.5" customHeight="1" x14ac:dyDescent="0.3">
      <c r="A155" s="141"/>
      <c r="B155" s="141"/>
      <c r="C155" s="141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  <c r="AA155" s="141"/>
      <c r="AB155" s="141"/>
      <c r="AC155" s="141"/>
      <c r="AD155" s="141"/>
      <c r="AE155" s="141"/>
      <c r="AF155" s="141"/>
    </row>
    <row r="156" spans="1:32" ht="13.5" customHeight="1" x14ac:dyDescent="0.3">
      <c r="A156" s="141"/>
      <c r="B156" s="141"/>
      <c r="C156" s="141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  <c r="AA156" s="141"/>
      <c r="AB156" s="141"/>
      <c r="AC156" s="141"/>
      <c r="AD156" s="141"/>
      <c r="AE156" s="141"/>
      <c r="AF156" s="141"/>
    </row>
    <row r="157" spans="1:32" ht="13.5" customHeight="1" x14ac:dyDescent="0.3">
      <c r="A157" s="141"/>
      <c r="B157" s="141"/>
      <c r="C157" s="141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  <c r="AA157" s="141"/>
      <c r="AB157" s="141"/>
      <c r="AC157" s="141"/>
      <c r="AD157" s="141"/>
      <c r="AE157" s="141"/>
      <c r="AF157" s="141"/>
    </row>
    <row r="158" spans="1:32" ht="13.5" customHeight="1" x14ac:dyDescent="0.3">
      <c r="A158" s="141"/>
      <c r="B158" s="141"/>
      <c r="C158" s="141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  <c r="AA158" s="141"/>
      <c r="AB158" s="141"/>
      <c r="AC158" s="141"/>
      <c r="AD158" s="141"/>
      <c r="AE158" s="141"/>
      <c r="AF158" s="141"/>
    </row>
    <row r="159" spans="1:32" ht="13.5" customHeight="1" x14ac:dyDescent="0.3">
      <c r="A159" s="141"/>
      <c r="B159" s="141"/>
      <c r="C159" s="141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  <c r="AA159" s="141"/>
      <c r="AB159" s="141"/>
      <c r="AC159" s="141"/>
      <c r="AD159" s="141"/>
      <c r="AE159" s="141"/>
      <c r="AF159" s="141"/>
    </row>
    <row r="160" spans="1:32" ht="13.5" customHeight="1" x14ac:dyDescent="0.3">
      <c r="A160" s="141"/>
      <c r="B160" s="141"/>
      <c r="C160" s="141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  <c r="AA160" s="141"/>
      <c r="AB160" s="141"/>
      <c r="AC160" s="141"/>
      <c r="AD160" s="141"/>
      <c r="AE160" s="141"/>
      <c r="AF160" s="141"/>
    </row>
    <row r="161" spans="1:32" ht="13.5" customHeight="1" x14ac:dyDescent="0.3">
      <c r="A161" s="141"/>
      <c r="B161" s="141"/>
      <c r="C161" s="141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  <c r="AA161" s="141"/>
      <c r="AB161" s="141"/>
      <c r="AC161" s="141"/>
      <c r="AD161" s="141"/>
      <c r="AE161" s="141"/>
      <c r="AF161" s="141"/>
    </row>
    <row r="162" spans="1:32" ht="13.5" customHeight="1" x14ac:dyDescent="0.3">
      <c r="A162" s="141"/>
      <c r="B162" s="141"/>
      <c r="C162" s="141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1"/>
      <c r="AD162" s="141"/>
      <c r="AE162" s="141"/>
      <c r="AF162" s="141"/>
    </row>
    <row r="163" spans="1:32" ht="13.5" customHeight="1" x14ac:dyDescent="0.3">
      <c r="A163" s="141"/>
      <c r="B163" s="141"/>
      <c r="C163" s="141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  <c r="AA163" s="141"/>
      <c r="AB163" s="141"/>
      <c r="AC163" s="141"/>
      <c r="AD163" s="141"/>
      <c r="AE163" s="141"/>
      <c r="AF163" s="141"/>
    </row>
    <row r="164" spans="1:32" ht="13.5" customHeight="1" x14ac:dyDescent="0.3">
      <c r="A164" s="141"/>
      <c r="B164" s="141"/>
      <c r="C164" s="141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  <c r="AA164" s="141"/>
      <c r="AB164" s="141"/>
      <c r="AC164" s="141"/>
      <c r="AD164" s="141"/>
      <c r="AE164" s="141"/>
      <c r="AF164" s="141"/>
    </row>
    <row r="165" spans="1:32" ht="13.5" customHeight="1" x14ac:dyDescent="0.3">
      <c r="A165" s="141"/>
      <c r="B165" s="141"/>
      <c r="C165" s="141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  <c r="AA165" s="141"/>
      <c r="AB165" s="141"/>
      <c r="AC165" s="141"/>
      <c r="AD165" s="141"/>
      <c r="AE165" s="141"/>
      <c r="AF165" s="141"/>
    </row>
    <row r="166" spans="1:32" ht="13.5" customHeight="1" x14ac:dyDescent="0.3">
      <c r="A166" s="141"/>
      <c r="B166" s="141"/>
      <c r="C166" s="141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  <c r="AA166" s="141"/>
      <c r="AB166" s="141"/>
      <c r="AC166" s="141"/>
      <c r="AD166" s="141"/>
      <c r="AE166" s="141"/>
      <c r="AF166" s="141"/>
    </row>
    <row r="167" spans="1:32" ht="13.5" customHeight="1" x14ac:dyDescent="0.3">
      <c r="A167" s="141"/>
      <c r="B167" s="141"/>
      <c r="C167" s="141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  <c r="AA167" s="141"/>
      <c r="AB167" s="141"/>
      <c r="AC167" s="141"/>
      <c r="AD167" s="141"/>
      <c r="AE167" s="141"/>
      <c r="AF167" s="141"/>
    </row>
    <row r="168" spans="1:32" ht="13.5" customHeight="1" x14ac:dyDescent="0.3">
      <c r="A168" s="141"/>
      <c r="B168" s="141"/>
      <c r="C168" s="141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  <c r="AA168" s="141"/>
      <c r="AB168" s="141"/>
      <c r="AC168" s="141"/>
      <c r="AD168" s="141"/>
      <c r="AE168" s="141"/>
      <c r="AF168" s="141"/>
    </row>
    <row r="169" spans="1:32" ht="13.5" customHeight="1" x14ac:dyDescent="0.3">
      <c r="A169" s="141"/>
      <c r="B169" s="141"/>
      <c r="C169" s="141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  <c r="AA169" s="141"/>
      <c r="AB169" s="141"/>
      <c r="AC169" s="141"/>
      <c r="AD169" s="141"/>
      <c r="AE169" s="141"/>
      <c r="AF169" s="141"/>
    </row>
    <row r="170" spans="1:32" ht="13.5" customHeight="1" x14ac:dyDescent="0.3">
      <c r="A170" s="141"/>
      <c r="B170" s="141"/>
      <c r="C170" s="141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  <c r="AA170" s="141"/>
      <c r="AB170" s="141"/>
      <c r="AC170" s="141"/>
      <c r="AD170" s="141"/>
      <c r="AE170" s="141"/>
      <c r="AF170" s="141"/>
    </row>
    <row r="171" spans="1:32" ht="13.5" customHeight="1" x14ac:dyDescent="0.3">
      <c r="A171" s="141"/>
      <c r="B171" s="141"/>
      <c r="C171" s="141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  <c r="AA171" s="141"/>
      <c r="AB171" s="141"/>
      <c r="AC171" s="141"/>
      <c r="AD171" s="141"/>
      <c r="AE171" s="141"/>
      <c r="AF171" s="141"/>
    </row>
    <row r="172" spans="1:32" ht="13.5" customHeight="1" x14ac:dyDescent="0.3">
      <c r="A172" s="141"/>
      <c r="B172" s="141"/>
      <c r="C172" s="141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  <c r="AA172" s="141"/>
      <c r="AB172" s="141"/>
      <c r="AC172" s="141"/>
      <c r="AD172" s="141"/>
      <c r="AE172" s="141"/>
      <c r="AF172" s="141"/>
    </row>
    <row r="173" spans="1:32" ht="13.5" customHeight="1" x14ac:dyDescent="0.3">
      <c r="A173" s="141"/>
      <c r="B173" s="141"/>
      <c r="C173" s="141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  <c r="AA173" s="141"/>
      <c r="AB173" s="141"/>
      <c r="AC173" s="141"/>
      <c r="AD173" s="141"/>
      <c r="AE173" s="141"/>
      <c r="AF173" s="141"/>
    </row>
    <row r="174" spans="1:32" ht="13.5" customHeight="1" x14ac:dyDescent="0.3">
      <c r="A174" s="141"/>
      <c r="B174" s="141"/>
      <c r="C174" s="141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  <c r="AA174" s="141"/>
      <c r="AB174" s="141"/>
      <c r="AC174" s="141"/>
      <c r="AD174" s="141"/>
      <c r="AE174" s="141"/>
      <c r="AF174" s="141"/>
    </row>
    <row r="175" spans="1:32" ht="13.5" customHeight="1" x14ac:dyDescent="0.3">
      <c r="A175" s="141"/>
      <c r="B175" s="141"/>
      <c r="C175" s="141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  <c r="AA175" s="141"/>
      <c r="AB175" s="141"/>
      <c r="AC175" s="141"/>
      <c r="AD175" s="141"/>
      <c r="AE175" s="141"/>
      <c r="AF175" s="141"/>
    </row>
    <row r="176" spans="1:32" ht="13.5" customHeight="1" x14ac:dyDescent="0.3">
      <c r="A176" s="141"/>
      <c r="B176" s="141"/>
      <c r="C176" s="141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  <c r="AA176" s="141"/>
      <c r="AB176" s="141"/>
      <c r="AC176" s="141"/>
      <c r="AD176" s="141"/>
      <c r="AE176" s="141"/>
      <c r="AF176" s="141"/>
    </row>
    <row r="177" spans="1:32" ht="13.5" customHeight="1" x14ac:dyDescent="0.3">
      <c r="A177" s="141"/>
      <c r="B177" s="141"/>
      <c r="C177" s="141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  <c r="AA177" s="141"/>
      <c r="AB177" s="141"/>
      <c r="AC177" s="141"/>
      <c r="AD177" s="141"/>
      <c r="AE177" s="141"/>
      <c r="AF177" s="141"/>
    </row>
    <row r="178" spans="1:32" ht="13.5" customHeight="1" x14ac:dyDescent="0.3">
      <c r="A178" s="141"/>
      <c r="B178" s="141"/>
      <c r="C178" s="141"/>
      <c r="D178" s="141"/>
      <c r="E178" s="141"/>
      <c r="F178" s="141"/>
      <c r="G178" s="141"/>
      <c r="H178" s="141"/>
      <c r="I178" s="141"/>
      <c r="J178" s="141"/>
      <c r="K178" s="141"/>
      <c r="L178" s="141"/>
      <c r="M178" s="141"/>
      <c r="N178" s="141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1"/>
      <c r="Z178" s="141"/>
      <c r="AA178" s="141"/>
      <c r="AB178" s="141"/>
      <c r="AC178" s="141"/>
      <c r="AD178" s="141"/>
      <c r="AE178" s="141"/>
      <c r="AF178" s="141"/>
    </row>
    <row r="179" spans="1:32" ht="13.5" customHeight="1" x14ac:dyDescent="0.3">
      <c r="A179" s="141"/>
      <c r="B179" s="141"/>
      <c r="C179" s="141"/>
      <c r="D179" s="141"/>
      <c r="E179" s="141"/>
      <c r="F179" s="141"/>
      <c r="G179" s="141"/>
      <c r="H179" s="141"/>
      <c r="I179" s="141"/>
      <c r="J179" s="141"/>
      <c r="K179" s="141"/>
      <c r="L179" s="141"/>
      <c r="M179" s="141"/>
      <c r="N179" s="141"/>
      <c r="O179" s="141"/>
      <c r="P179" s="141"/>
      <c r="Q179" s="141"/>
      <c r="R179" s="141"/>
      <c r="S179" s="141"/>
      <c r="T179" s="141"/>
      <c r="U179" s="141"/>
      <c r="V179" s="141"/>
      <c r="W179" s="141"/>
      <c r="X179" s="141"/>
      <c r="Y179" s="141"/>
      <c r="Z179" s="141"/>
      <c r="AA179" s="141"/>
      <c r="AB179" s="141"/>
      <c r="AC179" s="141"/>
      <c r="AD179" s="141"/>
      <c r="AE179" s="141"/>
      <c r="AF179" s="141"/>
    </row>
    <row r="180" spans="1:32" ht="13.5" customHeight="1" x14ac:dyDescent="0.3">
      <c r="A180" s="141"/>
      <c r="B180" s="141"/>
      <c r="C180" s="141"/>
      <c r="D180" s="141"/>
      <c r="E180" s="141"/>
      <c r="F180" s="141"/>
      <c r="G180" s="141"/>
      <c r="H180" s="141"/>
      <c r="I180" s="141"/>
      <c r="J180" s="141"/>
      <c r="K180" s="141"/>
      <c r="L180" s="141"/>
      <c r="M180" s="141"/>
      <c r="N180" s="141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1"/>
      <c r="Z180" s="141"/>
      <c r="AA180" s="141"/>
      <c r="AB180" s="141"/>
      <c r="AC180" s="141"/>
      <c r="AD180" s="141"/>
      <c r="AE180" s="141"/>
      <c r="AF180" s="141"/>
    </row>
    <row r="181" spans="1:32" ht="13.5" customHeight="1" x14ac:dyDescent="0.3">
      <c r="A181" s="141"/>
      <c r="B181" s="141"/>
      <c r="C181" s="141"/>
      <c r="D181" s="141"/>
      <c r="E181" s="141"/>
      <c r="F181" s="141"/>
      <c r="G181" s="141"/>
      <c r="H181" s="141"/>
      <c r="I181" s="141"/>
      <c r="J181" s="141"/>
      <c r="K181" s="141"/>
      <c r="L181" s="141"/>
      <c r="M181" s="141"/>
      <c r="N181" s="141"/>
      <c r="O181" s="141"/>
      <c r="P181" s="141"/>
      <c r="Q181" s="141"/>
      <c r="R181" s="141"/>
      <c r="S181" s="141"/>
      <c r="T181" s="141"/>
      <c r="U181" s="141"/>
      <c r="V181" s="141"/>
      <c r="W181" s="141"/>
      <c r="X181" s="141"/>
      <c r="Y181" s="141"/>
      <c r="Z181" s="141"/>
      <c r="AA181" s="141"/>
      <c r="AB181" s="141"/>
      <c r="AC181" s="141"/>
      <c r="AD181" s="141"/>
      <c r="AE181" s="141"/>
      <c r="AF181" s="141"/>
    </row>
    <row r="182" spans="1:32" ht="13.5" customHeight="1" x14ac:dyDescent="0.3">
      <c r="A182" s="141"/>
      <c r="B182" s="141"/>
      <c r="C182" s="141"/>
      <c r="D182" s="141"/>
      <c r="E182" s="141"/>
      <c r="F182" s="141"/>
      <c r="G182" s="141"/>
      <c r="H182" s="141"/>
      <c r="I182" s="141"/>
      <c r="J182" s="141"/>
      <c r="K182" s="141"/>
      <c r="L182" s="141"/>
      <c r="M182" s="141"/>
      <c r="N182" s="141"/>
      <c r="O182" s="141"/>
      <c r="P182" s="141"/>
      <c r="Q182" s="141"/>
      <c r="R182" s="141"/>
      <c r="S182" s="141"/>
      <c r="T182" s="141"/>
      <c r="U182" s="141"/>
      <c r="V182" s="141"/>
      <c r="W182" s="141"/>
      <c r="X182" s="141"/>
      <c r="Y182" s="141"/>
      <c r="Z182" s="141"/>
      <c r="AA182" s="141"/>
      <c r="AB182" s="141"/>
      <c r="AC182" s="141"/>
      <c r="AD182" s="141"/>
      <c r="AE182" s="141"/>
      <c r="AF182" s="141"/>
    </row>
    <row r="183" spans="1:32" ht="13.5" customHeight="1" x14ac:dyDescent="0.3">
      <c r="A183" s="141"/>
      <c r="B183" s="141"/>
      <c r="C183" s="141"/>
      <c r="D183" s="141"/>
      <c r="E183" s="141"/>
      <c r="F183" s="141"/>
      <c r="G183" s="141"/>
      <c r="H183" s="141"/>
      <c r="I183" s="141"/>
      <c r="J183" s="141"/>
      <c r="K183" s="141"/>
      <c r="L183" s="141"/>
      <c r="M183" s="141"/>
      <c r="N183" s="141"/>
      <c r="O183" s="141"/>
      <c r="P183" s="141"/>
      <c r="Q183" s="141"/>
      <c r="R183" s="141"/>
      <c r="S183" s="141"/>
      <c r="T183" s="141"/>
      <c r="U183" s="141"/>
      <c r="V183" s="141"/>
      <c r="W183" s="141"/>
      <c r="X183" s="141"/>
      <c r="Y183" s="141"/>
      <c r="Z183" s="141"/>
      <c r="AA183" s="141"/>
      <c r="AB183" s="141"/>
      <c r="AC183" s="141"/>
      <c r="AD183" s="141"/>
      <c r="AE183" s="141"/>
      <c r="AF183" s="141"/>
    </row>
    <row r="184" spans="1:32" ht="13.5" customHeight="1" x14ac:dyDescent="0.3">
      <c r="A184" s="141"/>
      <c r="B184" s="141"/>
      <c r="C184" s="141"/>
      <c r="D184" s="141"/>
      <c r="E184" s="141"/>
      <c r="F184" s="141"/>
      <c r="G184" s="141"/>
      <c r="H184" s="141"/>
      <c r="I184" s="141"/>
      <c r="J184" s="141"/>
      <c r="K184" s="141"/>
      <c r="L184" s="141"/>
      <c r="M184" s="141"/>
      <c r="N184" s="141"/>
      <c r="O184" s="141"/>
      <c r="P184" s="141"/>
      <c r="Q184" s="141"/>
      <c r="R184" s="141"/>
      <c r="S184" s="141"/>
      <c r="T184" s="141"/>
      <c r="U184" s="141"/>
      <c r="V184" s="141"/>
      <c r="W184" s="141"/>
      <c r="X184" s="141"/>
      <c r="Y184" s="141"/>
      <c r="Z184" s="141"/>
      <c r="AA184" s="141"/>
      <c r="AB184" s="141"/>
      <c r="AC184" s="141"/>
      <c r="AD184" s="141"/>
      <c r="AE184" s="141"/>
      <c r="AF184" s="141"/>
    </row>
    <row r="185" spans="1:32" ht="13.5" customHeight="1" x14ac:dyDescent="0.3">
      <c r="A185" s="141"/>
      <c r="B185" s="141"/>
      <c r="C185" s="141"/>
      <c r="D185" s="141"/>
      <c r="E185" s="141"/>
      <c r="F185" s="141"/>
      <c r="G185" s="141"/>
      <c r="H185" s="141"/>
      <c r="I185" s="141"/>
      <c r="J185" s="141"/>
      <c r="K185" s="141"/>
      <c r="L185" s="141"/>
      <c r="M185" s="141"/>
      <c r="N185" s="141"/>
      <c r="O185" s="141"/>
      <c r="P185" s="141"/>
      <c r="Q185" s="141"/>
      <c r="R185" s="141"/>
      <c r="S185" s="141"/>
      <c r="T185" s="141"/>
      <c r="U185" s="141"/>
      <c r="V185" s="141"/>
      <c r="W185" s="141"/>
      <c r="X185" s="141"/>
      <c r="Y185" s="141"/>
      <c r="Z185" s="141"/>
      <c r="AA185" s="141"/>
      <c r="AB185" s="141"/>
      <c r="AC185" s="141"/>
      <c r="AD185" s="141"/>
      <c r="AE185" s="141"/>
      <c r="AF185" s="141"/>
    </row>
    <row r="186" spans="1:32" ht="13.5" customHeight="1" x14ac:dyDescent="0.3">
      <c r="A186" s="141"/>
      <c r="B186" s="141"/>
      <c r="C186" s="141"/>
      <c r="D186" s="141"/>
      <c r="E186" s="141"/>
      <c r="F186" s="141"/>
      <c r="G186" s="141"/>
      <c r="H186" s="141"/>
      <c r="I186" s="141"/>
      <c r="J186" s="141"/>
      <c r="K186" s="141"/>
      <c r="L186" s="141"/>
      <c r="M186" s="141"/>
      <c r="N186" s="141"/>
      <c r="O186" s="141"/>
      <c r="P186" s="141"/>
      <c r="Q186" s="141"/>
      <c r="R186" s="141"/>
      <c r="S186" s="141"/>
      <c r="T186" s="141"/>
      <c r="U186" s="141"/>
      <c r="V186" s="141"/>
      <c r="W186" s="141"/>
      <c r="X186" s="141"/>
      <c r="Y186" s="141"/>
      <c r="Z186" s="141"/>
      <c r="AA186" s="141"/>
      <c r="AB186" s="141"/>
      <c r="AC186" s="141"/>
      <c r="AD186" s="141"/>
      <c r="AE186" s="141"/>
      <c r="AF186" s="141"/>
    </row>
    <row r="187" spans="1:32" ht="13.5" customHeight="1" x14ac:dyDescent="0.3">
      <c r="A187" s="141"/>
      <c r="B187" s="141"/>
      <c r="C187" s="141"/>
      <c r="D187" s="141"/>
      <c r="E187" s="141"/>
      <c r="F187" s="141"/>
      <c r="G187" s="141"/>
      <c r="H187" s="141"/>
      <c r="I187" s="141"/>
      <c r="J187" s="141"/>
      <c r="K187" s="141"/>
      <c r="L187" s="141"/>
      <c r="M187" s="141"/>
      <c r="N187" s="141"/>
      <c r="O187" s="141"/>
      <c r="P187" s="141"/>
      <c r="Q187" s="141"/>
      <c r="R187" s="141"/>
      <c r="S187" s="141"/>
      <c r="T187" s="141"/>
      <c r="U187" s="141"/>
      <c r="V187" s="141"/>
      <c r="W187" s="141"/>
      <c r="X187" s="141"/>
      <c r="Y187" s="141"/>
      <c r="Z187" s="141"/>
      <c r="AA187" s="141"/>
      <c r="AB187" s="141"/>
      <c r="AC187" s="141"/>
      <c r="AD187" s="141"/>
      <c r="AE187" s="141"/>
      <c r="AF187" s="141"/>
    </row>
    <row r="188" spans="1:32" ht="13.5" customHeight="1" x14ac:dyDescent="0.3">
      <c r="A188" s="141"/>
      <c r="B188" s="141"/>
      <c r="C188" s="141"/>
      <c r="D188" s="141"/>
      <c r="E188" s="141"/>
      <c r="F188" s="141"/>
      <c r="G188" s="141"/>
      <c r="H188" s="141"/>
      <c r="I188" s="141"/>
      <c r="J188" s="141"/>
      <c r="K188" s="141"/>
      <c r="L188" s="141"/>
      <c r="M188" s="141"/>
      <c r="N188" s="141"/>
      <c r="O188" s="141"/>
      <c r="P188" s="141"/>
      <c r="Q188" s="141"/>
      <c r="R188" s="141"/>
      <c r="S188" s="141"/>
      <c r="T188" s="141"/>
      <c r="U188" s="141"/>
      <c r="V188" s="141"/>
      <c r="W188" s="141"/>
      <c r="X188" s="141"/>
      <c r="Y188" s="141"/>
      <c r="Z188" s="141"/>
      <c r="AA188" s="141"/>
      <c r="AB188" s="141"/>
      <c r="AC188" s="141"/>
      <c r="AD188" s="141"/>
      <c r="AE188" s="141"/>
      <c r="AF188" s="141"/>
    </row>
    <row r="189" spans="1:32" ht="13.5" customHeight="1" x14ac:dyDescent="0.3">
      <c r="A189" s="141"/>
      <c r="B189" s="141"/>
      <c r="C189" s="141"/>
      <c r="D189" s="141"/>
      <c r="E189" s="141"/>
      <c r="F189" s="141"/>
      <c r="G189" s="141"/>
      <c r="H189" s="141"/>
      <c r="I189" s="141"/>
      <c r="J189" s="141"/>
      <c r="K189" s="141"/>
      <c r="L189" s="141"/>
      <c r="M189" s="141"/>
      <c r="N189" s="141"/>
      <c r="O189" s="141"/>
      <c r="P189" s="141"/>
      <c r="Q189" s="141"/>
      <c r="R189" s="141"/>
      <c r="S189" s="141"/>
      <c r="T189" s="141"/>
      <c r="U189" s="141"/>
      <c r="V189" s="141"/>
      <c r="W189" s="141"/>
      <c r="X189" s="141"/>
      <c r="Y189" s="141"/>
      <c r="Z189" s="141"/>
      <c r="AA189" s="141"/>
      <c r="AB189" s="141"/>
      <c r="AC189" s="141"/>
      <c r="AD189" s="141"/>
      <c r="AE189" s="141"/>
      <c r="AF189" s="141"/>
    </row>
    <row r="190" spans="1:32" ht="13.5" customHeight="1" x14ac:dyDescent="0.3">
      <c r="A190" s="141"/>
      <c r="B190" s="141"/>
      <c r="C190" s="141"/>
      <c r="D190" s="141"/>
      <c r="E190" s="141"/>
      <c r="F190" s="141"/>
      <c r="G190" s="141"/>
      <c r="H190" s="141"/>
      <c r="I190" s="141"/>
      <c r="J190" s="141"/>
      <c r="K190" s="141"/>
      <c r="L190" s="141"/>
      <c r="M190" s="141"/>
      <c r="N190" s="141"/>
      <c r="O190" s="141"/>
      <c r="P190" s="141"/>
      <c r="Q190" s="141"/>
      <c r="R190" s="141"/>
      <c r="S190" s="141"/>
      <c r="T190" s="141"/>
      <c r="U190" s="141"/>
      <c r="V190" s="141"/>
      <c r="W190" s="141"/>
      <c r="X190" s="141"/>
      <c r="Y190" s="141"/>
      <c r="Z190" s="141"/>
      <c r="AA190" s="141"/>
      <c r="AB190" s="141"/>
      <c r="AC190" s="141"/>
      <c r="AD190" s="141"/>
      <c r="AE190" s="141"/>
      <c r="AF190" s="141"/>
    </row>
    <row r="191" spans="1:32" ht="13.5" customHeight="1" x14ac:dyDescent="0.3">
      <c r="A191" s="141"/>
      <c r="B191" s="141"/>
      <c r="C191" s="141"/>
      <c r="D191" s="141"/>
      <c r="E191" s="141"/>
      <c r="F191" s="141"/>
      <c r="G191" s="141"/>
      <c r="H191" s="141"/>
      <c r="I191" s="141"/>
      <c r="J191" s="141"/>
      <c r="K191" s="141"/>
      <c r="L191" s="141"/>
      <c r="M191" s="141"/>
      <c r="N191" s="141"/>
      <c r="O191" s="141"/>
      <c r="P191" s="141"/>
      <c r="Q191" s="141"/>
      <c r="R191" s="141"/>
      <c r="S191" s="141"/>
      <c r="T191" s="141"/>
      <c r="U191" s="141"/>
      <c r="V191" s="141"/>
      <c r="W191" s="141"/>
      <c r="X191" s="141"/>
      <c r="Y191" s="141"/>
      <c r="Z191" s="141"/>
      <c r="AA191" s="141"/>
      <c r="AB191" s="141"/>
      <c r="AC191" s="141"/>
      <c r="AD191" s="141"/>
      <c r="AE191" s="141"/>
      <c r="AF191" s="141"/>
    </row>
    <row r="192" spans="1:32" ht="13.5" customHeight="1" x14ac:dyDescent="0.3">
      <c r="A192" s="141"/>
      <c r="B192" s="141"/>
      <c r="C192" s="141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  <c r="AA192" s="141"/>
      <c r="AB192" s="141"/>
      <c r="AC192" s="141"/>
      <c r="AD192" s="141"/>
      <c r="AE192" s="141"/>
      <c r="AF192" s="141"/>
    </row>
    <row r="193" spans="1:32" ht="13.5" customHeight="1" x14ac:dyDescent="0.3">
      <c r="A193" s="141"/>
      <c r="B193" s="141"/>
      <c r="C193" s="141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  <c r="AA193" s="141"/>
      <c r="AB193" s="141"/>
      <c r="AC193" s="141"/>
      <c r="AD193" s="141"/>
      <c r="AE193" s="141"/>
      <c r="AF193" s="141"/>
    </row>
    <row r="194" spans="1:32" ht="13.5" customHeight="1" x14ac:dyDescent="0.3">
      <c r="A194" s="141"/>
      <c r="B194" s="141"/>
      <c r="C194" s="141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  <c r="AA194" s="141"/>
      <c r="AB194" s="141"/>
      <c r="AC194" s="141"/>
      <c r="AD194" s="141"/>
      <c r="AE194" s="141"/>
      <c r="AF194" s="141"/>
    </row>
    <row r="195" spans="1:32" ht="13.5" customHeight="1" x14ac:dyDescent="0.3">
      <c r="A195" s="141"/>
      <c r="B195" s="141"/>
      <c r="C195" s="141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  <c r="AA195" s="141"/>
      <c r="AB195" s="141"/>
      <c r="AC195" s="141"/>
      <c r="AD195" s="141"/>
      <c r="AE195" s="141"/>
      <c r="AF195" s="141"/>
    </row>
    <row r="196" spans="1:32" ht="13.5" customHeight="1" x14ac:dyDescent="0.3">
      <c r="A196" s="141"/>
      <c r="B196" s="141"/>
      <c r="C196" s="141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  <c r="AA196" s="141"/>
      <c r="AB196" s="141"/>
      <c r="AC196" s="141"/>
      <c r="AD196" s="141"/>
      <c r="AE196" s="141"/>
      <c r="AF196" s="141"/>
    </row>
    <row r="197" spans="1:32" ht="13.5" customHeight="1" x14ac:dyDescent="0.3">
      <c r="A197" s="141"/>
      <c r="B197" s="141"/>
      <c r="C197" s="141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  <c r="AA197" s="141"/>
      <c r="AB197" s="141"/>
      <c r="AC197" s="141"/>
      <c r="AD197" s="141"/>
      <c r="AE197" s="141"/>
      <c r="AF197" s="141"/>
    </row>
    <row r="198" spans="1:32" ht="13.5" customHeight="1" x14ac:dyDescent="0.3">
      <c r="A198" s="141"/>
      <c r="B198" s="141"/>
      <c r="C198" s="141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  <c r="AA198" s="141"/>
      <c r="AB198" s="141"/>
      <c r="AC198" s="141"/>
      <c r="AD198" s="141"/>
      <c r="AE198" s="141"/>
      <c r="AF198" s="141"/>
    </row>
    <row r="199" spans="1:32" ht="13.5" customHeight="1" x14ac:dyDescent="0.3">
      <c r="A199" s="141"/>
      <c r="B199" s="141"/>
      <c r="C199" s="141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  <c r="AA199" s="141"/>
      <c r="AB199" s="141"/>
      <c r="AC199" s="141"/>
      <c r="AD199" s="141"/>
      <c r="AE199" s="141"/>
      <c r="AF199" s="141"/>
    </row>
    <row r="200" spans="1:32" ht="13.5" customHeight="1" x14ac:dyDescent="0.3">
      <c r="A200" s="141"/>
      <c r="B200" s="141"/>
      <c r="C200" s="141"/>
      <c r="D200" s="141"/>
      <c r="E200" s="141"/>
      <c r="F200" s="141"/>
      <c r="G200" s="141"/>
      <c r="H200" s="141"/>
      <c r="I200" s="141"/>
      <c r="J200" s="141"/>
      <c r="K200" s="141"/>
      <c r="L200" s="141"/>
      <c r="M200" s="141"/>
      <c r="N200" s="141"/>
      <c r="O200" s="141"/>
      <c r="P200" s="141"/>
      <c r="Q200" s="141"/>
      <c r="R200" s="141"/>
      <c r="S200" s="141"/>
      <c r="T200" s="141"/>
      <c r="U200" s="141"/>
      <c r="V200" s="141"/>
      <c r="W200" s="141"/>
      <c r="X200" s="141"/>
      <c r="Y200" s="141"/>
      <c r="Z200" s="141"/>
      <c r="AA200" s="141"/>
      <c r="AB200" s="141"/>
      <c r="AC200" s="141"/>
      <c r="AD200" s="141"/>
      <c r="AE200" s="141"/>
      <c r="AF200" s="141"/>
    </row>
    <row r="201" spans="1:32" ht="13.5" customHeight="1" x14ac:dyDescent="0.3">
      <c r="A201" s="141"/>
      <c r="B201" s="141"/>
      <c r="C201" s="141"/>
      <c r="D201" s="141"/>
      <c r="E201" s="141"/>
      <c r="F201" s="141"/>
      <c r="G201" s="141"/>
      <c r="H201" s="141"/>
      <c r="I201" s="141"/>
      <c r="J201" s="141"/>
      <c r="K201" s="141"/>
      <c r="L201" s="141"/>
      <c r="M201" s="141"/>
      <c r="N201" s="141"/>
      <c r="O201" s="141"/>
      <c r="P201" s="141"/>
      <c r="Q201" s="141"/>
      <c r="R201" s="141"/>
      <c r="S201" s="141"/>
      <c r="T201" s="141"/>
      <c r="U201" s="141"/>
      <c r="V201" s="141"/>
      <c r="W201" s="141"/>
      <c r="X201" s="141"/>
      <c r="Y201" s="141"/>
      <c r="Z201" s="141"/>
      <c r="AA201" s="141"/>
      <c r="AB201" s="141"/>
      <c r="AC201" s="141"/>
      <c r="AD201" s="141"/>
      <c r="AE201" s="141"/>
      <c r="AF201" s="141"/>
    </row>
    <row r="202" spans="1:32" ht="13.5" customHeight="1" x14ac:dyDescent="0.3">
      <c r="A202" s="141"/>
      <c r="B202" s="141"/>
      <c r="C202" s="141"/>
      <c r="D202" s="141"/>
      <c r="E202" s="141"/>
      <c r="F202" s="141"/>
      <c r="G202" s="141"/>
      <c r="H202" s="141"/>
      <c r="I202" s="141"/>
      <c r="J202" s="141"/>
      <c r="K202" s="141"/>
      <c r="L202" s="141"/>
      <c r="M202" s="141"/>
      <c r="N202" s="141"/>
      <c r="O202" s="141"/>
      <c r="P202" s="141"/>
      <c r="Q202" s="141"/>
      <c r="R202" s="141"/>
      <c r="S202" s="141"/>
      <c r="T202" s="141"/>
      <c r="U202" s="141"/>
      <c r="V202" s="141"/>
      <c r="W202" s="141"/>
      <c r="X202" s="141"/>
      <c r="Y202" s="141"/>
      <c r="Z202" s="141"/>
      <c r="AA202" s="141"/>
      <c r="AB202" s="141"/>
      <c r="AC202" s="141"/>
      <c r="AD202" s="141"/>
      <c r="AE202" s="141"/>
      <c r="AF202" s="141"/>
    </row>
    <row r="203" spans="1:32" ht="13.5" customHeight="1" x14ac:dyDescent="0.3">
      <c r="A203" s="141"/>
      <c r="B203" s="141"/>
      <c r="C203" s="141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  <c r="AA203" s="141"/>
      <c r="AB203" s="141"/>
      <c r="AC203" s="141"/>
      <c r="AD203" s="141"/>
      <c r="AE203" s="141"/>
      <c r="AF203" s="141"/>
    </row>
    <row r="204" spans="1:32" ht="13.5" customHeight="1" x14ac:dyDescent="0.3">
      <c r="A204" s="141"/>
      <c r="B204" s="141"/>
      <c r="C204" s="141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  <c r="AA204" s="141"/>
      <c r="AB204" s="141"/>
      <c r="AC204" s="141"/>
      <c r="AD204" s="141"/>
      <c r="AE204" s="141"/>
      <c r="AF204" s="141"/>
    </row>
    <row r="205" spans="1:32" ht="13.5" customHeight="1" x14ac:dyDescent="0.3">
      <c r="A205" s="141"/>
      <c r="B205" s="141"/>
      <c r="C205" s="141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  <c r="AA205" s="141"/>
      <c r="AB205" s="141"/>
      <c r="AC205" s="141"/>
      <c r="AD205" s="141"/>
      <c r="AE205" s="141"/>
      <c r="AF205" s="141"/>
    </row>
    <row r="206" spans="1:32" ht="13.5" customHeight="1" x14ac:dyDescent="0.3">
      <c r="A206" s="141"/>
      <c r="B206" s="141"/>
      <c r="C206" s="141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  <c r="AA206" s="141"/>
      <c r="AB206" s="141"/>
      <c r="AC206" s="141"/>
      <c r="AD206" s="141"/>
      <c r="AE206" s="141"/>
      <c r="AF206" s="141"/>
    </row>
    <row r="207" spans="1:32" ht="13.5" customHeight="1" x14ac:dyDescent="0.3">
      <c r="A207" s="141"/>
      <c r="B207" s="141"/>
      <c r="C207" s="141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  <c r="AA207" s="141"/>
      <c r="AB207" s="141"/>
      <c r="AC207" s="141"/>
      <c r="AD207" s="141"/>
      <c r="AE207" s="141"/>
      <c r="AF207" s="141"/>
    </row>
    <row r="208" spans="1:32" ht="13.5" customHeight="1" x14ac:dyDescent="0.3">
      <c r="A208" s="141"/>
      <c r="B208" s="141"/>
      <c r="C208" s="141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  <c r="AA208" s="141"/>
      <c r="AB208" s="141"/>
      <c r="AC208" s="141"/>
      <c r="AD208" s="141"/>
      <c r="AE208" s="141"/>
      <c r="AF208" s="141"/>
    </row>
    <row r="209" spans="1:32" ht="13.5" customHeight="1" x14ac:dyDescent="0.3">
      <c r="A209" s="141"/>
      <c r="B209" s="141"/>
      <c r="C209" s="141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  <c r="AA209" s="141"/>
      <c r="AB209" s="141"/>
      <c r="AC209" s="141"/>
      <c r="AD209" s="141"/>
      <c r="AE209" s="141"/>
      <c r="AF209" s="141"/>
    </row>
    <row r="210" spans="1:32" ht="13.5" customHeight="1" x14ac:dyDescent="0.3">
      <c r="A210" s="141"/>
      <c r="B210" s="141"/>
      <c r="C210" s="141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  <c r="AA210" s="141"/>
      <c r="AB210" s="141"/>
      <c r="AC210" s="141"/>
      <c r="AD210" s="141"/>
      <c r="AE210" s="141"/>
      <c r="AF210" s="141"/>
    </row>
    <row r="211" spans="1:32" ht="13.5" customHeight="1" x14ac:dyDescent="0.3">
      <c r="A211" s="141"/>
      <c r="B211" s="141"/>
      <c r="C211" s="141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  <c r="AA211" s="141"/>
      <c r="AB211" s="141"/>
      <c r="AC211" s="141"/>
      <c r="AD211" s="141"/>
      <c r="AE211" s="141"/>
      <c r="AF211" s="141"/>
    </row>
    <row r="212" spans="1:32" ht="13.5" customHeight="1" x14ac:dyDescent="0.3">
      <c r="A212" s="141"/>
      <c r="B212" s="141"/>
      <c r="C212" s="141"/>
      <c r="D212" s="141"/>
      <c r="E212" s="141"/>
      <c r="F212" s="141"/>
      <c r="G212" s="141"/>
      <c r="H212" s="141"/>
      <c r="I212" s="141"/>
      <c r="J212" s="141"/>
      <c r="K212" s="141"/>
      <c r="L212" s="141"/>
      <c r="M212" s="141"/>
      <c r="N212" s="141"/>
      <c r="O212" s="141"/>
      <c r="P212" s="141"/>
      <c r="Q212" s="141"/>
      <c r="R212" s="141"/>
      <c r="S212" s="141"/>
      <c r="T212" s="141"/>
      <c r="U212" s="141"/>
      <c r="V212" s="141"/>
      <c r="W212" s="141"/>
      <c r="X212" s="141"/>
      <c r="Y212" s="141"/>
      <c r="Z212" s="141"/>
      <c r="AA212" s="141"/>
      <c r="AB212" s="141"/>
      <c r="AC212" s="141"/>
      <c r="AD212" s="141"/>
      <c r="AE212" s="141"/>
      <c r="AF212" s="141"/>
    </row>
    <row r="213" spans="1:32" ht="13.5" customHeight="1" x14ac:dyDescent="0.3">
      <c r="A213" s="141"/>
      <c r="B213" s="141"/>
      <c r="C213" s="141"/>
      <c r="D213" s="141"/>
      <c r="E213" s="141"/>
      <c r="F213" s="141"/>
      <c r="G213" s="141"/>
      <c r="H213" s="141"/>
      <c r="I213" s="141"/>
      <c r="J213" s="141"/>
      <c r="K213" s="141"/>
      <c r="L213" s="141"/>
      <c r="M213" s="141"/>
      <c r="N213" s="141"/>
      <c r="O213" s="141"/>
      <c r="P213" s="141"/>
      <c r="Q213" s="141"/>
      <c r="R213" s="141"/>
      <c r="S213" s="141"/>
      <c r="T213" s="141"/>
      <c r="U213" s="141"/>
      <c r="V213" s="141"/>
      <c r="W213" s="141"/>
      <c r="X213" s="141"/>
      <c r="Y213" s="141"/>
      <c r="Z213" s="141"/>
      <c r="AA213" s="141"/>
      <c r="AB213" s="141"/>
      <c r="AC213" s="141"/>
      <c r="AD213" s="141"/>
      <c r="AE213" s="141"/>
      <c r="AF213" s="141"/>
    </row>
    <row r="214" spans="1:32" ht="13.5" customHeight="1" x14ac:dyDescent="0.3">
      <c r="A214" s="141"/>
      <c r="B214" s="141"/>
      <c r="C214" s="141"/>
      <c r="D214" s="141"/>
      <c r="E214" s="141"/>
      <c r="F214" s="141"/>
      <c r="G214" s="141"/>
      <c r="H214" s="141"/>
      <c r="I214" s="141"/>
      <c r="J214" s="141"/>
      <c r="K214" s="141"/>
      <c r="L214" s="141"/>
      <c r="M214" s="141"/>
      <c r="N214" s="141"/>
      <c r="O214" s="141"/>
      <c r="P214" s="141"/>
      <c r="Q214" s="141"/>
      <c r="R214" s="141"/>
      <c r="S214" s="141"/>
      <c r="T214" s="141"/>
      <c r="U214" s="141"/>
      <c r="V214" s="141"/>
      <c r="W214" s="141"/>
      <c r="X214" s="141"/>
      <c r="Y214" s="141"/>
      <c r="Z214" s="141"/>
      <c r="AA214" s="141"/>
      <c r="AB214" s="141"/>
      <c r="AC214" s="141"/>
      <c r="AD214" s="141"/>
      <c r="AE214" s="141"/>
      <c r="AF214" s="141"/>
    </row>
    <row r="215" spans="1:32" ht="13.5" customHeight="1" x14ac:dyDescent="0.3">
      <c r="A215" s="141"/>
      <c r="B215" s="141"/>
      <c r="C215" s="141"/>
      <c r="D215" s="141"/>
      <c r="E215" s="141"/>
      <c r="F215" s="141"/>
      <c r="G215" s="141"/>
      <c r="H215" s="141"/>
      <c r="I215" s="141"/>
      <c r="J215" s="141"/>
      <c r="K215" s="141"/>
      <c r="L215" s="141"/>
      <c r="M215" s="141"/>
      <c r="N215" s="141"/>
      <c r="O215" s="141"/>
      <c r="P215" s="141"/>
      <c r="Q215" s="141"/>
      <c r="R215" s="141"/>
      <c r="S215" s="141"/>
      <c r="T215" s="141"/>
      <c r="U215" s="141"/>
      <c r="V215" s="141"/>
      <c r="W215" s="141"/>
      <c r="X215" s="141"/>
      <c r="Y215" s="141"/>
      <c r="Z215" s="141"/>
      <c r="AA215" s="141"/>
      <c r="AB215" s="141"/>
      <c r="AC215" s="141"/>
      <c r="AD215" s="141"/>
      <c r="AE215" s="141"/>
      <c r="AF215" s="141"/>
    </row>
    <row r="216" spans="1:32" ht="13.5" customHeight="1" x14ac:dyDescent="0.3">
      <c r="A216" s="141"/>
      <c r="B216" s="141"/>
      <c r="C216" s="141"/>
      <c r="D216" s="141"/>
      <c r="E216" s="141"/>
      <c r="F216" s="141"/>
      <c r="G216" s="141"/>
      <c r="H216" s="141"/>
      <c r="I216" s="141"/>
      <c r="J216" s="141"/>
      <c r="K216" s="141"/>
      <c r="L216" s="141"/>
      <c r="M216" s="141"/>
      <c r="N216" s="141"/>
      <c r="O216" s="141"/>
      <c r="P216" s="141"/>
      <c r="Q216" s="141"/>
      <c r="R216" s="141"/>
      <c r="S216" s="141"/>
      <c r="T216" s="141"/>
      <c r="U216" s="141"/>
      <c r="V216" s="141"/>
      <c r="W216" s="141"/>
      <c r="X216" s="141"/>
      <c r="Y216" s="141"/>
      <c r="Z216" s="141"/>
      <c r="AA216" s="141"/>
      <c r="AB216" s="141"/>
      <c r="AC216" s="141"/>
      <c r="AD216" s="141"/>
      <c r="AE216" s="141"/>
      <c r="AF216" s="141"/>
    </row>
    <row r="217" spans="1:32" ht="13.5" customHeight="1" x14ac:dyDescent="0.3">
      <c r="A217" s="141"/>
      <c r="B217" s="141"/>
      <c r="C217" s="141"/>
      <c r="D217" s="141"/>
      <c r="E217" s="141"/>
      <c r="F217" s="141"/>
      <c r="G217" s="141"/>
      <c r="H217" s="141"/>
      <c r="I217" s="141"/>
      <c r="J217" s="141"/>
      <c r="K217" s="141"/>
      <c r="L217" s="141"/>
      <c r="M217" s="141"/>
      <c r="N217" s="141"/>
      <c r="O217" s="141"/>
      <c r="P217" s="141"/>
      <c r="Q217" s="141"/>
      <c r="R217" s="141"/>
      <c r="S217" s="141"/>
      <c r="T217" s="141"/>
      <c r="U217" s="141"/>
      <c r="V217" s="141"/>
      <c r="W217" s="141"/>
      <c r="X217" s="141"/>
      <c r="Y217" s="141"/>
      <c r="Z217" s="141"/>
      <c r="AA217" s="141"/>
      <c r="AB217" s="141"/>
      <c r="AC217" s="141"/>
      <c r="AD217" s="141"/>
      <c r="AE217" s="141"/>
      <c r="AF217" s="141"/>
    </row>
    <row r="218" spans="1:32" ht="13.5" customHeight="1" x14ac:dyDescent="0.3">
      <c r="A218" s="141"/>
      <c r="B218" s="141"/>
      <c r="C218" s="141"/>
      <c r="D218" s="141"/>
      <c r="E218" s="141"/>
      <c r="F218" s="141"/>
      <c r="G218" s="141"/>
      <c r="H218" s="141"/>
      <c r="I218" s="141"/>
      <c r="J218" s="141"/>
      <c r="K218" s="141"/>
      <c r="L218" s="141"/>
      <c r="M218" s="141"/>
      <c r="N218" s="141"/>
      <c r="O218" s="141"/>
      <c r="P218" s="141"/>
      <c r="Q218" s="141"/>
      <c r="R218" s="141"/>
      <c r="S218" s="141"/>
      <c r="T218" s="141"/>
      <c r="U218" s="141"/>
      <c r="V218" s="141"/>
      <c r="W218" s="141"/>
      <c r="X218" s="141"/>
      <c r="Y218" s="141"/>
      <c r="Z218" s="141"/>
      <c r="AA218" s="141"/>
      <c r="AB218" s="141"/>
      <c r="AC218" s="141"/>
      <c r="AD218" s="141"/>
      <c r="AE218" s="141"/>
      <c r="AF218" s="141"/>
    </row>
    <row r="219" spans="1:32" ht="13.5" customHeight="1" x14ac:dyDescent="0.3">
      <c r="A219" s="141"/>
      <c r="B219" s="141"/>
      <c r="C219" s="141"/>
      <c r="D219" s="141"/>
      <c r="E219" s="141"/>
      <c r="F219" s="141"/>
      <c r="G219" s="141"/>
      <c r="H219" s="141"/>
      <c r="I219" s="141"/>
      <c r="J219" s="141"/>
      <c r="K219" s="141"/>
      <c r="L219" s="141"/>
      <c r="M219" s="141"/>
      <c r="N219" s="141"/>
      <c r="O219" s="141"/>
      <c r="P219" s="141"/>
      <c r="Q219" s="141"/>
      <c r="R219" s="141"/>
      <c r="S219" s="141"/>
      <c r="T219" s="141"/>
      <c r="U219" s="141"/>
      <c r="V219" s="141"/>
      <c r="W219" s="141"/>
      <c r="X219" s="141"/>
      <c r="Y219" s="141"/>
      <c r="Z219" s="141"/>
      <c r="AA219" s="141"/>
      <c r="AB219" s="141"/>
      <c r="AC219" s="141"/>
      <c r="AD219" s="141"/>
      <c r="AE219" s="141"/>
      <c r="AF219" s="141"/>
    </row>
    <row r="220" spans="1:32" ht="13.5" customHeight="1" x14ac:dyDescent="0.3">
      <c r="A220" s="141"/>
      <c r="B220" s="141"/>
      <c r="C220" s="141"/>
      <c r="D220" s="141"/>
      <c r="E220" s="141"/>
      <c r="F220" s="141"/>
      <c r="G220" s="141"/>
      <c r="H220" s="141"/>
      <c r="I220" s="141"/>
      <c r="J220" s="141"/>
      <c r="K220" s="141"/>
      <c r="L220" s="141"/>
      <c r="M220" s="141"/>
      <c r="N220" s="141"/>
      <c r="O220" s="141"/>
      <c r="P220" s="141"/>
      <c r="Q220" s="141"/>
      <c r="R220" s="141"/>
      <c r="S220" s="141"/>
      <c r="T220" s="141"/>
      <c r="U220" s="141"/>
      <c r="V220" s="141"/>
      <c r="W220" s="141"/>
      <c r="X220" s="141"/>
      <c r="Y220" s="141"/>
      <c r="Z220" s="141"/>
      <c r="AA220" s="141"/>
      <c r="AB220" s="141"/>
      <c r="AC220" s="141"/>
      <c r="AD220" s="141"/>
      <c r="AE220" s="141"/>
      <c r="AF220" s="141"/>
    </row>
    <row r="221" spans="1:32" ht="13.5" customHeight="1" x14ac:dyDescent="0.3">
      <c r="A221" s="141"/>
      <c r="B221" s="141"/>
      <c r="C221" s="141"/>
      <c r="D221" s="141"/>
      <c r="E221" s="141"/>
      <c r="F221" s="141"/>
      <c r="G221" s="141"/>
      <c r="H221" s="141"/>
      <c r="I221" s="141"/>
      <c r="J221" s="141"/>
      <c r="K221" s="141"/>
      <c r="L221" s="141"/>
      <c r="M221" s="141"/>
      <c r="N221" s="141"/>
      <c r="O221" s="141"/>
      <c r="P221" s="141"/>
      <c r="Q221" s="141"/>
      <c r="R221" s="141"/>
      <c r="S221" s="141"/>
      <c r="T221" s="141"/>
      <c r="U221" s="141"/>
      <c r="V221" s="141"/>
      <c r="W221" s="141"/>
      <c r="X221" s="141"/>
      <c r="Y221" s="141"/>
      <c r="Z221" s="141"/>
      <c r="AA221" s="141"/>
      <c r="AB221" s="141"/>
      <c r="AC221" s="141"/>
      <c r="AD221" s="141"/>
      <c r="AE221" s="141"/>
      <c r="AF221" s="141"/>
    </row>
    <row r="222" spans="1:32" ht="13.5" customHeight="1" x14ac:dyDescent="0.3">
      <c r="A222" s="141"/>
      <c r="B222" s="141"/>
      <c r="C222" s="141"/>
      <c r="D222" s="141"/>
      <c r="E222" s="141"/>
      <c r="F222" s="141"/>
      <c r="G222" s="141"/>
      <c r="H222" s="141"/>
      <c r="I222" s="141"/>
      <c r="J222" s="141"/>
      <c r="K222" s="141"/>
      <c r="L222" s="141"/>
      <c r="M222" s="141"/>
      <c r="N222" s="141"/>
      <c r="O222" s="141"/>
      <c r="P222" s="141"/>
      <c r="Q222" s="141"/>
      <c r="R222" s="141"/>
      <c r="S222" s="141"/>
      <c r="T222" s="141"/>
      <c r="U222" s="141"/>
      <c r="V222" s="141"/>
      <c r="W222" s="141"/>
      <c r="X222" s="141"/>
      <c r="Y222" s="141"/>
      <c r="Z222" s="141"/>
      <c r="AA222" s="141"/>
      <c r="AB222" s="141"/>
      <c r="AC222" s="141"/>
      <c r="AD222" s="141"/>
      <c r="AE222" s="141"/>
      <c r="AF222" s="141"/>
    </row>
    <row r="223" spans="1:32" ht="13.5" customHeight="1" x14ac:dyDescent="0.3">
      <c r="A223" s="141"/>
      <c r="B223" s="141"/>
      <c r="C223" s="141"/>
      <c r="D223" s="141"/>
      <c r="E223" s="141"/>
      <c r="F223" s="141"/>
      <c r="G223" s="141"/>
      <c r="H223" s="141"/>
      <c r="I223" s="141"/>
      <c r="J223" s="141"/>
      <c r="K223" s="141"/>
      <c r="L223" s="141"/>
      <c r="M223" s="141"/>
      <c r="N223" s="141"/>
      <c r="O223" s="141"/>
      <c r="P223" s="141"/>
      <c r="Q223" s="141"/>
      <c r="R223" s="141"/>
      <c r="S223" s="141"/>
      <c r="T223" s="141"/>
      <c r="U223" s="141"/>
      <c r="V223" s="141"/>
      <c r="W223" s="141"/>
      <c r="X223" s="141"/>
      <c r="Y223" s="141"/>
      <c r="Z223" s="141"/>
      <c r="AA223" s="141"/>
      <c r="AB223" s="141"/>
      <c r="AC223" s="141"/>
      <c r="AD223" s="141"/>
      <c r="AE223" s="141"/>
      <c r="AF223" s="141"/>
    </row>
    <row r="224" spans="1:32" ht="13.5" customHeight="1" x14ac:dyDescent="0.3">
      <c r="A224" s="141"/>
      <c r="B224" s="141"/>
      <c r="C224" s="141"/>
      <c r="D224" s="141"/>
      <c r="E224" s="141"/>
      <c r="F224" s="141"/>
      <c r="G224" s="141"/>
      <c r="H224" s="141"/>
      <c r="I224" s="141"/>
      <c r="J224" s="141"/>
      <c r="K224" s="141"/>
      <c r="L224" s="141"/>
      <c r="M224" s="141"/>
      <c r="N224" s="141"/>
      <c r="O224" s="141"/>
      <c r="P224" s="141"/>
      <c r="Q224" s="141"/>
      <c r="R224" s="141"/>
      <c r="S224" s="141"/>
      <c r="T224" s="141"/>
      <c r="U224" s="141"/>
      <c r="V224" s="141"/>
      <c r="W224" s="141"/>
      <c r="X224" s="141"/>
      <c r="Y224" s="141"/>
      <c r="Z224" s="141"/>
      <c r="AA224" s="141"/>
      <c r="AB224" s="141"/>
      <c r="AC224" s="141"/>
      <c r="AD224" s="141"/>
      <c r="AE224" s="141"/>
      <c r="AF224" s="141"/>
    </row>
    <row r="225" spans="1:32" ht="13.5" customHeight="1" x14ac:dyDescent="0.3">
      <c r="A225" s="141"/>
      <c r="B225" s="141"/>
      <c r="C225" s="141"/>
      <c r="D225" s="141"/>
      <c r="E225" s="141"/>
      <c r="F225" s="141"/>
      <c r="G225" s="141"/>
      <c r="H225" s="141"/>
      <c r="I225" s="141"/>
      <c r="J225" s="141"/>
      <c r="K225" s="141"/>
      <c r="L225" s="141"/>
      <c r="M225" s="141"/>
      <c r="N225" s="141"/>
      <c r="O225" s="141"/>
      <c r="P225" s="141"/>
      <c r="Q225" s="141"/>
      <c r="R225" s="141"/>
      <c r="S225" s="141"/>
      <c r="T225" s="141"/>
      <c r="U225" s="141"/>
      <c r="V225" s="141"/>
      <c r="W225" s="141"/>
      <c r="X225" s="141"/>
      <c r="Y225" s="141"/>
      <c r="Z225" s="141"/>
      <c r="AA225" s="141"/>
      <c r="AB225" s="141"/>
      <c r="AC225" s="141"/>
      <c r="AD225" s="141"/>
      <c r="AE225" s="141"/>
      <c r="AF225" s="141"/>
    </row>
    <row r="226" spans="1:32" ht="13.5" customHeight="1" x14ac:dyDescent="0.3">
      <c r="A226" s="141"/>
      <c r="B226" s="141"/>
      <c r="C226" s="141"/>
      <c r="D226" s="141"/>
      <c r="E226" s="141"/>
      <c r="F226" s="141"/>
      <c r="G226" s="141"/>
      <c r="H226" s="141"/>
      <c r="I226" s="141"/>
      <c r="J226" s="141"/>
      <c r="K226" s="141"/>
      <c r="L226" s="141"/>
      <c r="M226" s="141"/>
      <c r="N226" s="141"/>
      <c r="O226" s="141"/>
      <c r="P226" s="141"/>
      <c r="Q226" s="141"/>
      <c r="R226" s="141"/>
      <c r="S226" s="141"/>
      <c r="T226" s="141"/>
      <c r="U226" s="141"/>
      <c r="V226" s="141"/>
      <c r="W226" s="141"/>
      <c r="X226" s="141"/>
      <c r="Y226" s="141"/>
      <c r="Z226" s="141"/>
      <c r="AA226" s="141"/>
      <c r="AB226" s="141"/>
      <c r="AC226" s="141"/>
      <c r="AD226" s="141"/>
      <c r="AE226" s="141"/>
      <c r="AF226" s="141"/>
    </row>
    <row r="227" spans="1:32" ht="13.5" customHeight="1" x14ac:dyDescent="0.3">
      <c r="A227" s="141"/>
      <c r="B227" s="141"/>
      <c r="C227" s="141"/>
      <c r="D227" s="141"/>
      <c r="E227" s="141"/>
      <c r="F227" s="141"/>
      <c r="G227" s="141"/>
      <c r="H227" s="141"/>
      <c r="I227" s="141"/>
      <c r="J227" s="141"/>
      <c r="K227" s="141"/>
      <c r="L227" s="141"/>
      <c r="M227" s="141"/>
      <c r="N227" s="141"/>
      <c r="O227" s="141"/>
      <c r="P227" s="141"/>
      <c r="Q227" s="141"/>
      <c r="R227" s="141"/>
      <c r="S227" s="141"/>
      <c r="T227" s="141"/>
      <c r="U227" s="141"/>
      <c r="V227" s="141"/>
      <c r="W227" s="141"/>
      <c r="X227" s="141"/>
      <c r="Y227" s="141"/>
      <c r="Z227" s="141"/>
      <c r="AA227" s="141"/>
      <c r="AB227" s="141"/>
      <c r="AC227" s="141"/>
      <c r="AD227" s="141"/>
      <c r="AE227" s="141"/>
      <c r="AF227" s="141"/>
    </row>
    <row r="228" spans="1:32" ht="13.5" customHeight="1" x14ac:dyDescent="0.3">
      <c r="A228" s="141"/>
      <c r="B228" s="141"/>
      <c r="C228" s="141"/>
      <c r="D228" s="141"/>
      <c r="E228" s="141"/>
      <c r="F228" s="141"/>
      <c r="G228" s="141"/>
      <c r="H228" s="141"/>
      <c r="I228" s="141"/>
      <c r="J228" s="141"/>
      <c r="K228" s="141"/>
      <c r="L228" s="141"/>
      <c r="M228" s="141"/>
      <c r="N228" s="141"/>
      <c r="O228" s="141"/>
      <c r="P228" s="141"/>
      <c r="Q228" s="141"/>
      <c r="R228" s="141"/>
      <c r="S228" s="141"/>
      <c r="T228" s="141"/>
      <c r="U228" s="141"/>
      <c r="V228" s="141"/>
      <c r="W228" s="141"/>
      <c r="X228" s="141"/>
      <c r="Y228" s="141"/>
      <c r="Z228" s="141"/>
      <c r="AA228" s="141"/>
      <c r="AB228" s="141"/>
      <c r="AC228" s="141"/>
      <c r="AD228" s="141"/>
      <c r="AE228" s="141"/>
      <c r="AF228" s="141"/>
    </row>
    <row r="229" spans="1:32" ht="13.5" customHeight="1" x14ac:dyDescent="0.3">
      <c r="A229" s="141"/>
      <c r="B229" s="141"/>
      <c r="C229" s="141"/>
      <c r="D229" s="141"/>
      <c r="E229" s="141"/>
      <c r="F229" s="141"/>
      <c r="G229" s="141"/>
      <c r="H229" s="141"/>
      <c r="I229" s="141"/>
      <c r="J229" s="141"/>
      <c r="K229" s="141"/>
      <c r="L229" s="141"/>
      <c r="M229" s="141"/>
      <c r="N229" s="141"/>
      <c r="O229" s="141"/>
      <c r="P229" s="141"/>
      <c r="Q229" s="141"/>
      <c r="R229" s="141"/>
      <c r="S229" s="141"/>
      <c r="T229" s="141"/>
      <c r="U229" s="141"/>
      <c r="V229" s="141"/>
      <c r="W229" s="141"/>
      <c r="X229" s="141"/>
      <c r="Y229" s="141"/>
      <c r="Z229" s="141"/>
      <c r="AA229" s="141"/>
      <c r="AB229" s="141"/>
      <c r="AC229" s="141"/>
      <c r="AD229" s="141"/>
      <c r="AE229" s="141"/>
      <c r="AF229" s="141"/>
    </row>
    <row r="230" spans="1:32" ht="13.5" customHeight="1" x14ac:dyDescent="0.3">
      <c r="A230" s="141"/>
      <c r="B230" s="141"/>
      <c r="C230" s="141"/>
      <c r="D230" s="141"/>
      <c r="E230" s="141"/>
      <c r="F230" s="141"/>
      <c r="G230" s="141"/>
      <c r="H230" s="141"/>
      <c r="I230" s="141"/>
      <c r="J230" s="141"/>
      <c r="K230" s="141"/>
      <c r="L230" s="141"/>
      <c r="M230" s="141"/>
      <c r="N230" s="141"/>
      <c r="O230" s="141"/>
      <c r="P230" s="141"/>
      <c r="Q230" s="141"/>
      <c r="R230" s="141"/>
      <c r="S230" s="141"/>
      <c r="T230" s="141"/>
      <c r="U230" s="141"/>
      <c r="V230" s="141"/>
      <c r="W230" s="141"/>
      <c r="X230" s="141"/>
      <c r="Y230" s="141"/>
      <c r="Z230" s="141"/>
      <c r="AA230" s="141"/>
      <c r="AB230" s="141"/>
      <c r="AC230" s="141"/>
      <c r="AD230" s="141"/>
      <c r="AE230" s="141"/>
      <c r="AF230" s="141"/>
    </row>
    <row r="231" spans="1:32" ht="13.5" customHeight="1" x14ac:dyDescent="0.3">
      <c r="A231" s="141"/>
      <c r="B231" s="141"/>
      <c r="C231" s="141"/>
      <c r="D231" s="141"/>
      <c r="E231" s="141"/>
      <c r="F231" s="141"/>
      <c r="G231" s="141"/>
      <c r="H231" s="141"/>
      <c r="I231" s="141"/>
      <c r="J231" s="141"/>
      <c r="K231" s="141"/>
      <c r="L231" s="141"/>
      <c r="M231" s="141"/>
      <c r="N231" s="141"/>
      <c r="O231" s="141"/>
      <c r="P231" s="141"/>
      <c r="Q231" s="141"/>
      <c r="R231" s="141"/>
      <c r="S231" s="141"/>
      <c r="T231" s="141"/>
      <c r="U231" s="141"/>
      <c r="V231" s="141"/>
      <c r="W231" s="141"/>
      <c r="X231" s="141"/>
      <c r="Y231" s="141"/>
      <c r="Z231" s="141"/>
      <c r="AA231" s="141"/>
      <c r="AB231" s="141"/>
      <c r="AC231" s="141"/>
      <c r="AD231" s="141"/>
      <c r="AE231" s="141"/>
      <c r="AF231" s="141"/>
    </row>
    <row r="232" spans="1:32" ht="13.5" customHeight="1" x14ac:dyDescent="0.3">
      <c r="A232" s="141"/>
      <c r="B232" s="141"/>
      <c r="C232" s="141"/>
      <c r="D232" s="141"/>
      <c r="E232" s="141"/>
      <c r="F232" s="141"/>
      <c r="G232" s="141"/>
      <c r="H232" s="141"/>
      <c r="I232" s="141"/>
      <c r="J232" s="141"/>
      <c r="K232" s="141"/>
      <c r="L232" s="141"/>
      <c r="M232" s="141"/>
      <c r="N232" s="141"/>
      <c r="O232" s="141"/>
      <c r="P232" s="141"/>
      <c r="Q232" s="141"/>
      <c r="R232" s="141"/>
      <c r="S232" s="141"/>
      <c r="T232" s="141"/>
      <c r="U232" s="141"/>
      <c r="V232" s="141"/>
      <c r="W232" s="141"/>
      <c r="X232" s="141"/>
      <c r="Y232" s="141"/>
      <c r="Z232" s="141"/>
      <c r="AA232" s="141"/>
      <c r="AB232" s="141"/>
      <c r="AC232" s="141"/>
      <c r="AD232" s="141"/>
      <c r="AE232" s="141"/>
      <c r="AF232" s="141"/>
    </row>
    <row r="233" spans="1:32" ht="13.5" customHeight="1" x14ac:dyDescent="0.3">
      <c r="A233" s="141"/>
      <c r="B233" s="141"/>
      <c r="C233" s="141"/>
      <c r="D233" s="141"/>
      <c r="E233" s="141"/>
      <c r="F233" s="141"/>
      <c r="G233" s="141"/>
      <c r="H233" s="141"/>
      <c r="I233" s="141"/>
      <c r="J233" s="141"/>
      <c r="K233" s="141"/>
      <c r="L233" s="141"/>
      <c r="M233" s="141"/>
      <c r="N233" s="141"/>
      <c r="O233" s="141"/>
      <c r="P233" s="141"/>
      <c r="Q233" s="141"/>
      <c r="R233" s="141"/>
      <c r="S233" s="141"/>
      <c r="T233" s="141"/>
      <c r="U233" s="141"/>
      <c r="V233" s="141"/>
      <c r="W233" s="141"/>
      <c r="X233" s="141"/>
      <c r="Y233" s="141"/>
      <c r="Z233" s="141"/>
      <c r="AA233" s="141"/>
      <c r="AB233" s="141"/>
      <c r="AC233" s="141"/>
      <c r="AD233" s="141"/>
      <c r="AE233" s="141"/>
      <c r="AF233" s="141"/>
    </row>
    <row r="234" spans="1:32" ht="13.5" customHeight="1" x14ac:dyDescent="0.3">
      <c r="A234" s="141"/>
      <c r="B234" s="141"/>
      <c r="C234" s="141"/>
      <c r="D234" s="141"/>
      <c r="E234" s="141"/>
      <c r="F234" s="141"/>
      <c r="G234" s="141"/>
      <c r="H234" s="141"/>
      <c r="I234" s="141"/>
      <c r="J234" s="141"/>
      <c r="K234" s="141"/>
      <c r="L234" s="141"/>
      <c r="M234" s="141"/>
      <c r="N234" s="141"/>
      <c r="O234" s="141"/>
      <c r="P234" s="141"/>
      <c r="Q234" s="141"/>
      <c r="R234" s="141"/>
      <c r="S234" s="141"/>
      <c r="T234" s="141"/>
      <c r="U234" s="141"/>
      <c r="V234" s="141"/>
      <c r="W234" s="141"/>
      <c r="X234" s="141"/>
      <c r="Y234" s="141"/>
      <c r="Z234" s="141"/>
      <c r="AA234" s="141"/>
      <c r="AB234" s="141"/>
      <c r="AC234" s="141"/>
      <c r="AD234" s="141"/>
      <c r="AE234" s="141"/>
      <c r="AF234" s="141"/>
    </row>
    <row r="235" spans="1:32" ht="13.5" customHeight="1" x14ac:dyDescent="0.3">
      <c r="A235" s="141"/>
      <c r="B235" s="141"/>
      <c r="C235" s="141"/>
      <c r="D235" s="141"/>
      <c r="E235" s="141"/>
      <c r="F235" s="141"/>
      <c r="G235" s="141"/>
      <c r="H235" s="141"/>
      <c r="I235" s="141"/>
      <c r="J235" s="141"/>
      <c r="K235" s="141"/>
      <c r="L235" s="141"/>
      <c r="M235" s="141"/>
      <c r="N235" s="141"/>
      <c r="O235" s="141"/>
      <c r="P235" s="141"/>
      <c r="Q235" s="141"/>
      <c r="R235" s="141"/>
      <c r="S235" s="141"/>
      <c r="T235" s="141"/>
      <c r="U235" s="141"/>
      <c r="V235" s="141"/>
      <c r="W235" s="141"/>
      <c r="X235" s="141"/>
      <c r="Y235" s="141"/>
      <c r="Z235" s="141"/>
      <c r="AA235" s="141"/>
      <c r="AB235" s="141"/>
      <c r="AC235" s="141"/>
      <c r="AD235" s="141"/>
      <c r="AE235" s="141"/>
      <c r="AF235" s="141"/>
    </row>
    <row r="236" spans="1:32" ht="13.5" customHeight="1" x14ac:dyDescent="0.3">
      <c r="A236" s="141"/>
      <c r="B236" s="141"/>
      <c r="C236" s="141"/>
      <c r="D236" s="141"/>
      <c r="E236" s="141"/>
      <c r="F236" s="141"/>
      <c r="G236" s="141"/>
      <c r="H236" s="141"/>
      <c r="I236" s="141"/>
      <c r="J236" s="141"/>
      <c r="K236" s="141"/>
      <c r="L236" s="141"/>
      <c r="M236" s="141"/>
      <c r="N236" s="141"/>
      <c r="O236" s="141"/>
      <c r="P236" s="141"/>
      <c r="Q236" s="141"/>
      <c r="R236" s="141"/>
      <c r="S236" s="141"/>
      <c r="T236" s="141"/>
      <c r="U236" s="141"/>
      <c r="V236" s="141"/>
      <c r="W236" s="141"/>
      <c r="X236" s="141"/>
      <c r="Y236" s="141"/>
      <c r="Z236" s="141"/>
      <c r="AA236" s="141"/>
      <c r="AB236" s="141"/>
      <c r="AC236" s="141"/>
      <c r="AD236" s="141"/>
      <c r="AE236" s="141"/>
      <c r="AF236" s="141"/>
    </row>
    <row r="237" spans="1:32" ht="13.5" customHeight="1" x14ac:dyDescent="0.3">
      <c r="A237" s="141"/>
      <c r="B237" s="141"/>
      <c r="C237" s="141"/>
      <c r="D237" s="141"/>
      <c r="E237" s="141"/>
      <c r="F237" s="141"/>
      <c r="G237" s="141"/>
      <c r="H237" s="141"/>
      <c r="I237" s="141"/>
      <c r="J237" s="141"/>
      <c r="K237" s="141"/>
      <c r="L237" s="141"/>
      <c r="M237" s="141"/>
      <c r="N237" s="141"/>
      <c r="O237" s="141"/>
      <c r="P237" s="141"/>
      <c r="Q237" s="141"/>
      <c r="R237" s="141"/>
      <c r="S237" s="141"/>
      <c r="T237" s="141"/>
      <c r="U237" s="141"/>
      <c r="V237" s="141"/>
      <c r="W237" s="141"/>
      <c r="X237" s="141"/>
      <c r="Y237" s="141"/>
      <c r="Z237" s="141"/>
      <c r="AA237" s="141"/>
      <c r="AB237" s="141"/>
      <c r="AC237" s="141"/>
      <c r="AD237" s="141"/>
      <c r="AE237" s="141"/>
      <c r="AF237" s="141"/>
    </row>
    <row r="238" spans="1:32" ht="13.5" customHeight="1" x14ac:dyDescent="0.3">
      <c r="A238" s="141"/>
      <c r="B238" s="141"/>
      <c r="C238" s="141"/>
      <c r="D238" s="141"/>
      <c r="E238" s="141"/>
      <c r="F238" s="141"/>
      <c r="G238" s="141"/>
      <c r="H238" s="141"/>
      <c r="I238" s="141"/>
      <c r="J238" s="141"/>
      <c r="K238" s="141"/>
      <c r="L238" s="141"/>
      <c r="M238" s="141"/>
      <c r="N238" s="141"/>
      <c r="O238" s="141"/>
      <c r="P238" s="141"/>
      <c r="Q238" s="141"/>
      <c r="R238" s="141"/>
      <c r="S238" s="141"/>
      <c r="T238" s="141"/>
      <c r="U238" s="141"/>
      <c r="V238" s="141"/>
      <c r="W238" s="141"/>
      <c r="X238" s="141"/>
      <c r="Y238" s="141"/>
      <c r="Z238" s="141"/>
      <c r="AA238" s="141"/>
      <c r="AB238" s="141"/>
      <c r="AC238" s="141"/>
      <c r="AD238" s="141"/>
      <c r="AE238" s="141"/>
      <c r="AF238" s="141"/>
    </row>
    <row r="239" spans="1:32" ht="13.5" customHeight="1" x14ac:dyDescent="0.3">
      <c r="A239" s="141"/>
      <c r="B239" s="141"/>
      <c r="C239" s="141"/>
      <c r="D239" s="141"/>
      <c r="E239" s="141"/>
      <c r="F239" s="141"/>
      <c r="G239" s="141"/>
      <c r="H239" s="141"/>
      <c r="I239" s="141"/>
      <c r="J239" s="141"/>
      <c r="K239" s="141"/>
      <c r="L239" s="141"/>
      <c r="M239" s="141"/>
      <c r="N239" s="141"/>
      <c r="O239" s="141"/>
      <c r="P239" s="141"/>
      <c r="Q239" s="141"/>
      <c r="R239" s="141"/>
      <c r="S239" s="141"/>
      <c r="T239" s="141"/>
      <c r="U239" s="141"/>
      <c r="V239" s="141"/>
      <c r="W239" s="141"/>
      <c r="X239" s="141"/>
      <c r="Y239" s="141"/>
      <c r="Z239" s="141"/>
      <c r="AA239" s="141"/>
      <c r="AB239" s="141"/>
      <c r="AC239" s="141"/>
      <c r="AD239" s="141"/>
      <c r="AE239" s="141"/>
      <c r="AF239" s="141"/>
    </row>
    <row r="240" spans="1:32" ht="13.5" customHeight="1" x14ac:dyDescent="0.3">
      <c r="A240" s="141"/>
      <c r="B240" s="141"/>
      <c r="C240" s="141"/>
      <c r="D240" s="141"/>
      <c r="E240" s="141"/>
      <c r="F240" s="141"/>
      <c r="G240" s="141"/>
      <c r="H240" s="141"/>
      <c r="I240" s="141"/>
      <c r="J240" s="141"/>
      <c r="K240" s="141"/>
      <c r="L240" s="141"/>
      <c r="M240" s="141"/>
      <c r="N240" s="141"/>
      <c r="O240" s="141"/>
      <c r="P240" s="141"/>
      <c r="Q240" s="141"/>
      <c r="R240" s="141"/>
      <c r="S240" s="141"/>
      <c r="T240" s="141"/>
      <c r="U240" s="141"/>
      <c r="V240" s="141"/>
      <c r="W240" s="141"/>
      <c r="X240" s="141"/>
      <c r="Y240" s="141"/>
      <c r="Z240" s="141"/>
      <c r="AA240" s="141"/>
      <c r="AB240" s="141"/>
      <c r="AC240" s="141"/>
      <c r="AD240" s="141"/>
      <c r="AE240" s="141"/>
      <c r="AF240" s="141"/>
    </row>
    <row r="241" spans="1:32" ht="13.5" customHeight="1" x14ac:dyDescent="0.3">
      <c r="A241" s="141"/>
      <c r="B241" s="141"/>
      <c r="C241" s="141"/>
      <c r="D241" s="141"/>
      <c r="E241" s="141"/>
      <c r="F241" s="141"/>
      <c r="G241" s="141"/>
      <c r="H241" s="141"/>
      <c r="I241" s="141"/>
      <c r="J241" s="141"/>
      <c r="K241" s="141"/>
      <c r="L241" s="141"/>
      <c r="M241" s="141"/>
      <c r="N241" s="141"/>
      <c r="O241" s="141"/>
      <c r="P241" s="141"/>
      <c r="Q241" s="141"/>
      <c r="R241" s="141"/>
      <c r="S241" s="141"/>
      <c r="T241" s="141"/>
      <c r="U241" s="141"/>
      <c r="V241" s="141"/>
      <c r="W241" s="141"/>
      <c r="X241" s="141"/>
      <c r="Y241" s="141"/>
      <c r="Z241" s="141"/>
      <c r="AA241" s="141"/>
      <c r="AB241" s="141"/>
      <c r="AC241" s="141"/>
      <c r="AD241" s="141"/>
      <c r="AE241" s="141"/>
      <c r="AF241" s="141"/>
    </row>
    <row r="242" spans="1:32" ht="13.5" customHeight="1" x14ac:dyDescent="0.3">
      <c r="A242" s="141"/>
      <c r="B242" s="141"/>
      <c r="C242" s="141"/>
      <c r="D242" s="141"/>
      <c r="E242" s="141"/>
      <c r="F242" s="141"/>
      <c r="G242" s="141"/>
      <c r="H242" s="141"/>
      <c r="I242" s="141"/>
      <c r="J242" s="141"/>
      <c r="K242" s="141"/>
      <c r="L242" s="141"/>
      <c r="M242" s="141"/>
      <c r="N242" s="141"/>
      <c r="O242" s="141"/>
      <c r="P242" s="141"/>
      <c r="Q242" s="141"/>
      <c r="R242" s="141"/>
      <c r="S242" s="141"/>
      <c r="T242" s="141"/>
      <c r="U242" s="141"/>
      <c r="V242" s="141"/>
      <c r="W242" s="141"/>
      <c r="X242" s="141"/>
      <c r="Y242" s="141"/>
      <c r="Z242" s="141"/>
      <c r="AA242" s="141"/>
      <c r="AB242" s="141"/>
      <c r="AC242" s="141"/>
      <c r="AD242" s="141"/>
      <c r="AE242" s="141"/>
      <c r="AF242" s="141"/>
    </row>
    <row r="243" spans="1:32" ht="13.5" customHeight="1" x14ac:dyDescent="0.3">
      <c r="A243" s="141"/>
      <c r="B243" s="141"/>
      <c r="C243" s="141"/>
      <c r="D243" s="141"/>
      <c r="E243" s="141"/>
      <c r="F243" s="141"/>
      <c r="G243" s="141"/>
      <c r="H243" s="141"/>
      <c r="I243" s="141"/>
      <c r="J243" s="141"/>
      <c r="K243" s="141"/>
      <c r="L243" s="141"/>
      <c r="M243" s="141"/>
      <c r="N243" s="141"/>
      <c r="O243" s="141"/>
      <c r="P243" s="141"/>
      <c r="Q243" s="141"/>
      <c r="R243" s="141"/>
      <c r="S243" s="141"/>
      <c r="T243" s="141"/>
      <c r="U243" s="141"/>
      <c r="V243" s="141"/>
      <c r="W243" s="141"/>
      <c r="X243" s="141"/>
      <c r="Y243" s="141"/>
      <c r="Z243" s="141"/>
      <c r="AA243" s="141"/>
      <c r="AB243" s="141"/>
      <c r="AC243" s="141"/>
      <c r="AD243" s="141"/>
      <c r="AE243" s="141"/>
      <c r="AF243" s="141"/>
    </row>
    <row r="244" spans="1:32" ht="13.5" customHeight="1" x14ac:dyDescent="0.3">
      <c r="A244" s="141"/>
      <c r="B244" s="141"/>
      <c r="C244" s="141"/>
      <c r="D244" s="141"/>
      <c r="E244" s="141"/>
      <c r="F244" s="141"/>
      <c r="G244" s="141"/>
      <c r="H244" s="141"/>
      <c r="I244" s="141"/>
      <c r="J244" s="141"/>
      <c r="K244" s="141"/>
      <c r="L244" s="141"/>
      <c r="M244" s="141"/>
      <c r="N244" s="141"/>
      <c r="O244" s="141"/>
      <c r="P244" s="141"/>
      <c r="Q244" s="141"/>
      <c r="R244" s="141"/>
      <c r="S244" s="141"/>
      <c r="T244" s="141"/>
      <c r="U244" s="141"/>
      <c r="V244" s="141"/>
      <c r="W244" s="141"/>
      <c r="X244" s="141"/>
      <c r="Y244" s="141"/>
      <c r="Z244" s="141"/>
      <c r="AA244" s="141"/>
      <c r="AB244" s="141"/>
      <c r="AC244" s="141"/>
      <c r="AD244" s="141"/>
      <c r="AE244" s="141"/>
      <c r="AF244" s="141"/>
    </row>
    <row r="245" spans="1:32" ht="13.5" customHeight="1" x14ac:dyDescent="0.3">
      <c r="A245" s="141"/>
      <c r="B245" s="141"/>
      <c r="C245" s="141"/>
      <c r="D245" s="141"/>
      <c r="E245" s="141"/>
      <c r="F245" s="141"/>
      <c r="G245" s="141"/>
      <c r="H245" s="141"/>
      <c r="I245" s="141"/>
      <c r="J245" s="141"/>
      <c r="K245" s="141"/>
      <c r="L245" s="141"/>
      <c r="M245" s="141"/>
      <c r="N245" s="141"/>
      <c r="O245" s="141"/>
      <c r="P245" s="141"/>
      <c r="Q245" s="141"/>
      <c r="R245" s="141"/>
      <c r="S245" s="141"/>
      <c r="T245" s="141"/>
      <c r="U245" s="141"/>
      <c r="V245" s="141"/>
      <c r="W245" s="141"/>
      <c r="X245" s="141"/>
      <c r="Y245" s="141"/>
      <c r="Z245" s="141"/>
      <c r="AA245" s="141"/>
      <c r="AB245" s="141"/>
      <c r="AC245" s="141"/>
      <c r="AD245" s="141"/>
      <c r="AE245" s="141"/>
      <c r="AF245" s="141"/>
    </row>
    <row r="246" spans="1:32" ht="13.5" customHeight="1" x14ac:dyDescent="0.3">
      <c r="A246" s="141"/>
      <c r="B246" s="141"/>
      <c r="C246" s="141"/>
      <c r="D246" s="141"/>
      <c r="E246" s="141"/>
      <c r="F246" s="141"/>
      <c r="G246" s="141"/>
      <c r="H246" s="141"/>
      <c r="I246" s="141"/>
      <c r="J246" s="141"/>
      <c r="K246" s="141"/>
      <c r="L246" s="141"/>
      <c r="M246" s="141"/>
      <c r="N246" s="141"/>
      <c r="O246" s="141"/>
      <c r="P246" s="141"/>
      <c r="Q246" s="141"/>
      <c r="R246" s="141"/>
      <c r="S246" s="141"/>
      <c r="T246" s="141"/>
      <c r="U246" s="141"/>
      <c r="V246" s="141"/>
      <c r="W246" s="141"/>
      <c r="X246" s="141"/>
      <c r="Y246" s="141"/>
      <c r="Z246" s="141"/>
      <c r="AA246" s="141"/>
      <c r="AB246" s="141"/>
      <c r="AC246" s="141"/>
      <c r="AD246" s="141"/>
      <c r="AE246" s="141"/>
      <c r="AF246" s="141"/>
    </row>
    <row r="247" spans="1:32" ht="13.5" customHeight="1" x14ac:dyDescent="0.3">
      <c r="A247" s="141"/>
      <c r="B247" s="141"/>
      <c r="C247" s="141"/>
      <c r="D247" s="141"/>
      <c r="E247" s="141"/>
      <c r="F247" s="141"/>
      <c r="G247" s="141"/>
      <c r="H247" s="141"/>
      <c r="I247" s="141"/>
      <c r="J247" s="141"/>
      <c r="K247" s="141"/>
      <c r="L247" s="141"/>
      <c r="M247" s="141"/>
      <c r="N247" s="141"/>
      <c r="O247" s="141"/>
      <c r="P247" s="141"/>
      <c r="Q247" s="141"/>
      <c r="R247" s="141"/>
      <c r="S247" s="141"/>
      <c r="T247" s="141"/>
      <c r="U247" s="141"/>
      <c r="V247" s="141"/>
      <c r="W247" s="141"/>
      <c r="X247" s="141"/>
      <c r="Y247" s="141"/>
      <c r="Z247" s="141"/>
      <c r="AA247" s="141"/>
      <c r="AB247" s="141"/>
      <c r="AC247" s="141"/>
      <c r="AD247" s="141"/>
      <c r="AE247" s="141"/>
      <c r="AF247" s="141"/>
    </row>
    <row r="248" spans="1:32" ht="13.5" customHeight="1" x14ac:dyDescent="0.3">
      <c r="A248" s="141"/>
      <c r="B248" s="141"/>
      <c r="C248" s="141"/>
      <c r="D248" s="141"/>
      <c r="E248" s="141"/>
      <c r="F248" s="141"/>
      <c r="G248" s="141"/>
      <c r="H248" s="141"/>
      <c r="I248" s="141"/>
      <c r="J248" s="141"/>
      <c r="K248" s="141"/>
      <c r="L248" s="141"/>
      <c r="M248" s="141"/>
      <c r="N248" s="141"/>
      <c r="O248" s="141"/>
      <c r="P248" s="141"/>
      <c r="Q248" s="141"/>
      <c r="R248" s="141"/>
      <c r="S248" s="141"/>
      <c r="T248" s="141"/>
      <c r="U248" s="141"/>
      <c r="V248" s="141"/>
      <c r="W248" s="141"/>
      <c r="X248" s="141"/>
      <c r="Y248" s="141"/>
      <c r="Z248" s="141"/>
      <c r="AA248" s="141"/>
      <c r="AB248" s="141"/>
      <c r="AC248" s="141"/>
      <c r="AD248" s="141"/>
      <c r="AE248" s="141"/>
      <c r="AF248" s="141"/>
    </row>
    <row r="249" spans="1:32" ht="13.5" customHeight="1" x14ac:dyDescent="0.3">
      <c r="A249" s="141"/>
      <c r="B249" s="141"/>
      <c r="C249" s="141"/>
      <c r="D249" s="141"/>
      <c r="E249" s="141"/>
      <c r="F249" s="141"/>
      <c r="G249" s="141"/>
      <c r="H249" s="141"/>
      <c r="I249" s="141"/>
      <c r="J249" s="141"/>
      <c r="K249" s="141"/>
      <c r="L249" s="141"/>
      <c r="M249" s="141"/>
      <c r="N249" s="141"/>
      <c r="O249" s="141"/>
      <c r="P249" s="141"/>
      <c r="Q249" s="141"/>
      <c r="R249" s="141"/>
      <c r="S249" s="141"/>
      <c r="T249" s="141"/>
      <c r="U249" s="141"/>
      <c r="V249" s="141"/>
      <c r="W249" s="141"/>
      <c r="X249" s="141"/>
      <c r="Y249" s="141"/>
      <c r="Z249" s="141"/>
      <c r="AA249" s="141"/>
      <c r="AB249" s="141"/>
      <c r="AC249" s="141"/>
      <c r="AD249" s="141"/>
      <c r="AE249" s="141"/>
      <c r="AF249" s="141"/>
    </row>
    <row r="250" spans="1:32" ht="13.5" customHeight="1" x14ac:dyDescent="0.3">
      <c r="A250" s="141"/>
      <c r="B250" s="141"/>
      <c r="C250" s="141"/>
      <c r="D250" s="141"/>
      <c r="E250" s="141"/>
      <c r="F250" s="141"/>
      <c r="G250" s="141"/>
      <c r="H250" s="141"/>
      <c r="I250" s="141"/>
      <c r="J250" s="141"/>
      <c r="K250" s="141"/>
      <c r="L250" s="141"/>
      <c r="M250" s="141"/>
      <c r="N250" s="141"/>
      <c r="O250" s="141"/>
      <c r="P250" s="141"/>
      <c r="Q250" s="141"/>
      <c r="R250" s="141"/>
      <c r="S250" s="141"/>
      <c r="T250" s="141"/>
      <c r="U250" s="141"/>
      <c r="V250" s="141"/>
      <c r="W250" s="141"/>
      <c r="X250" s="141"/>
      <c r="Y250" s="141"/>
      <c r="Z250" s="141"/>
      <c r="AA250" s="141"/>
      <c r="AB250" s="141"/>
      <c r="AC250" s="141"/>
      <c r="AD250" s="141"/>
      <c r="AE250" s="141"/>
      <c r="AF250" s="141"/>
    </row>
    <row r="251" spans="1:32" ht="13.5" customHeight="1" x14ac:dyDescent="0.3">
      <c r="A251" s="141"/>
      <c r="B251" s="141"/>
      <c r="C251" s="141"/>
      <c r="D251" s="141"/>
      <c r="E251" s="141"/>
      <c r="F251" s="141"/>
      <c r="G251" s="141"/>
      <c r="H251" s="141"/>
      <c r="I251" s="141"/>
      <c r="J251" s="141"/>
      <c r="K251" s="141"/>
      <c r="L251" s="141"/>
      <c r="M251" s="141"/>
      <c r="N251" s="141"/>
      <c r="O251" s="141"/>
      <c r="P251" s="141"/>
      <c r="Q251" s="141"/>
      <c r="R251" s="141"/>
      <c r="S251" s="141"/>
      <c r="T251" s="141"/>
      <c r="U251" s="141"/>
      <c r="V251" s="141"/>
      <c r="W251" s="141"/>
      <c r="X251" s="141"/>
      <c r="Y251" s="141"/>
      <c r="Z251" s="141"/>
      <c r="AA251" s="141"/>
      <c r="AB251" s="141"/>
      <c r="AC251" s="141"/>
      <c r="AD251" s="141"/>
      <c r="AE251" s="141"/>
      <c r="AF251" s="141"/>
    </row>
    <row r="252" spans="1:32" ht="13.5" customHeight="1" x14ac:dyDescent="0.3">
      <c r="A252" s="141"/>
      <c r="B252" s="141"/>
      <c r="C252" s="141"/>
      <c r="D252" s="141"/>
      <c r="E252" s="141"/>
      <c r="F252" s="141"/>
      <c r="G252" s="141"/>
      <c r="H252" s="141"/>
      <c r="I252" s="141"/>
      <c r="J252" s="141"/>
      <c r="K252" s="141"/>
      <c r="L252" s="141"/>
      <c r="M252" s="141"/>
      <c r="N252" s="141"/>
      <c r="O252" s="141"/>
      <c r="P252" s="141"/>
      <c r="Q252" s="141"/>
      <c r="R252" s="141"/>
      <c r="S252" s="141"/>
      <c r="T252" s="141"/>
      <c r="U252" s="141"/>
      <c r="V252" s="141"/>
      <c r="W252" s="141"/>
      <c r="X252" s="141"/>
      <c r="Y252" s="141"/>
      <c r="Z252" s="141"/>
      <c r="AA252" s="141"/>
      <c r="AB252" s="141"/>
      <c r="AC252" s="141"/>
      <c r="AD252" s="141"/>
      <c r="AE252" s="141"/>
      <c r="AF252" s="141"/>
    </row>
    <row r="253" spans="1:32" ht="13.5" customHeight="1" x14ac:dyDescent="0.3">
      <c r="A253" s="141"/>
      <c r="B253" s="141"/>
      <c r="C253" s="141"/>
      <c r="D253" s="141"/>
      <c r="E253" s="141"/>
      <c r="F253" s="141"/>
      <c r="G253" s="141"/>
      <c r="H253" s="141"/>
      <c r="I253" s="141"/>
      <c r="J253" s="141"/>
      <c r="K253" s="141"/>
      <c r="L253" s="141"/>
      <c r="M253" s="141"/>
      <c r="N253" s="141"/>
      <c r="O253" s="141"/>
      <c r="P253" s="141"/>
      <c r="Q253" s="141"/>
      <c r="R253" s="141"/>
      <c r="S253" s="141"/>
      <c r="T253" s="141"/>
      <c r="U253" s="141"/>
      <c r="V253" s="141"/>
      <c r="W253" s="141"/>
      <c r="X253" s="141"/>
      <c r="Y253" s="141"/>
      <c r="Z253" s="141"/>
      <c r="AA253" s="141"/>
      <c r="AB253" s="141"/>
      <c r="AC253" s="141"/>
      <c r="AD253" s="141"/>
      <c r="AE253" s="141"/>
      <c r="AF253" s="141"/>
    </row>
    <row r="254" spans="1:32" ht="13.5" customHeight="1" x14ac:dyDescent="0.3">
      <c r="A254" s="141"/>
      <c r="B254" s="141"/>
      <c r="C254" s="141"/>
      <c r="D254" s="141"/>
      <c r="E254" s="141"/>
      <c r="F254" s="141"/>
      <c r="G254" s="141"/>
      <c r="H254" s="141"/>
      <c r="I254" s="141"/>
      <c r="J254" s="141"/>
      <c r="K254" s="141"/>
      <c r="L254" s="141"/>
      <c r="M254" s="141"/>
      <c r="N254" s="141"/>
      <c r="O254" s="141"/>
      <c r="P254" s="141"/>
      <c r="Q254" s="141"/>
      <c r="R254" s="141"/>
      <c r="S254" s="141"/>
      <c r="T254" s="141"/>
      <c r="U254" s="141"/>
      <c r="V254" s="141"/>
      <c r="W254" s="141"/>
      <c r="X254" s="141"/>
      <c r="Y254" s="141"/>
      <c r="Z254" s="141"/>
      <c r="AA254" s="141"/>
      <c r="AB254" s="141"/>
      <c r="AC254" s="141"/>
      <c r="AD254" s="141"/>
      <c r="AE254" s="141"/>
      <c r="AF254" s="141"/>
    </row>
    <row r="255" spans="1:32" ht="13.5" customHeight="1" x14ac:dyDescent="0.3">
      <c r="A255" s="141"/>
      <c r="B255" s="141"/>
      <c r="C255" s="141"/>
      <c r="D255" s="141"/>
      <c r="E255" s="141"/>
      <c r="F255" s="141"/>
      <c r="G255" s="141"/>
      <c r="H255" s="141"/>
      <c r="I255" s="141"/>
      <c r="J255" s="141"/>
      <c r="K255" s="141"/>
      <c r="L255" s="141"/>
      <c r="M255" s="141"/>
      <c r="N255" s="141"/>
      <c r="O255" s="141"/>
      <c r="P255" s="141"/>
      <c r="Q255" s="141"/>
      <c r="R255" s="141"/>
      <c r="S255" s="141"/>
      <c r="T255" s="141"/>
      <c r="U255" s="141"/>
      <c r="V255" s="141"/>
      <c r="W255" s="141"/>
      <c r="X255" s="141"/>
      <c r="Y255" s="141"/>
      <c r="Z255" s="141"/>
      <c r="AA255" s="141"/>
      <c r="AB255" s="141"/>
      <c r="AC255" s="141"/>
      <c r="AD255" s="141"/>
      <c r="AE255" s="141"/>
      <c r="AF255" s="141"/>
    </row>
    <row r="256" spans="1:32" ht="13.5" customHeight="1" x14ac:dyDescent="0.3">
      <c r="A256" s="141"/>
      <c r="B256" s="141"/>
      <c r="C256" s="141"/>
      <c r="D256" s="141"/>
      <c r="E256" s="141"/>
      <c r="F256" s="141"/>
      <c r="G256" s="141"/>
      <c r="H256" s="141"/>
      <c r="I256" s="141"/>
      <c r="J256" s="141"/>
      <c r="K256" s="141"/>
      <c r="L256" s="141"/>
      <c r="M256" s="141"/>
      <c r="N256" s="141"/>
      <c r="O256" s="141"/>
      <c r="P256" s="141"/>
      <c r="Q256" s="141"/>
      <c r="R256" s="141"/>
      <c r="S256" s="141"/>
      <c r="T256" s="141"/>
      <c r="U256" s="141"/>
      <c r="V256" s="141"/>
      <c r="W256" s="141"/>
      <c r="X256" s="141"/>
      <c r="Y256" s="141"/>
      <c r="Z256" s="141"/>
      <c r="AA256" s="141"/>
      <c r="AB256" s="141"/>
      <c r="AC256" s="141"/>
      <c r="AD256" s="141"/>
      <c r="AE256" s="141"/>
      <c r="AF256" s="141"/>
    </row>
    <row r="257" spans="1:32" ht="13.5" customHeight="1" x14ac:dyDescent="0.3">
      <c r="A257" s="141"/>
      <c r="B257" s="141"/>
      <c r="C257" s="141"/>
      <c r="D257" s="141"/>
      <c r="E257" s="141"/>
      <c r="F257" s="141"/>
      <c r="G257" s="141"/>
      <c r="H257" s="141"/>
      <c r="I257" s="141"/>
      <c r="J257" s="141"/>
      <c r="K257" s="141"/>
      <c r="L257" s="141"/>
      <c r="M257" s="141"/>
      <c r="N257" s="141"/>
      <c r="O257" s="141"/>
      <c r="P257" s="141"/>
      <c r="Q257" s="141"/>
      <c r="R257" s="141"/>
      <c r="S257" s="141"/>
      <c r="T257" s="141"/>
      <c r="U257" s="141"/>
      <c r="V257" s="141"/>
      <c r="W257" s="141"/>
      <c r="X257" s="141"/>
      <c r="Y257" s="141"/>
      <c r="Z257" s="141"/>
      <c r="AA257" s="141"/>
      <c r="AB257" s="141"/>
      <c r="AC257" s="141"/>
      <c r="AD257" s="141"/>
      <c r="AE257" s="141"/>
      <c r="AF257" s="141"/>
    </row>
    <row r="258" spans="1:32" ht="13.5" customHeight="1" x14ac:dyDescent="0.3">
      <c r="A258" s="141"/>
      <c r="B258" s="141"/>
      <c r="C258" s="141"/>
      <c r="D258" s="141"/>
      <c r="E258" s="141"/>
      <c r="F258" s="141"/>
      <c r="G258" s="141"/>
      <c r="H258" s="141"/>
      <c r="I258" s="141"/>
      <c r="J258" s="141"/>
      <c r="K258" s="141"/>
      <c r="L258" s="141"/>
      <c r="M258" s="141"/>
      <c r="N258" s="141"/>
      <c r="O258" s="141"/>
      <c r="P258" s="141"/>
      <c r="Q258" s="141"/>
      <c r="R258" s="141"/>
      <c r="S258" s="141"/>
      <c r="T258" s="141"/>
      <c r="U258" s="141"/>
      <c r="V258" s="141"/>
      <c r="W258" s="141"/>
      <c r="X258" s="141"/>
      <c r="Y258" s="141"/>
      <c r="Z258" s="141"/>
      <c r="AA258" s="141"/>
      <c r="AB258" s="141"/>
      <c r="AC258" s="141"/>
      <c r="AD258" s="141"/>
      <c r="AE258" s="141"/>
      <c r="AF258" s="141"/>
    </row>
    <row r="259" spans="1:32" ht="13.5" customHeight="1" x14ac:dyDescent="0.3">
      <c r="A259" s="141"/>
      <c r="B259" s="141"/>
      <c r="C259" s="141"/>
      <c r="D259" s="141"/>
      <c r="E259" s="141"/>
      <c r="F259" s="141"/>
      <c r="G259" s="141"/>
      <c r="H259" s="141"/>
      <c r="I259" s="141"/>
      <c r="J259" s="141"/>
      <c r="K259" s="141"/>
      <c r="L259" s="141"/>
      <c r="M259" s="141"/>
      <c r="N259" s="141"/>
      <c r="O259" s="141"/>
      <c r="P259" s="141"/>
      <c r="Q259" s="141"/>
      <c r="R259" s="141"/>
      <c r="S259" s="141"/>
      <c r="T259" s="141"/>
      <c r="U259" s="141"/>
      <c r="V259" s="141"/>
      <c r="W259" s="141"/>
      <c r="X259" s="141"/>
      <c r="Y259" s="141"/>
      <c r="Z259" s="141"/>
      <c r="AA259" s="141"/>
      <c r="AB259" s="141"/>
      <c r="AC259" s="141"/>
      <c r="AD259" s="141"/>
      <c r="AE259" s="141"/>
      <c r="AF259" s="141"/>
    </row>
    <row r="260" spans="1:32" ht="13.5" customHeight="1" x14ac:dyDescent="0.3">
      <c r="A260" s="141"/>
      <c r="B260" s="141"/>
      <c r="C260" s="141"/>
      <c r="D260" s="141"/>
      <c r="E260" s="141"/>
      <c r="F260" s="141"/>
      <c r="G260" s="141"/>
      <c r="H260" s="141"/>
      <c r="I260" s="141"/>
      <c r="J260" s="141"/>
      <c r="K260" s="141"/>
      <c r="L260" s="141"/>
      <c r="M260" s="141"/>
      <c r="N260" s="141"/>
      <c r="O260" s="141"/>
      <c r="P260" s="141"/>
      <c r="Q260" s="141"/>
      <c r="R260" s="141"/>
      <c r="S260" s="141"/>
      <c r="T260" s="141"/>
      <c r="U260" s="141"/>
      <c r="V260" s="141"/>
      <c r="W260" s="141"/>
      <c r="X260" s="141"/>
      <c r="Y260" s="141"/>
      <c r="Z260" s="141"/>
      <c r="AA260" s="141"/>
      <c r="AB260" s="141"/>
      <c r="AC260" s="141"/>
      <c r="AD260" s="141"/>
      <c r="AE260" s="141"/>
      <c r="AF260" s="141"/>
    </row>
    <row r="261" spans="1:32" ht="13.5" customHeight="1" x14ac:dyDescent="0.3">
      <c r="A261" s="141"/>
      <c r="B261" s="141"/>
      <c r="C261" s="141"/>
      <c r="D261" s="141"/>
      <c r="E261" s="141"/>
      <c r="F261" s="141"/>
      <c r="G261" s="141"/>
      <c r="H261" s="141"/>
      <c r="I261" s="141"/>
      <c r="J261" s="141"/>
      <c r="K261" s="141"/>
      <c r="L261" s="141"/>
      <c r="M261" s="141"/>
      <c r="N261" s="141"/>
      <c r="O261" s="141"/>
      <c r="P261" s="141"/>
      <c r="Q261" s="141"/>
      <c r="R261" s="141"/>
      <c r="S261" s="141"/>
      <c r="T261" s="141"/>
      <c r="U261" s="141"/>
      <c r="V261" s="141"/>
      <c r="W261" s="141"/>
      <c r="X261" s="141"/>
      <c r="Y261" s="141"/>
      <c r="Z261" s="141"/>
      <c r="AA261" s="141"/>
      <c r="AB261" s="141"/>
      <c r="AC261" s="141"/>
      <c r="AD261" s="141"/>
      <c r="AE261" s="141"/>
      <c r="AF261" s="141"/>
    </row>
    <row r="262" spans="1:32" ht="13.5" customHeight="1" x14ac:dyDescent="0.3">
      <c r="A262" s="141"/>
      <c r="B262" s="141"/>
      <c r="C262" s="141"/>
      <c r="D262" s="141"/>
      <c r="E262" s="141"/>
      <c r="F262" s="141"/>
      <c r="G262" s="141"/>
      <c r="H262" s="141"/>
      <c r="I262" s="141"/>
      <c r="J262" s="141"/>
      <c r="K262" s="141"/>
      <c r="L262" s="141"/>
      <c r="M262" s="141"/>
      <c r="N262" s="141"/>
      <c r="O262" s="141"/>
      <c r="P262" s="141"/>
      <c r="Q262" s="141"/>
      <c r="R262" s="141"/>
      <c r="S262" s="141"/>
      <c r="T262" s="141"/>
      <c r="U262" s="141"/>
      <c r="V262" s="141"/>
      <c r="W262" s="141"/>
      <c r="X262" s="141"/>
      <c r="Y262" s="141"/>
      <c r="Z262" s="141"/>
      <c r="AA262" s="141"/>
      <c r="AB262" s="141"/>
      <c r="AC262" s="141"/>
      <c r="AD262" s="141"/>
      <c r="AE262" s="141"/>
      <c r="AF262" s="141"/>
    </row>
    <row r="263" spans="1:32" ht="13.5" customHeight="1" x14ac:dyDescent="0.3">
      <c r="A263" s="141"/>
      <c r="B263" s="141"/>
      <c r="C263" s="141"/>
      <c r="D263" s="141"/>
      <c r="E263" s="141"/>
      <c r="F263" s="141"/>
      <c r="G263" s="141"/>
      <c r="H263" s="141"/>
      <c r="I263" s="141"/>
      <c r="J263" s="141"/>
      <c r="K263" s="141"/>
      <c r="L263" s="141"/>
      <c r="M263" s="141"/>
      <c r="N263" s="141"/>
      <c r="O263" s="141"/>
      <c r="P263" s="141"/>
      <c r="Q263" s="141"/>
      <c r="R263" s="141"/>
      <c r="S263" s="141"/>
      <c r="T263" s="141"/>
      <c r="U263" s="141"/>
      <c r="V263" s="141"/>
      <c r="W263" s="141"/>
      <c r="X263" s="141"/>
      <c r="Y263" s="141"/>
      <c r="Z263" s="141"/>
      <c r="AA263" s="141"/>
      <c r="AB263" s="141"/>
      <c r="AC263" s="141"/>
      <c r="AD263" s="141"/>
      <c r="AE263" s="141"/>
      <c r="AF263" s="141"/>
    </row>
    <row r="264" spans="1:32" ht="13.5" customHeight="1" x14ac:dyDescent="0.3">
      <c r="A264" s="141"/>
      <c r="B264" s="141"/>
      <c r="C264" s="141"/>
      <c r="D264" s="141"/>
      <c r="E264" s="141"/>
      <c r="F264" s="141"/>
      <c r="G264" s="141"/>
      <c r="H264" s="141"/>
      <c r="I264" s="141"/>
      <c r="J264" s="141"/>
      <c r="K264" s="141"/>
      <c r="L264" s="141"/>
      <c r="M264" s="141"/>
      <c r="N264" s="141"/>
      <c r="O264" s="141"/>
      <c r="P264" s="141"/>
      <c r="Q264" s="141"/>
      <c r="R264" s="141"/>
      <c r="S264" s="141"/>
      <c r="T264" s="141"/>
      <c r="U264" s="141"/>
      <c r="V264" s="141"/>
      <c r="W264" s="141"/>
      <c r="X264" s="141"/>
      <c r="Y264" s="141"/>
      <c r="Z264" s="141"/>
      <c r="AA264" s="141"/>
      <c r="AB264" s="141"/>
      <c r="AC264" s="141"/>
      <c r="AD264" s="141"/>
      <c r="AE264" s="141"/>
      <c r="AF264" s="141"/>
    </row>
    <row r="265" spans="1:32" ht="13.5" customHeight="1" x14ac:dyDescent="0.3">
      <c r="A265" s="141"/>
      <c r="B265" s="141"/>
      <c r="C265" s="141"/>
      <c r="D265" s="141"/>
      <c r="E265" s="141"/>
      <c r="F265" s="141"/>
      <c r="G265" s="141"/>
      <c r="H265" s="141"/>
      <c r="I265" s="141"/>
      <c r="J265" s="141"/>
      <c r="K265" s="141"/>
      <c r="L265" s="141"/>
      <c r="M265" s="141"/>
      <c r="N265" s="141"/>
      <c r="O265" s="141"/>
      <c r="P265" s="141"/>
      <c r="Q265" s="141"/>
      <c r="R265" s="141"/>
      <c r="S265" s="141"/>
      <c r="T265" s="141"/>
      <c r="U265" s="141"/>
      <c r="V265" s="141"/>
      <c r="W265" s="141"/>
      <c r="X265" s="141"/>
      <c r="Y265" s="141"/>
      <c r="Z265" s="141"/>
      <c r="AA265" s="141"/>
      <c r="AB265" s="141"/>
      <c r="AC265" s="141"/>
      <c r="AD265" s="141"/>
      <c r="AE265" s="141"/>
      <c r="AF265" s="141"/>
    </row>
    <row r="266" spans="1:32" ht="13.5" customHeight="1" x14ac:dyDescent="0.3">
      <c r="A266" s="141"/>
      <c r="B266" s="141"/>
      <c r="C266" s="141"/>
      <c r="D266" s="141"/>
      <c r="E266" s="141"/>
      <c r="F266" s="141"/>
      <c r="G266" s="141"/>
      <c r="H266" s="141"/>
      <c r="I266" s="141"/>
      <c r="J266" s="141"/>
      <c r="K266" s="141"/>
      <c r="L266" s="141"/>
      <c r="M266" s="141"/>
      <c r="N266" s="141"/>
      <c r="O266" s="141"/>
      <c r="P266" s="141"/>
      <c r="Q266" s="141"/>
      <c r="R266" s="141"/>
      <c r="S266" s="141"/>
      <c r="T266" s="141"/>
      <c r="U266" s="141"/>
      <c r="V266" s="141"/>
      <c r="W266" s="141"/>
      <c r="X266" s="141"/>
      <c r="Y266" s="141"/>
      <c r="Z266" s="141"/>
      <c r="AA266" s="141"/>
      <c r="AB266" s="141"/>
      <c r="AC266" s="141"/>
      <c r="AD266" s="141"/>
      <c r="AE266" s="141"/>
      <c r="AF266" s="141"/>
    </row>
    <row r="267" spans="1:32" ht="13.5" customHeight="1" x14ac:dyDescent="0.3">
      <c r="A267" s="141"/>
      <c r="B267" s="141"/>
      <c r="C267" s="141"/>
      <c r="D267" s="141"/>
      <c r="E267" s="141"/>
      <c r="F267" s="141"/>
      <c r="G267" s="141"/>
      <c r="H267" s="141"/>
      <c r="I267" s="141"/>
      <c r="J267" s="141"/>
      <c r="K267" s="141"/>
      <c r="L267" s="141"/>
      <c r="M267" s="141"/>
      <c r="N267" s="141"/>
      <c r="O267" s="141"/>
      <c r="P267" s="141"/>
      <c r="Q267" s="141"/>
      <c r="R267" s="141"/>
      <c r="S267" s="141"/>
      <c r="T267" s="141"/>
      <c r="U267" s="141"/>
      <c r="V267" s="141"/>
      <c r="W267" s="141"/>
      <c r="X267" s="141"/>
      <c r="Y267" s="141"/>
      <c r="Z267" s="141"/>
      <c r="AA267" s="141"/>
      <c r="AB267" s="141"/>
      <c r="AC267" s="141"/>
      <c r="AD267" s="141"/>
      <c r="AE267" s="141"/>
      <c r="AF267" s="141"/>
    </row>
    <row r="268" spans="1:32" ht="13.5" customHeight="1" x14ac:dyDescent="0.3">
      <c r="A268" s="141"/>
      <c r="B268" s="141"/>
      <c r="C268" s="141"/>
      <c r="D268" s="141"/>
      <c r="E268" s="141"/>
      <c r="F268" s="141"/>
      <c r="G268" s="141"/>
      <c r="H268" s="141"/>
      <c r="I268" s="141"/>
      <c r="J268" s="141"/>
      <c r="K268" s="141"/>
      <c r="L268" s="141"/>
      <c r="M268" s="141"/>
      <c r="N268" s="141"/>
      <c r="O268" s="141"/>
      <c r="P268" s="141"/>
      <c r="Q268" s="141"/>
      <c r="R268" s="141"/>
      <c r="S268" s="141"/>
      <c r="T268" s="141"/>
      <c r="U268" s="141"/>
      <c r="V268" s="141"/>
      <c r="W268" s="141"/>
      <c r="X268" s="141"/>
      <c r="Y268" s="141"/>
      <c r="Z268" s="141"/>
      <c r="AA268" s="141"/>
      <c r="AB268" s="141"/>
      <c r="AC268" s="141"/>
      <c r="AD268" s="141"/>
      <c r="AE268" s="141"/>
      <c r="AF268" s="141"/>
    </row>
    <row r="269" spans="1:32" ht="13.5" customHeight="1" x14ac:dyDescent="0.3">
      <c r="A269" s="141"/>
      <c r="B269" s="141"/>
      <c r="C269" s="141"/>
      <c r="D269" s="141"/>
      <c r="E269" s="141"/>
      <c r="F269" s="141"/>
      <c r="G269" s="141"/>
      <c r="H269" s="141"/>
      <c r="I269" s="141"/>
      <c r="J269" s="141"/>
      <c r="K269" s="141"/>
      <c r="L269" s="141"/>
      <c r="M269" s="141"/>
      <c r="N269" s="141"/>
      <c r="O269" s="141"/>
      <c r="P269" s="141"/>
      <c r="Q269" s="141"/>
      <c r="R269" s="141"/>
      <c r="S269" s="141"/>
      <c r="T269" s="141"/>
      <c r="U269" s="141"/>
      <c r="V269" s="141"/>
      <c r="W269" s="141"/>
      <c r="X269" s="141"/>
      <c r="Y269" s="141"/>
      <c r="Z269" s="141"/>
      <c r="AA269" s="141"/>
      <c r="AB269" s="141"/>
      <c r="AC269" s="141"/>
      <c r="AD269" s="141"/>
      <c r="AE269" s="141"/>
      <c r="AF269" s="141"/>
    </row>
    <row r="270" spans="1:32" ht="13.5" customHeight="1" x14ac:dyDescent="0.3">
      <c r="A270" s="141"/>
      <c r="B270" s="141"/>
      <c r="C270" s="141"/>
      <c r="D270" s="141"/>
      <c r="E270" s="141"/>
      <c r="F270" s="141"/>
      <c r="G270" s="141"/>
      <c r="H270" s="141"/>
      <c r="I270" s="141"/>
      <c r="J270" s="141"/>
      <c r="K270" s="141"/>
      <c r="L270" s="141"/>
      <c r="M270" s="141"/>
      <c r="N270" s="141"/>
      <c r="O270" s="141"/>
      <c r="P270" s="141"/>
      <c r="Q270" s="141"/>
      <c r="R270" s="141"/>
      <c r="S270" s="141"/>
      <c r="T270" s="141"/>
      <c r="U270" s="141"/>
      <c r="V270" s="141"/>
      <c r="W270" s="141"/>
      <c r="X270" s="141"/>
      <c r="Y270" s="141"/>
      <c r="Z270" s="141"/>
      <c r="AA270" s="141"/>
      <c r="AB270" s="141"/>
      <c r="AC270" s="141"/>
      <c r="AD270" s="141"/>
      <c r="AE270" s="141"/>
      <c r="AF270" s="141"/>
    </row>
    <row r="271" spans="1:32" ht="13.5" customHeight="1" x14ac:dyDescent="0.3">
      <c r="A271" s="141"/>
      <c r="B271" s="141"/>
      <c r="C271" s="141"/>
      <c r="D271" s="141"/>
      <c r="E271" s="141"/>
      <c r="F271" s="141"/>
      <c r="G271" s="141"/>
      <c r="H271" s="141"/>
      <c r="I271" s="141"/>
      <c r="J271" s="141"/>
      <c r="K271" s="141"/>
      <c r="L271" s="141"/>
      <c r="M271" s="141"/>
      <c r="N271" s="141"/>
      <c r="O271" s="141"/>
      <c r="P271" s="141"/>
      <c r="Q271" s="141"/>
      <c r="R271" s="141"/>
      <c r="S271" s="141"/>
      <c r="T271" s="141"/>
      <c r="U271" s="141"/>
      <c r="V271" s="141"/>
      <c r="W271" s="141"/>
      <c r="X271" s="141"/>
      <c r="Y271" s="141"/>
      <c r="Z271" s="141"/>
      <c r="AA271" s="141"/>
      <c r="AB271" s="141"/>
      <c r="AC271" s="141"/>
      <c r="AD271" s="141"/>
      <c r="AE271" s="141"/>
      <c r="AF271" s="141"/>
    </row>
    <row r="272" spans="1:3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0">
    <mergeCell ref="B5:B7"/>
    <mergeCell ref="A54:B54"/>
    <mergeCell ref="A55:H55"/>
    <mergeCell ref="A1:L1"/>
    <mergeCell ref="A2:L2"/>
    <mergeCell ref="A3:L3"/>
    <mergeCell ref="A5:A7"/>
    <mergeCell ref="C5:D6"/>
    <mergeCell ref="E5:H6"/>
    <mergeCell ref="I5:L6"/>
  </mergeCells>
  <pageMargins left="0.7" right="0.7" top="0.75" bottom="0.75" header="0" footer="0"/>
  <pageSetup paperSize="5" orientation="landscape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Z1000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ColWidth="14.44140625" defaultRowHeight="15" customHeight="1" x14ac:dyDescent="0.3"/>
  <cols>
    <col min="1" max="1" width="4.6640625" customWidth="1"/>
    <col min="2" max="2" width="22.5546875" customWidth="1"/>
    <col min="3" max="3" width="27.5546875" customWidth="1"/>
    <col min="4" max="4" width="9.109375" customWidth="1"/>
    <col min="5" max="6" width="10.6640625" customWidth="1"/>
    <col min="7" max="7" width="11.109375" customWidth="1"/>
    <col min="8" max="10" width="10.6640625" customWidth="1"/>
    <col min="11" max="11" width="7.6640625" customWidth="1"/>
    <col min="12" max="12" width="8" customWidth="1"/>
    <col min="13" max="13" width="10" customWidth="1"/>
    <col min="14" max="14" width="8.88671875" customWidth="1"/>
    <col min="15" max="15" width="10" customWidth="1"/>
    <col min="16" max="16" width="17.5546875" customWidth="1"/>
    <col min="17" max="17" width="18.88671875" customWidth="1"/>
    <col min="18" max="26" width="8.6640625" customWidth="1"/>
  </cols>
  <sheetData>
    <row r="1" spans="1:26" ht="14.25" customHeight="1" x14ac:dyDescent="0.3">
      <c r="A1" s="472" t="s">
        <v>377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 x14ac:dyDescent="0.3">
      <c r="A2" s="472" t="s">
        <v>378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 x14ac:dyDescent="0.3">
      <c r="A3" s="227"/>
      <c r="B3" s="141"/>
      <c r="C3" s="141"/>
      <c r="D3" s="141"/>
      <c r="E3" s="141"/>
      <c r="F3" s="162"/>
      <c r="G3" s="162"/>
      <c r="H3" s="162"/>
      <c r="I3" s="228"/>
      <c r="J3" s="228"/>
      <c r="K3" s="228"/>
      <c r="L3" s="228"/>
      <c r="M3" s="228"/>
      <c r="N3" s="228"/>
      <c r="O3" s="228"/>
      <c r="P3" s="141"/>
      <c r="Q3" s="141"/>
      <c r="R3" s="2"/>
      <c r="S3" s="2"/>
      <c r="T3" s="2"/>
      <c r="U3" s="2"/>
      <c r="V3" s="2"/>
      <c r="W3" s="2"/>
      <c r="X3" s="2"/>
      <c r="Y3" s="2"/>
      <c r="Z3" s="2"/>
    </row>
    <row r="4" spans="1:26" ht="15" customHeight="1" x14ac:dyDescent="0.3">
      <c r="A4" s="473" t="s">
        <v>379</v>
      </c>
      <c r="B4" s="474" t="s">
        <v>380</v>
      </c>
      <c r="C4" s="474" t="s">
        <v>381</v>
      </c>
      <c r="D4" s="475" t="s">
        <v>382</v>
      </c>
      <c r="E4" s="476" t="s">
        <v>383</v>
      </c>
      <c r="F4" s="419"/>
      <c r="G4" s="419"/>
      <c r="H4" s="419"/>
      <c r="I4" s="419"/>
      <c r="J4" s="420"/>
      <c r="K4" s="478" t="s">
        <v>384</v>
      </c>
      <c r="L4" s="393"/>
      <c r="M4" s="474" t="s">
        <v>385</v>
      </c>
      <c r="N4" s="474" t="s">
        <v>386</v>
      </c>
      <c r="O4" s="474" t="s">
        <v>387</v>
      </c>
      <c r="P4" s="474" t="s">
        <v>388</v>
      </c>
      <c r="Q4" s="468" t="s">
        <v>389</v>
      </c>
      <c r="R4" s="2"/>
      <c r="S4" s="2"/>
      <c r="T4" s="2"/>
      <c r="U4" s="2"/>
      <c r="V4" s="2"/>
      <c r="W4" s="2"/>
      <c r="X4" s="2"/>
      <c r="Y4" s="2"/>
      <c r="Z4" s="2"/>
    </row>
    <row r="5" spans="1:26" ht="21" customHeight="1" x14ac:dyDescent="0.3">
      <c r="A5" s="390"/>
      <c r="B5" s="355"/>
      <c r="C5" s="355"/>
      <c r="D5" s="355"/>
      <c r="E5" s="477" t="s">
        <v>121</v>
      </c>
      <c r="F5" s="470" t="s">
        <v>122</v>
      </c>
      <c r="G5" s="470" t="s">
        <v>123</v>
      </c>
      <c r="H5" s="471" t="s">
        <v>390</v>
      </c>
      <c r="I5" s="358"/>
      <c r="J5" s="359"/>
      <c r="K5" s="371"/>
      <c r="L5" s="372"/>
      <c r="M5" s="355"/>
      <c r="N5" s="355"/>
      <c r="O5" s="355"/>
      <c r="P5" s="355"/>
      <c r="Q5" s="403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 x14ac:dyDescent="0.3">
      <c r="A6" s="391"/>
      <c r="B6" s="356"/>
      <c r="C6" s="356"/>
      <c r="D6" s="356"/>
      <c r="E6" s="356"/>
      <c r="F6" s="356"/>
      <c r="G6" s="356"/>
      <c r="H6" s="229" t="s">
        <v>122</v>
      </c>
      <c r="I6" s="229" t="s">
        <v>123</v>
      </c>
      <c r="J6" s="229" t="s">
        <v>236</v>
      </c>
      <c r="K6" s="230" t="s">
        <v>391</v>
      </c>
      <c r="L6" s="230" t="s">
        <v>235</v>
      </c>
      <c r="M6" s="356"/>
      <c r="N6" s="356"/>
      <c r="O6" s="356"/>
      <c r="P6" s="356"/>
      <c r="Q6" s="404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 x14ac:dyDescent="0.3">
      <c r="A7" s="231" t="s">
        <v>127</v>
      </c>
      <c r="B7" s="232" t="s">
        <v>128</v>
      </c>
      <c r="C7" s="232" t="s">
        <v>129</v>
      </c>
      <c r="D7" s="233" t="s">
        <v>130</v>
      </c>
      <c r="E7" s="234" t="s">
        <v>131</v>
      </c>
      <c r="F7" s="234" t="s">
        <v>132</v>
      </c>
      <c r="G7" s="234" t="s">
        <v>133</v>
      </c>
      <c r="H7" s="230" t="s">
        <v>134</v>
      </c>
      <c r="I7" s="230" t="s">
        <v>135</v>
      </c>
      <c r="J7" s="230" t="s">
        <v>136</v>
      </c>
      <c r="K7" s="234" t="s">
        <v>137</v>
      </c>
      <c r="L7" s="233" t="s">
        <v>138</v>
      </c>
      <c r="M7" s="175" t="s">
        <v>139</v>
      </c>
      <c r="N7" s="235" t="s">
        <v>140</v>
      </c>
      <c r="O7" s="235" t="s">
        <v>141</v>
      </c>
      <c r="P7" s="235" t="s">
        <v>142</v>
      </c>
      <c r="Q7" s="235" t="s">
        <v>392</v>
      </c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 x14ac:dyDescent="0.3">
      <c r="A8" s="467" t="s">
        <v>393</v>
      </c>
      <c r="B8" s="358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8"/>
      <c r="N8" s="358"/>
      <c r="O8" s="358"/>
      <c r="P8" s="358"/>
      <c r="Q8" s="409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 x14ac:dyDescent="0.3">
      <c r="A9" s="459">
        <v>1</v>
      </c>
      <c r="B9" s="460" t="s">
        <v>394</v>
      </c>
      <c r="C9" s="163" t="s">
        <v>395</v>
      </c>
      <c r="D9" s="238" t="s">
        <v>396</v>
      </c>
      <c r="E9" s="464" t="e">
        <f t="shared" ref="E9:I9" si="0">#REF!</f>
        <v>#REF!</v>
      </c>
      <c r="F9" s="464" t="e">
        <f t="shared" si="0"/>
        <v>#REF!</v>
      </c>
      <c r="G9" s="464" t="e">
        <f t="shared" si="0"/>
        <v>#REF!</v>
      </c>
      <c r="H9" s="464" t="e">
        <f t="shared" si="0"/>
        <v>#REF!</v>
      </c>
      <c r="I9" s="464" t="e">
        <f t="shared" si="0"/>
        <v>#REF!</v>
      </c>
      <c r="J9" s="462" t="e">
        <f>I9/E9*100</f>
        <v>#REF!</v>
      </c>
      <c r="K9" s="462" t="e">
        <f t="shared" ref="K9:L9" si="1">#REF!</f>
        <v>#REF!</v>
      </c>
      <c r="L9" s="462" t="e">
        <f t="shared" si="1"/>
        <v>#REF!</v>
      </c>
      <c r="M9" s="241">
        <v>111.28</v>
      </c>
      <c r="N9" s="242">
        <v>100</v>
      </c>
      <c r="O9" s="173">
        <f t="shared" ref="O9:O12" si="2">M9/N9*100</f>
        <v>111.28</v>
      </c>
      <c r="P9" s="461" t="s">
        <v>144</v>
      </c>
      <c r="Q9" s="244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 x14ac:dyDescent="0.3">
      <c r="A10" s="390"/>
      <c r="B10" s="355"/>
      <c r="C10" s="163" t="s">
        <v>397</v>
      </c>
      <c r="D10" s="238" t="s">
        <v>398</v>
      </c>
      <c r="E10" s="355"/>
      <c r="F10" s="355"/>
      <c r="G10" s="355"/>
      <c r="H10" s="355"/>
      <c r="I10" s="355"/>
      <c r="J10" s="355"/>
      <c r="K10" s="355"/>
      <c r="L10" s="355"/>
      <c r="M10" s="241">
        <v>97.88</v>
      </c>
      <c r="N10" s="242">
        <v>96</v>
      </c>
      <c r="O10" s="173">
        <f t="shared" si="2"/>
        <v>101.95833333333333</v>
      </c>
      <c r="P10" s="355"/>
      <c r="Q10" s="244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 x14ac:dyDescent="0.3">
      <c r="A11" s="390"/>
      <c r="B11" s="355"/>
      <c r="C11" s="163" t="s">
        <v>399</v>
      </c>
      <c r="D11" s="242">
        <v>93.55</v>
      </c>
      <c r="E11" s="355"/>
      <c r="F11" s="355"/>
      <c r="G11" s="355"/>
      <c r="H11" s="355"/>
      <c r="I11" s="355"/>
      <c r="J11" s="355"/>
      <c r="K11" s="355"/>
      <c r="L11" s="355"/>
      <c r="M11" s="241">
        <v>92.36</v>
      </c>
      <c r="N11" s="242">
        <v>95</v>
      </c>
      <c r="O11" s="173">
        <f t="shared" si="2"/>
        <v>97.221052631578942</v>
      </c>
      <c r="P11" s="355"/>
      <c r="Q11" s="244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 x14ac:dyDescent="0.3">
      <c r="A12" s="390"/>
      <c r="B12" s="355"/>
      <c r="C12" s="163" t="s">
        <v>400</v>
      </c>
      <c r="D12" s="242">
        <v>58</v>
      </c>
      <c r="E12" s="356"/>
      <c r="F12" s="356"/>
      <c r="G12" s="356"/>
      <c r="H12" s="356"/>
      <c r="I12" s="356"/>
      <c r="J12" s="356"/>
      <c r="K12" s="356"/>
      <c r="L12" s="356"/>
      <c r="M12" s="241">
        <v>72.709999999999994</v>
      </c>
      <c r="N12" s="242">
        <v>90</v>
      </c>
      <c r="O12" s="173">
        <f t="shared" si="2"/>
        <v>80.788888888888877</v>
      </c>
      <c r="P12" s="356"/>
      <c r="Q12" s="244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 x14ac:dyDescent="0.3">
      <c r="A13" s="390"/>
      <c r="B13" s="355"/>
      <c r="C13" s="163" t="s">
        <v>401</v>
      </c>
      <c r="D13" s="238"/>
      <c r="E13" s="164"/>
      <c r="F13" s="164"/>
      <c r="G13" s="164"/>
      <c r="H13" s="164"/>
      <c r="I13" s="164"/>
      <c r="J13" s="164"/>
      <c r="K13" s="242"/>
      <c r="L13" s="242"/>
      <c r="M13" s="164"/>
      <c r="N13" s="238"/>
      <c r="O13" s="173"/>
      <c r="P13" s="163"/>
      <c r="Q13" s="469" t="s">
        <v>402</v>
      </c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 x14ac:dyDescent="0.3">
      <c r="A14" s="391"/>
      <c r="B14" s="356"/>
      <c r="C14" s="163" t="s">
        <v>403</v>
      </c>
      <c r="D14" s="238"/>
      <c r="E14" s="164"/>
      <c r="F14" s="164"/>
      <c r="G14" s="164"/>
      <c r="H14" s="164"/>
      <c r="I14" s="164"/>
      <c r="J14" s="164"/>
      <c r="K14" s="242"/>
      <c r="L14" s="242"/>
      <c r="M14" s="164"/>
      <c r="N14" s="238"/>
      <c r="O14" s="173"/>
      <c r="P14" s="163"/>
      <c r="Q14" s="404"/>
      <c r="R14" s="2"/>
      <c r="S14" s="2"/>
      <c r="T14" s="2"/>
      <c r="U14" s="2"/>
      <c r="V14" s="2"/>
      <c r="W14" s="2"/>
      <c r="X14" s="2"/>
      <c r="Y14" s="2"/>
      <c r="Z14" s="2"/>
    </row>
    <row r="15" spans="1:26" ht="41.25" customHeight="1" x14ac:dyDescent="0.3">
      <c r="A15" s="459">
        <f>A9+1</f>
        <v>2</v>
      </c>
      <c r="B15" s="460" t="s">
        <v>404</v>
      </c>
      <c r="C15" s="163" t="s">
        <v>405</v>
      </c>
      <c r="D15" s="238">
        <v>4838</v>
      </c>
      <c r="E15" s="464" t="e">
        <f t="shared" ref="E15:I15" si="3">#REF!</f>
        <v>#REF!</v>
      </c>
      <c r="F15" s="464" t="e">
        <f t="shared" si="3"/>
        <v>#REF!</v>
      </c>
      <c r="G15" s="464" t="e">
        <f t="shared" si="3"/>
        <v>#REF!</v>
      </c>
      <c r="H15" s="464" t="e">
        <f t="shared" si="3"/>
        <v>#REF!</v>
      </c>
      <c r="I15" s="464" t="e">
        <f t="shared" si="3"/>
        <v>#REF!</v>
      </c>
      <c r="J15" s="462" t="e">
        <f>I15/E15*100</f>
        <v>#REF!</v>
      </c>
      <c r="K15" s="462" t="e">
        <f t="shared" ref="K15:L15" si="4">#REF!</f>
        <v>#REF!</v>
      </c>
      <c r="L15" s="462" t="e">
        <f t="shared" si="4"/>
        <v>#REF!</v>
      </c>
      <c r="M15" s="164">
        <v>3091</v>
      </c>
      <c r="N15" s="238">
        <v>5322</v>
      </c>
      <c r="O15" s="173">
        <f t="shared" ref="O15:O19" si="5">M15/N15*100</f>
        <v>58.079669297256672</v>
      </c>
      <c r="P15" s="460" t="s">
        <v>144</v>
      </c>
      <c r="Q15" s="463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 x14ac:dyDescent="0.3">
      <c r="A16" s="391"/>
      <c r="B16" s="356"/>
      <c r="C16" s="163" t="s">
        <v>406</v>
      </c>
      <c r="D16" s="238">
        <v>9</v>
      </c>
      <c r="E16" s="356"/>
      <c r="F16" s="356"/>
      <c r="G16" s="356"/>
      <c r="H16" s="356"/>
      <c r="I16" s="356"/>
      <c r="J16" s="356"/>
      <c r="K16" s="356"/>
      <c r="L16" s="356"/>
      <c r="M16" s="164">
        <v>9</v>
      </c>
      <c r="N16" s="238">
        <v>15</v>
      </c>
      <c r="O16" s="173">
        <f t="shared" si="5"/>
        <v>60</v>
      </c>
      <c r="P16" s="356"/>
      <c r="Q16" s="404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 x14ac:dyDescent="0.3">
      <c r="A17" s="246">
        <f>A15+1</f>
        <v>3</v>
      </c>
      <c r="B17" s="163" t="s">
        <v>407</v>
      </c>
      <c r="C17" s="163" t="s">
        <v>408</v>
      </c>
      <c r="D17" s="238">
        <v>1180</v>
      </c>
      <c r="E17" s="247" t="e">
        <f t="shared" ref="E17:I17" si="6">#REF!</f>
        <v>#REF!</v>
      </c>
      <c r="F17" s="247" t="e">
        <f t="shared" si="6"/>
        <v>#REF!</v>
      </c>
      <c r="G17" s="247" t="e">
        <f t="shared" si="6"/>
        <v>#REF!</v>
      </c>
      <c r="H17" s="247" t="e">
        <f t="shared" si="6"/>
        <v>#REF!</v>
      </c>
      <c r="I17" s="247" t="e">
        <f t="shared" si="6"/>
        <v>#REF!</v>
      </c>
      <c r="J17" s="242" t="e">
        <f t="shared" ref="J17:J20" si="7">I17/E17*100</f>
        <v>#REF!</v>
      </c>
      <c r="K17" s="242" t="e">
        <f t="shared" ref="K17:L17" si="8">#REF!</f>
        <v>#REF!</v>
      </c>
      <c r="L17" s="242" t="e">
        <f t="shared" si="8"/>
        <v>#REF!</v>
      </c>
      <c r="M17" s="164">
        <v>886</v>
      </c>
      <c r="N17" s="238">
        <v>1729</v>
      </c>
      <c r="O17" s="173">
        <f t="shared" si="5"/>
        <v>51.243493348756509</v>
      </c>
      <c r="P17" s="163" t="s">
        <v>144</v>
      </c>
      <c r="Q17" s="244" t="s">
        <v>409</v>
      </c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 x14ac:dyDescent="0.3">
      <c r="A18" s="246">
        <f t="shared" ref="A18:A19" si="9">A17+1</f>
        <v>4</v>
      </c>
      <c r="B18" s="163" t="s">
        <v>410</v>
      </c>
      <c r="C18" s="163" t="s">
        <v>411</v>
      </c>
      <c r="D18" s="242">
        <v>85.72</v>
      </c>
      <c r="E18" s="247" t="e">
        <f t="shared" ref="E18:I18" si="10">#REF!</f>
        <v>#REF!</v>
      </c>
      <c r="F18" s="247" t="e">
        <f t="shared" si="10"/>
        <v>#REF!</v>
      </c>
      <c r="G18" s="247" t="e">
        <f t="shared" si="10"/>
        <v>#REF!</v>
      </c>
      <c r="H18" s="247" t="e">
        <f t="shared" si="10"/>
        <v>#REF!</v>
      </c>
      <c r="I18" s="247" t="e">
        <f t="shared" si="10"/>
        <v>#REF!</v>
      </c>
      <c r="J18" s="242" t="e">
        <f t="shared" si="7"/>
        <v>#REF!</v>
      </c>
      <c r="K18" s="242" t="e">
        <f t="shared" ref="K18:L18" si="11">#REF!</f>
        <v>#REF!</v>
      </c>
      <c r="L18" s="242" t="e">
        <f t="shared" si="11"/>
        <v>#REF!</v>
      </c>
      <c r="M18" s="173">
        <v>88.06</v>
      </c>
      <c r="N18" s="242">
        <v>100</v>
      </c>
      <c r="O18" s="173">
        <f t="shared" si="5"/>
        <v>88.06</v>
      </c>
      <c r="P18" s="163" t="s">
        <v>144</v>
      </c>
      <c r="Q18" s="244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 x14ac:dyDescent="0.3">
      <c r="A19" s="246">
        <f t="shared" si="9"/>
        <v>5</v>
      </c>
      <c r="B19" s="163" t="s">
        <v>412</v>
      </c>
      <c r="C19" s="163" t="s">
        <v>413</v>
      </c>
      <c r="D19" s="242">
        <v>91.5</v>
      </c>
      <c r="E19" s="247" t="e">
        <f t="shared" ref="E19:I19" si="12">#REF!+#REF!</f>
        <v>#REF!</v>
      </c>
      <c r="F19" s="247" t="e">
        <f t="shared" si="12"/>
        <v>#REF!</v>
      </c>
      <c r="G19" s="247" t="e">
        <f t="shared" si="12"/>
        <v>#REF!</v>
      </c>
      <c r="H19" s="247" t="e">
        <f t="shared" si="12"/>
        <v>#REF!</v>
      </c>
      <c r="I19" s="247" t="e">
        <f t="shared" si="12"/>
        <v>#REF!</v>
      </c>
      <c r="J19" s="242" t="e">
        <f t="shared" si="7"/>
        <v>#REF!</v>
      </c>
      <c r="K19" s="242" t="e">
        <f t="shared" ref="K19:L19" si="13">(#REF!+#REF!)/2</f>
        <v>#REF!</v>
      </c>
      <c r="L19" s="242" t="e">
        <f t="shared" si="13"/>
        <v>#REF!</v>
      </c>
      <c r="M19" s="242">
        <v>92</v>
      </c>
      <c r="N19" s="242">
        <v>95</v>
      </c>
      <c r="O19" s="173">
        <f t="shared" si="5"/>
        <v>96.84210526315789</v>
      </c>
      <c r="P19" s="163" t="s">
        <v>60</v>
      </c>
      <c r="Q19" s="244"/>
      <c r="R19" s="2"/>
      <c r="S19" s="2"/>
      <c r="T19" s="2"/>
      <c r="U19" s="2"/>
      <c r="V19" s="2"/>
      <c r="W19" s="2"/>
      <c r="X19" s="2"/>
      <c r="Y19" s="2"/>
      <c r="Z19" s="2"/>
    </row>
    <row r="20" spans="1:26" ht="27" customHeight="1" x14ac:dyDescent="0.3">
      <c r="A20" s="459">
        <v>6</v>
      </c>
      <c r="B20" s="460" t="s">
        <v>414</v>
      </c>
      <c r="C20" s="163" t="s">
        <v>415</v>
      </c>
      <c r="D20" s="242">
        <v>20</v>
      </c>
      <c r="E20" s="464" t="e">
        <f t="shared" ref="E20:I20" si="14">#REF!</f>
        <v>#REF!</v>
      </c>
      <c r="F20" s="464" t="e">
        <f t="shared" si="14"/>
        <v>#REF!</v>
      </c>
      <c r="G20" s="464" t="e">
        <f t="shared" si="14"/>
        <v>#REF!</v>
      </c>
      <c r="H20" s="464" t="e">
        <f t="shared" si="14"/>
        <v>#REF!</v>
      </c>
      <c r="I20" s="464" t="e">
        <f t="shared" si="14"/>
        <v>#REF!</v>
      </c>
      <c r="J20" s="462" t="e">
        <f t="shared" si="7"/>
        <v>#REF!</v>
      </c>
      <c r="K20" s="462" t="e">
        <f t="shared" ref="K20:L20" si="15">#REF!</f>
        <v>#REF!</v>
      </c>
      <c r="L20" s="462" t="e">
        <f t="shared" si="15"/>
        <v>#REF!</v>
      </c>
      <c r="M20" s="242">
        <v>19</v>
      </c>
      <c r="N20" s="238">
        <v>15</v>
      </c>
      <c r="O20" s="173">
        <f t="shared" ref="O20:O23" si="16">N20/M20*100</f>
        <v>78.94736842105263</v>
      </c>
      <c r="P20" s="460" t="s">
        <v>60</v>
      </c>
      <c r="Q20" s="463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 x14ac:dyDescent="0.3">
      <c r="A21" s="390"/>
      <c r="B21" s="355"/>
      <c r="C21" s="163" t="s">
        <v>416</v>
      </c>
      <c r="D21" s="242">
        <v>9</v>
      </c>
      <c r="E21" s="355"/>
      <c r="F21" s="355"/>
      <c r="G21" s="355"/>
      <c r="H21" s="355"/>
      <c r="I21" s="355"/>
      <c r="J21" s="355"/>
      <c r="K21" s="355"/>
      <c r="L21" s="355"/>
      <c r="M21" s="242">
        <v>10</v>
      </c>
      <c r="N21" s="238">
        <v>6</v>
      </c>
      <c r="O21" s="173">
        <f t="shared" si="16"/>
        <v>60</v>
      </c>
      <c r="P21" s="355"/>
      <c r="Q21" s="403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 x14ac:dyDescent="0.3">
      <c r="A22" s="391"/>
      <c r="B22" s="356"/>
      <c r="C22" s="163" t="s">
        <v>417</v>
      </c>
      <c r="D22" s="242">
        <v>23</v>
      </c>
      <c r="E22" s="356"/>
      <c r="F22" s="356"/>
      <c r="G22" s="356"/>
      <c r="H22" s="356"/>
      <c r="I22" s="356"/>
      <c r="J22" s="356"/>
      <c r="K22" s="356"/>
      <c r="L22" s="356"/>
      <c r="M22" s="242">
        <v>21</v>
      </c>
      <c r="N22" s="238">
        <v>15</v>
      </c>
      <c r="O22" s="173">
        <f t="shared" si="16"/>
        <v>71.428571428571431</v>
      </c>
      <c r="P22" s="356"/>
      <c r="Q22" s="404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 x14ac:dyDescent="0.3">
      <c r="A23" s="246">
        <f>A20+1</f>
        <v>7</v>
      </c>
      <c r="B23" s="163" t="s">
        <v>418</v>
      </c>
      <c r="C23" s="163" t="s">
        <v>419</v>
      </c>
      <c r="D23" s="242">
        <v>26.6</v>
      </c>
      <c r="E23" s="247" t="e">
        <f t="shared" ref="E23:I23" si="17">#REF!</f>
        <v>#REF!</v>
      </c>
      <c r="F23" s="247" t="e">
        <f t="shared" si="17"/>
        <v>#REF!</v>
      </c>
      <c r="G23" s="247" t="e">
        <f t="shared" si="17"/>
        <v>#REF!</v>
      </c>
      <c r="H23" s="247" t="e">
        <f t="shared" si="17"/>
        <v>#REF!</v>
      </c>
      <c r="I23" s="247" t="e">
        <f t="shared" si="17"/>
        <v>#REF!</v>
      </c>
      <c r="J23" s="242" t="e">
        <f t="shared" ref="J23:J26" si="18">I23/E23*100</f>
        <v>#REF!</v>
      </c>
      <c r="K23" s="242" t="e">
        <f t="shared" ref="K23:L23" si="19">#REF!</f>
        <v>#REF!</v>
      </c>
      <c r="L23" s="242" t="e">
        <f t="shared" si="19"/>
        <v>#REF!</v>
      </c>
      <c r="M23" s="242">
        <v>26.6</v>
      </c>
      <c r="N23" s="242">
        <v>21</v>
      </c>
      <c r="O23" s="173">
        <f t="shared" si="16"/>
        <v>78.94736842105263</v>
      </c>
      <c r="P23" s="163" t="s">
        <v>60</v>
      </c>
      <c r="Q23" s="244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 x14ac:dyDescent="0.3">
      <c r="A24" s="246">
        <f t="shared" ref="A24:A25" si="20">A23+1</f>
        <v>8</v>
      </c>
      <c r="B24" s="163" t="s">
        <v>420</v>
      </c>
      <c r="C24" s="163" t="s">
        <v>421</v>
      </c>
      <c r="D24" s="242">
        <v>50</v>
      </c>
      <c r="E24" s="247" t="e">
        <f t="shared" ref="E24:I24" si="21">#REF!</f>
        <v>#REF!</v>
      </c>
      <c r="F24" s="247" t="e">
        <f t="shared" si="21"/>
        <v>#REF!</v>
      </c>
      <c r="G24" s="247" t="e">
        <f t="shared" si="21"/>
        <v>#REF!</v>
      </c>
      <c r="H24" s="247" t="e">
        <f t="shared" si="21"/>
        <v>#REF!</v>
      </c>
      <c r="I24" s="247" t="e">
        <f t="shared" si="21"/>
        <v>#REF!</v>
      </c>
      <c r="J24" s="242" t="e">
        <f t="shared" si="18"/>
        <v>#REF!</v>
      </c>
      <c r="K24" s="242" t="e">
        <f t="shared" ref="K24:L24" si="22">#REF!</f>
        <v>#REF!</v>
      </c>
      <c r="L24" s="242" t="e">
        <f t="shared" si="22"/>
        <v>#REF!</v>
      </c>
      <c r="M24" s="242">
        <v>85</v>
      </c>
      <c r="N24" s="242">
        <v>75</v>
      </c>
      <c r="O24" s="173">
        <f t="shared" ref="O24:O35" si="23">M24/N24*100</f>
        <v>113.33333333333333</v>
      </c>
      <c r="P24" s="163" t="s">
        <v>60</v>
      </c>
      <c r="Q24" s="244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 x14ac:dyDescent="0.3">
      <c r="A25" s="246">
        <f t="shared" si="20"/>
        <v>9</v>
      </c>
      <c r="B25" s="163" t="s">
        <v>422</v>
      </c>
      <c r="C25" s="163" t="s">
        <v>423</v>
      </c>
      <c r="D25" s="242">
        <v>100</v>
      </c>
      <c r="E25" s="247" t="e">
        <f t="shared" ref="E25:I25" si="24">#REF!</f>
        <v>#REF!</v>
      </c>
      <c r="F25" s="247" t="e">
        <f t="shared" si="24"/>
        <v>#REF!</v>
      </c>
      <c r="G25" s="247" t="e">
        <f t="shared" si="24"/>
        <v>#REF!</v>
      </c>
      <c r="H25" s="247" t="e">
        <f t="shared" si="24"/>
        <v>#REF!</v>
      </c>
      <c r="I25" s="247" t="e">
        <f t="shared" si="24"/>
        <v>#REF!</v>
      </c>
      <c r="J25" s="242" t="e">
        <f t="shared" si="18"/>
        <v>#REF!</v>
      </c>
      <c r="K25" s="242" t="e">
        <f t="shared" ref="K25:L25" si="25">#REF!</f>
        <v>#REF!</v>
      </c>
      <c r="L25" s="242" t="e">
        <f t="shared" si="25"/>
        <v>#REF!</v>
      </c>
      <c r="M25" s="242">
        <v>100</v>
      </c>
      <c r="N25" s="242">
        <v>100</v>
      </c>
      <c r="O25" s="173">
        <f t="shared" si="23"/>
        <v>100</v>
      </c>
      <c r="P25" s="163" t="s">
        <v>60</v>
      </c>
      <c r="Q25" s="244"/>
      <c r="R25" s="2"/>
      <c r="S25" s="2"/>
      <c r="T25" s="2"/>
      <c r="U25" s="2"/>
      <c r="V25" s="2"/>
      <c r="W25" s="2"/>
      <c r="X25" s="2"/>
      <c r="Y25" s="2"/>
      <c r="Z25" s="2"/>
    </row>
    <row r="26" spans="1:26" ht="23.25" customHeight="1" x14ac:dyDescent="0.3">
      <c r="A26" s="459">
        <v>10</v>
      </c>
      <c r="B26" s="460" t="s">
        <v>424</v>
      </c>
      <c r="C26" s="163" t="s">
        <v>425</v>
      </c>
      <c r="D26" s="242">
        <v>40</v>
      </c>
      <c r="E26" s="464" t="e">
        <f t="shared" ref="E26:I26" si="26">#REF!</f>
        <v>#REF!</v>
      </c>
      <c r="F26" s="464" t="e">
        <f t="shared" si="26"/>
        <v>#REF!</v>
      </c>
      <c r="G26" s="464" t="e">
        <f t="shared" si="26"/>
        <v>#REF!</v>
      </c>
      <c r="H26" s="464" t="e">
        <f t="shared" si="26"/>
        <v>#REF!</v>
      </c>
      <c r="I26" s="464" t="e">
        <f t="shared" si="26"/>
        <v>#REF!</v>
      </c>
      <c r="J26" s="462" t="e">
        <f t="shared" si="18"/>
        <v>#REF!</v>
      </c>
      <c r="K26" s="462" t="e">
        <f t="shared" ref="K26:L26" si="27">#REF!</f>
        <v>#REF!</v>
      </c>
      <c r="L26" s="462" t="e">
        <f t="shared" si="27"/>
        <v>#REF!</v>
      </c>
      <c r="M26" s="242">
        <v>40</v>
      </c>
      <c r="N26" s="242">
        <v>70</v>
      </c>
      <c r="O26" s="173">
        <f t="shared" si="23"/>
        <v>57.142857142857139</v>
      </c>
      <c r="P26" s="460" t="s">
        <v>60</v>
      </c>
      <c r="Q26" s="463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 x14ac:dyDescent="0.3">
      <c r="A27" s="391"/>
      <c r="B27" s="356"/>
      <c r="C27" s="163" t="s">
        <v>426</v>
      </c>
      <c r="D27" s="242">
        <v>70</v>
      </c>
      <c r="E27" s="356"/>
      <c r="F27" s="356"/>
      <c r="G27" s="356"/>
      <c r="H27" s="356"/>
      <c r="I27" s="356"/>
      <c r="J27" s="356"/>
      <c r="K27" s="356"/>
      <c r="L27" s="356"/>
      <c r="M27" s="242">
        <v>40</v>
      </c>
      <c r="N27" s="242">
        <v>70</v>
      </c>
      <c r="O27" s="173">
        <f t="shared" si="23"/>
        <v>57.142857142857139</v>
      </c>
      <c r="P27" s="356"/>
      <c r="Q27" s="404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 x14ac:dyDescent="0.3">
      <c r="A28" s="246">
        <v>11</v>
      </c>
      <c r="B28" s="163" t="s">
        <v>427</v>
      </c>
      <c r="C28" s="163" t="s">
        <v>428</v>
      </c>
      <c r="D28" s="238">
        <v>10</v>
      </c>
      <c r="E28" s="247" t="e">
        <f t="shared" ref="E28:I28" si="28">#REF!+#REF!</f>
        <v>#REF!</v>
      </c>
      <c r="F28" s="247" t="e">
        <f t="shared" si="28"/>
        <v>#REF!</v>
      </c>
      <c r="G28" s="247" t="e">
        <f t="shared" si="28"/>
        <v>#REF!</v>
      </c>
      <c r="H28" s="247" t="e">
        <f t="shared" si="28"/>
        <v>#REF!</v>
      </c>
      <c r="I28" s="247" t="e">
        <f t="shared" si="28"/>
        <v>#REF!</v>
      </c>
      <c r="J28" s="242" t="e">
        <f t="shared" ref="J28:J34" si="29">I28/E28*100</f>
        <v>#REF!</v>
      </c>
      <c r="K28" s="242" t="e">
        <f t="shared" ref="K28:L28" si="30">(#REF!+#REF!)/2</f>
        <v>#REF!</v>
      </c>
      <c r="L28" s="242" t="e">
        <f t="shared" si="30"/>
        <v>#REF!</v>
      </c>
      <c r="M28" s="242">
        <v>10</v>
      </c>
      <c r="N28" s="238">
        <v>70</v>
      </c>
      <c r="O28" s="173">
        <f t="shared" si="23"/>
        <v>14.285714285714285</v>
      </c>
      <c r="P28" s="163" t="s">
        <v>60</v>
      </c>
      <c r="Q28" s="244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 x14ac:dyDescent="0.3">
      <c r="A29" s="246">
        <f t="shared" ref="A29:A34" si="31">A28+1</f>
        <v>12</v>
      </c>
      <c r="B29" s="163" t="s">
        <v>429</v>
      </c>
      <c r="C29" s="163" t="s">
        <v>430</v>
      </c>
      <c r="D29" s="242">
        <v>50</v>
      </c>
      <c r="E29" s="247" t="e">
        <f t="shared" ref="E29:I29" si="32">#REF!+#REF!</f>
        <v>#REF!</v>
      </c>
      <c r="F29" s="247" t="e">
        <f t="shared" si="32"/>
        <v>#REF!</v>
      </c>
      <c r="G29" s="247" t="e">
        <f t="shared" si="32"/>
        <v>#REF!</v>
      </c>
      <c r="H29" s="247" t="e">
        <f t="shared" si="32"/>
        <v>#REF!</v>
      </c>
      <c r="I29" s="247" t="e">
        <f t="shared" si="32"/>
        <v>#REF!</v>
      </c>
      <c r="J29" s="242" t="e">
        <f t="shared" si="29"/>
        <v>#REF!</v>
      </c>
      <c r="K29" s="242" t="e">
        <f t="shared" ref="K29:L29" si="33">(#REF!+#REF!)/2</f>
        <v>#REF!</v>
      </c>
      <c r="L29" s="242" t="e">
        <f t="shared" si="33"/>
        <v>#REF!</v>
      </c>
      <c r="M29" s="242">
        <v>80</v>
      </c>
      <c r="N29" s="242">
        <v>100</v>
      </c>
      <c r="O29" s="173">
        <f t="shared" si="23"/>
        <v>80</v>
      </c>
      <c r="P29" s="163" t="s">
        <v>60</v>
      </c>
      <c r="Q29" s="244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 x14ac:dyDescent="0.3">
      <c r="A30" s="246">
        <f t="shared" si="31"/>
        <v>13</v>
      </c>
      <c r="B30" s="163" t="s">
        <v>431</v>
      </c>
      <c r="C30" s="163" t="s">
        <v>432</v>
      </c>
      <c r="D30" s="242">
        <v>85</v>
      </c>
      <c r="E30" s="247" t="e">
        <f t="shared" ref="E30:I30" si="34">#REF!</f>
        <v>#REF!</v>
      </c>
      <c r="F30" s="247" t="e">
        <f t="shared" si="34"/>
        <v>#REF!</v>
      </c>
      <c r="G30" s="247" t="e">
        <f t="shared" si="34"/>
        <v>#REF!</v>
      </c>
      <c r="H30" s="247" t="e">
        <f t="shared" si="34"/>
        <v>#REF!</v>
      </c>
      <c r="I30" s="247" t="e">
        <f t="shared" si="34"/>
        <v>#REF!</v>
      </c>
      <c r="J30" s="242" t="e">
        <f t="shared" si="29"/>
        <v>#REF!</v>
      </c>
      <c r="K30" s="242" t="e">
        <f t="shared" ref="K30:L30" si="35">#REF!</f>
        <v>#REF!</v>
      </c>
      <c r="L30" s="242" t="e">
        <f t="shared" si="35"/>
        <v>#REF!</v>
      </c>
      <c r="M30" s="242">
        <v>85</v>
      </c>
      <c r="N30" s="242">
        <v>97</v>
      </c>
      <c r="O30" s="173">
        <f t="shared" si="23"/>
        <v>87.628865979381445</v>
      </c>
      <c r="P30" s="163" t="s">
        <v>60</v>
      </c>
      <c r="Q30" s="244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 x14ac:dyDescent="0.3">
      <c r="A31" s="246">
        <f t="shared" si="31"/>
        <v>14</v>
      </c>
      <c r="B31" s="163" t="s">
        <v>433</v>
      </c>
      <c r="C31" s="163" t="s">
        <v>434</v>
      </c>
      <c r="D31" s="242">
        <v>60</v>
      </c>
      <c r="E31" s="247" t="e">
        <f t="shared" ref="E31:I31" si="36">#REF!+#REF!</f>
        <v>#REF!</v>
      </c>
      <c r="F31" s="247" t="e">
        <f t="shared" si="36"/>
        <v>#REF!</v>
      </c>
      <c r="G31" s="247" t="e">
        <f t="shared" si="36"/>
        <v>#REF!</v>
      </c>
      <c r="H31" s="247" t="e">
        <f t="shared" si="36"/>
        <v>#REF!</v>
      </c>
      <c r="I31" s="247" t="e">
        <f t="shared" si="36"/>
        <v>#REF!</v>
      </c>
      <c r="J31" s="242" t="e">
        <f t="shared" si="29"/>
        <v>#REF!</v>
      </c>
      <c r="K31" s="242" t="e">
        <f t="shared" ref="K31:L31" si="37">(#REF!+#REF!)/2</f>
        <v>#REF!</v>
      </c>
      <c r="L31" s="242" t="e">
        <f t="shared" si="37"/>
        <v>#REF!</v>
      </c>
      <c r="M31" s="242">
        <v>60</v>
      </c>
      <c r="N31" s="242">
        <v>85</v>
      </c>
      <c r="O31" s="173">
        <f t="shared" si="23"/>
        <v>70.588235294117652</v>
      </c>
      <c r="P31" s="163" t="s">
        <v>60</v>
      </c>
      <c r="Q31" s="244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 x14ac:dyDescent="0.3">
      <c r="A32" s="246">
        <f t="shared" si="31"/>
        <v>15</v>
      </c>
      <c r="B32" s="163" t="s">
        <v>435</v>
      </c>
      <c r="C32" s="163" t="s">
        <v>436</v>
      </c>
      <c r="D32" s="238">
        <v>775</v>
      </c>
      <c r="E32" s="247" t="e">
        <f t="shared" ref="E32:I32" si="38">#REF!</f>
        <v>#REF!</v>
      </c>
      <c r="F32" s="247" t="e">
        <f t="shared" si="38"/>
        <v>#REF!</v>
      </c>
      <c r="G32" s="247" t="e">
        <f t="shared" si="38"/>
        <v>#REF!</v>
      </c>
      <c r="H32" s="247" t="e">
        <f t="shared" si="38"/>
        <v>#REF!</v>
      </c>
      <c r="I32" s="247" t="e">
        <f t="shared" si="38"/>
        <v>#REF!</v>
      </c>
      <c r="J32" s="242" t="e">
        <f t="shared" si="29"/>
        <v>#REF!</v>
      </c>
      <c r="K32" s="242" t="e">
        <f t="shared" ref="K32:L32" si="39">#REF!</f>
        <v>#REF!</v>
      </c>
      <c r="L32" s="242" t="e">
        <f t="shared" si="39"/>
        <v>#REF!</v>
      </c>
      <c r="M32" s="173">
        <v>18.5</v>
      </c>
      <c r="N32" s="238">
        <v>575</v>
      </c>
      <c r="O32" s="242">
        <f t="shared" si="23"/>
        <v>3.2173913043478262</v>
      </c>
      <c r="P32" s="163" t="s">
        <v>153</v>
      </c>
      <c r="Q32" s="244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 x14ac:dyDescent="0.3">
      <c r="A33" s="246">
        <f t="shared" si="31"/>
        <v>16</v>
      </c>
      <c r="B33" s="163" t="s">
        <v>437</v>
      </c>
      <c r="C33" s="163" t="s">
        <v>438</v>
      </c>
      <c r="D33" s="242">
        <v>10</v>
      </c>
      <c r="E33" s="247" t="e">
        <f t="shared" ref="E33:I33" si="40">#REF!</f>
        <v>#REF!</v>
      </c>
      <c r="F33" s="247" t="e">
        <f t="shared" si="40"/>
        <v>#REF!</v>
      </c>
      <c r="G33" s="247" t="e">
        <f t="shared" si="40"/>
        <v>#REF!</v>
      </c>
      <c r="H33" s="247" t="e">
        <f t="shared" si="40"/>
        <v>#REF!</v>
      </c>
      <c r="I33" s="247" t="e">
        <f t="shared" si="40"/>
        <v>#REF!</v>
      </c>
      <c r="J33" s="242" t="e">
        <f t="shared" si="29"/>
        <v>#REF!</v>
      </c>
      <c r="K33" s="242" t="e">
        <f t="shared" ref="K33:L33" si="41">#REF!</f>
        <v>#REF!</v>
      </c>
      <c r="L33" s="242" t="e">
        <f t="shared" si="41"/>
        <v>#REF!</v>
      </c>
      <c r="M33" s="173">
        <v>85</v>
      </c>
      <c r="N33" s="242">
        <v>100</v>
      </c>
      <c r="O33" s="242">
        <f t="shared" si="23"/>
        <v>85</v>
      </c>
      <c r="P33" s="163" t="s">
        <v>199</v>
      </c>
      <c r="Q33" s="244"/>
      <c r="R33" s="2"/>
      <c r="S33" s="2"/>
      <c r="T33" s="2"/>
      <c r="U33" s="2"/>
      <c r="V33" s="2"/>
      <c r="W33" s="2"/>
      <c r="X33" s="2"/>
      <c r="Y33" s="2"/>
      <c r="Z33" s="2"/>
    </row>
    <row r="34" spans="1:26" ht="33.75" customHeight="1" x14ac:dyDescent="0.3">
      <c r="A34" s="459">
        <f t="shared" si="31"/>
        <v>17</v>
      </c>
      <c r="B34" s="460" t="s">
        <v>439</v>
      </c>
      <c r="C34" s="163" t="s">
        <v>440</v>
      </c>
      <c r="D34" s="238">
        <v>25</v>
      </c>
      <c r="E34" s="464" t="e">
        <f t="shared" ref="E34:I34" si="42">#REF!</f>
        <v>#REF!</v>
      </c>
      <c r="F34" s="464" t="e">
        <f t="shared" si="42"/>
        <v>#REF!</v>
      </c>
      <c r="G34" s="464" t="e">
        <f t="shared" si="42"/>
        <v>#REF!</v>
      </c>
      <c r="H34" s="464" t="e">
        <f t="shared" si="42"/>
        <v>#REF!</v>
      </c>
      <c r="I34" s="464" t="e">
        <f t="shared" si="42"/>
        <v>#REF!</v>
      </c>
      <c r="J34" s="462" t="e">
        <f t="shared" si="29"/>
        <v>#REF!</v>
      </c>
      <c r="K34" s="462" t="e">
        <f t="shared" ref="K34:L34" si="43">#REF!</f>
        <v>#REF!</v>
      </c>
      <c r="L34" s="462" t="e">
        <f t="shared" si="43"/>
        <v>#REF!</v>
      </c>
      <c r="M34" s="173">
        <v>9</v>
      </c>
      <c r="N34" s="238">
        <v>10</v>
      </c>
      <c r="O34" s="242">
        <f t="shared" si="23"/>
        <v>90</v>
      </c>
      <c r="P34" s="460" t="s">
        <v>202</v>
      </c>
      <c r="Q34" s="244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 x14ac:dyDescent="0.3">
      <c r="A35" s="391"/>
      <c r="B35" s="356"/>
      <c r="C35" s="163" t="s">
        <v>441</v>
      </c>
      <c r="D35" s="242">
        <v>100</v>
      </c>
      <c r="E35" s="356"/>
      <c r="F35" s="356"/>
      <c r="G35" s="356"/>
      <c r="H35" s="356"/>
      <c r="I35" s="356"/>
      <c r="J35" s="356"/>
      <c r="K35" s="356"/>
      <c r="L35" s="356"/>
      <c r="M35" s="173">
        <v>75</v>
      </c>
      <c r="N35" s="242">
        <v>100</v>
      </c>
      <c r="O35" s="242">
        <f t="shared" si="23"/>
        <v>75</v>
      </c>
      <c r="P35" s="356"/>
      <c r="Q35" s="244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 x14ac:dyDescent="0.3">
      <c r="A36" s="459">
        <f>A34+1</f>
        <v>18</v>
      </c>
      <c r="B36" s="461" t="s">
        <v>442</v>
      </c>
      <c r="C36" s="163" t="s">
        <v>443</v>
      </c>
      <c r="D36" s="238">
        <v>286</v>
      </c>
      <c r="E36" s="464" t="e">
        <f t="shared" ref="E36:I36" si="44">#REF!</f>
        <v>#REF!</v>
      </c>
      <c r="F36" s="464" t="e">
        <f t="shared" si="44"/>
        <v>#REF!</v>
      </c>
      <c r="G36" s="464" t="e">
        <f t="shared" si="44"/>
        <v>#REF!</v>
      </c>
      <c r="H36" s="464" t="e">
        <f t="shared" si="44"/>
        <v>#REF!</v>
      </c>
      <c r="I36" s="464" t="e">
        <f t="shared" si="44"/>
        <v>#REF!</v>
      </c>
      <c r="J36" s="462" t="e">
        <f>I36/E36*100</f>
        <v>#REF!</v>
      </c>
      <c r="K36" s="462" t="e">
        <f t="shared" ref="K36:L36" si="45">#REF!</f>
        <v>#REF!</v>
      </c>
      <c r="L36" s="462" t="e">
        <f t="shared" si="45"/>
        <v>#REF!</v>
      </c>
      <c r="M36" s="164">
        <v>272</v>
      </c>
      <c r="N36" s="238">
        <v>245</v>
      </c>
      <c r="O36" s="242">
        <f>N36/M36*100</f>
        <v>90.07352941176471</v>
      </c>
      <c r="P36" s="461" t="s">
        <v>444</v>
      </c>
      <c r="Q36" s="244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 x14ac:dyDescent="0.3">
      <c r="A37" s="391"/>
      <c r="B37" s="356"/>
      <c r="C37" s="163" t="s">
        <v>445</v>
      </c>
      <c r="D37" s="242">
        <v>87</v>
      </c>
      <c r="E37" s="356"/>
      <c r="F37" s="356"/>
      <c r="G37" s="356"/>
      <c r="H37" s="356"/>
      <c r="I37" s="356"/>
      <c r="J37" s="356"/>
      <c r="K37" s="356"/>
      <c r="L37" s="356"/>
      <c r="M37" s="242">
        <v>71.69</v>
      </c>
      <c r="N37" s="242">
        <v>87</v>
      </c>
      <c r="O37" s="242">
        <f t="shared" ref="O37:O38" si="46">M37/N37*100</f>
        <v>82.402298850574709</v>
      </c>
      <c r="P37" s="356"/>
      <c r="Q37" s="244"/>
      <c r="R37" s="2"/>
      <c r="S37" s="2"/>
      <c r="T37" s="2"/>
      <c r="U37" s="2"/>
      <c r="V37" s="2"/>
      <c r="W37" s="2"/>
      <c r="X37" s="2"/>
      <c r="Y37" s="2"/>
      <c r="Z37" s="2"/>
    </row>
    <row r="38" spans="1:26" ht="41.25" customHeight="1" x14ac:dyDescent="0.3">
      <c r="A38" s="459">
        <v>19</v>
      </c>
      <c r="B38" s="460" t="s">
        <v>446</v>
      </c>
      <c r="C38" s="163" t="s">
        <v>447</v>
      </c>
      <c r="D38" s="242">
        <v>44.57</v>
      </c>
      <c r="E38" s="464" t="e">
        <f t="shared" ref="E38:I38" si="47">#REF!</f>
        <v>#REF!</v>
      </c>
      <c r="F38" s="464" t="e">
        <f t="shared" si="47"/>
        <v>#REF!</v>
      </c>
      <c r="G38" s="464" t="e">
        <f t="shared" si="47"/>
        <v>#REF!</v>
      </c>
      <c r="H38" s="464" t="e">
        <f t="shared" si="47"/>
        <v>#REF!</v>
      </c>
      <c r="I38" s="464" t="e">
        <f t="shared" si="47"/>
        <v>#REF!</v>
      </c>
      <c r="J38" s="462" t="e">
        <f>I38/E38*100</f>
        <v>#REF!</v>
      </c>
      <c r="K38" s="462" t="e">
        <f t="shared" ref="K38:L38" si="48">#REF!</f>
        <v>#REF!</v>
      </c>
      <c r="L38" s="462" t="e">
        <f t="shared" si="48"/>
        <v>#REF!</v>
      </c>
      <c r="M38" s="242">
        <v>91.35</v>
      </c>
      <c r="N38" s="242">
        <v>90</v>
      </c>
      <c r="O38" s="242">
        <f t="shared" si="46"/>
        <v>101.49999999999999</v>
      </c>
      <c r="P38" s="460" t="s">
        <v>57</v>
      </c>
      <c r="Q38" s="244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 x14ac:dyDescent="0.3">
      <c r="A39" s="391"/>
      <c r="B39" s="356"/>
      <c r="C39" s="163" t="s">
        <v>448</v>
      </c>
      <c r="D39" s="242">
        <v>0</v>
      </c>
      <c r="E39" s="356"/>
      <c r="F39" s="356"/>
      <c r="G39" s="356"/>
      <c r="H39" s="356"/>
      <c r="I39" s="356"/>
      <c r="J39" s="356"/>
      <c r="K39" s="356"/>
      <c r="L39" s="356"/>
      <c r="M39" s="164">
        <v>0</v>
      </c>
      <c r="N39" s="242">
        <v>100</v>
      </c>
      <c r="O39" s="173"/>
      <c r="P39" s="356"/>
      <c r="Q39" s="244" t="s">
        <v>449</v>
      </c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 x14ac:dyDescent="0.3">
      <c r="A40" s="246">
        <v>20</v>
      </c>
      <c r="B40" s="163" t="s">
        <v>450</v>
      </c>
      <c r="C40" s="163" t="s">
        <v>451</v>
      </c>
      <c r="D40" s="242">
        <v>75</v>
      </c>
      <c r="E40" s="247" t="e">
        <f t="shared" ref="E40:I40" si="49">#REF!</f>
        <v>#REF!</v>
      </c>
      <c r="F40" s="247" t="e">
        <f t="shared" si="49"/>
        <v>#REF!</v>
      </c>
      <c r="G40" s="247" t="e">
        <f t="shared" si="49"/>
        <v>#REF!</v>
      </c>
      <c r="H40" s="247" t="e">
        <f t="shared" si="49"/>
        <v>#REF!</v>
      </c>
      <c r="I40" s="247" t="e">
        <f t="shared" si="49"/>
        <v>#REF!</v>
      </c>
      <c r="J40" s="242" t="e">
        <f t="shared" ref="J40:J46" si="50">I40/E40*100</f>
        <v>#REF!</v>
      </c>
      <c r="K40" s="242" t="e">
        <f t="shared" ref="K40:L40" si="51">#REF!</f>
        <v>#REF!</v>
      </c>
      <c r="L40" s="242" t="e">
        <f t="shared" si="51"/>
        <v>#REF!</v>
      </c>
      <c r="M40" s="173">
        <v>51</v>
      </c>
      <c r="N40" s="242">
        <v>100</v>
      </c>
      <c r="O40" s="173">
        <f t="shared" ref="O40:O46" si="52">M40/N40*100</f>
        <v>51</v>
      </c>
      <c r="P40" s="163" t="s">
        <v>55</v>
      </c>
      <c r="Q40" s="244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 x14ac:dyDescent="0.3">
      <c r="A41" s="246">
        <f t="shared" ref="A41:A43" si="53">+A40+1</f>
        <v>21</v>
      </c>
      <c r="B41" s="163" t="s">
        <v>452</v>
      </c>
      <c r="C41" s="163" t="s">
        <v>453</v>
      </c>
      <c r="D41" s="242">
        <v>30</v>
      </c>
      <c r="E41" s="247" t="e">
        <f t="shared" ref="E41:I41" si="54">#REF!</f>
        <v>#REF!</v>
      </c>
      <c r="F41" s="247" t="e">
        <f t="shared" si="54"/>
        <v>#REF!</v>
      </c>
      <c r="G41" s="247" t="e">
        <f t="shared" si="54"/>
        <v>#REF!</v>
      </c>
      <c r="H41" s="247" t="e">
        <f t="shared" si="54"/>
        <v>#REF!</v>
      </c>
      <c r="I41" s="247" t="e">
        <f t="shared" si="54"/>
        <v>#REF!</v>
      </c>
      <c r="J41" s="242" t="e">
        <f t="shared" si="50"/>
        <v>#REF!</v>
      </c>
      <c r="K41" s="242" t="e">
        <f t="shared" ref="K41:L41" si="55">#REF!</f>
        <v>#REF!</v>
      </c>
      <c r="L41" s="242" t="e">
        <f t="shared" si="55"/>
        <v>#REF!</v>
      </c>
      <c r="M41" s="173">
        <v>68</v>
      </c>
      <c r="N41" s="242">
        <v>75</v>
      </c>
      <c r="O41" s="173">
        <f t="shared" si="52"/>
        <v>90.666666666666657</v>
      </c>
      <c r="P41" s="163" t="s">
        <v>55</v>
      </c>
      <c r="Q41" s="244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 x14ac:dyDescent="0.3">
      <c r="A42" s="246">
        <f t="shared" si="53"/>
        <v>22</v>
      </c>
      <c r="B42" s="163" t="s">
        <v>454</v>
      </c>
      <c r="C42" s="163" t="s">
        <v>455</v>
      </c>
      <c r="D42" s="242">
        <v>100</v>
      </c>
      <c r="E42" s="247" t="e">
        <f t="shared" ref="E42:I42" si="56">#REF!</f>
        <v>#REF!</v>
      </c>
      <c r="F42" s="247" t="e">
        <f t="shared" si="56"/>
        <v>#REF!</v>
      </c>
      <c r="G42" s="247" t="e">
        <f t="shared" si="56"/>
        <v>#REF!</v>
      </c>
      <c r="H42" s="247" t="e">
        <f t="shared" si="56"/>
        <v>#REF!</v>
      </c>
      <c r="I42" s="247" t="e">
        <f t="shared" si="56"/>
        <v>#REF!</v>
      </c>
      <c r="J42" s="242" t="e">
        <f t="shared" si="50"/>
        <v>#REF!</v>
      </c>
      <c r="K42" s="242" t="e">
        <f t="shared" ref="K42:L42" si="57">#REF!</f>
        <v>#REF!</v>
      </c>
      <c r="L42" s="242" t="e">
        <f t="shared" si="57"/>
        <v>#REF!</v>
      </c>
      <c r="M42" s="173">
        <v>100</v>
      </c>
      <c r="N42" s="242">
        <v>100</v>
      </c>
      <c r="O42" s="173">
        <f t="shared" si="52"/>
        <v>100</v>
      </c>
      <c r="P42" s="243" t="s">
        <v>456</v>
      </c>
      <c r="Q42" s="244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 x14ac:dyDescent="0.3">
      <c r="A43" s="246">
        <f t="shared" si="53"/>
        <v>23</v>
      </c>
      <c r="B43" s="163" t="s">
        <v>457</v>
      </c>
      <c r="C43" s="163" t="s">
        <v>458</v>
      </c>
      <c r="D43" s="238">
        <v>56</v>
      </c>
      <c r="E43" s="247" t="e">
        <f t="shared" ref="E43:I43" si="58">#REF!</f>
        <v>#REF!</v>
      </c>
      <c r="F43" s="247" t="e">
        <f t="shared" si="58"/>
        <v>#REF!</v>
      </c>
      <c r="G43" s="247" t="e">
        <f t="shared" si="58"/>
        <v>#REF!</v>
      </c>
      <c r="H43" s="247" t="e">
        <f t="shared" si="58"/>
        <v>#REF!</v>
      </c>
      <c r="I43" s="247" t="e">
        <f t="shared" si="58"/>
        <v>#REF!</v>
      </c>
      <c r="J43" s="242" t="e">
        <f t="shared" si="50"/>
        <v>#REF!</v>
      </c>
      <c r="K43" s="242" t="e">
        <f t="shared" ref="K43:L43" si="59">#REF!</f>
        <v>#REF!</v>
      </c>
      <c r="L43" s="242" t="e">
        <f t="shared" si="59"/>
        <v>#REF!</v>
      </c>
      <c r="M43" s="164">
        <v>12</v>
      </c>
      <c r="N43" s="238">
        <v>100</v>
      </c>
      <c r="O43" s="173">
        <f t="shared" si="52"/>
        <v>12</v>
      </c>
      <c r="P43" s="163" t="s">
        <v>459</v>
      </c>
      <c r="Q43" s="244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 x14ac:dyDescent="0.3">
      <c r="A44" s="246">
        <f t="shared" ref="A44:A46" si="60">A43+1</f>
        <v>24</v>
      </c>
      <c r="B44" s="163" t="s">
        <v>460</v>
      </c>
      <c r="C44" s="163" t="s">
        <v>461</v>
      </c>
      <c r="D44" s="238">
        <v>99</v>
      </c>
      <c r="E44" s="247" t="e">
        <f t="shared" ref="E44:I44" si="61">#REF!</f>
        <v>#REF!</v>
      </c>
      <c r="F44" s="247" t="e">
        <f t="shared" si="61"/>
        <v>#REF!</v>
      </c>
      <c r="G44" s="247" t="e">
        <f t="shared" si="61"/>
        <v>#REF!</v>
      </c>
      <c r="H44" s="247" t="e">
        <f t="shared" si="61"/>
        <v>#REF!</v>
      </c>
      <c r="I44" s="247" t="e">
        <f t="shared" si="61"/>
        <v>#REF!</v>
      </c>
      <c r="J44" s="242" t="e">
        <f t="shared" si="50"/>
        <v>#REF!</v>
      </c>
      <c r="K44" s="242" t="e">
        <f t="shared" ref="K44:L44" si="62">#REF!</f>
        <v>#REF!</v>
      </c>
      <c r="L44" s="242" t="e">
        <f t="shared" si="62"/>
        <v>#REF!</v>
      </c>
      <c r="M44" s="164">
        <v>110</v>
      </c>
      <c r="N44" s="238">
        <v>200</v>
      </c>
      <c r="O44" s="173">
        <f t="shared" si="52"/>
        <v>55.000000000000007</v>
      </c>
      <c r="P44" s="163" t="s">
        <v>459</v>
      </c>
      <c r="Q44" s="244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 x14ac:dyDescent="0.3">
      <c r="A45" s="246">
        <f t="shared" si="60"/>
        <v>25</v>
      </c>
      <c r="B45" s="163" t="s">
        <v>462</v>
      </c>
      <c r="C45" s="163" t="s">
        <v>463</v>
      </c>
      <c r="D45" s="238">
        <v>74</v>
      </c>
      <c r="E45" s="247" t="e">
        <f t="shared" ref="E45:I45" si="63">#REF!</f>
        <v>#REF!</v>
      </c>
      <c r="F45" s="247" t="e">
        <f t="shared" si="63"/>
        <v>#REF!</v>
      </c>
      <c r="G45" s="247" t="e">
        <f t="shared" si="63"/>
        <v>#REF!</v>
      </c>
      <c r="H45" s="247" t="e">
        <f t="shared" si="63"/>
        <v>#REF!</v>
      </c>
      <c r="I45" s="247" t="e">
        <f t="shared" si="63"/>
        <v>#REF!</v>
      </c>
      <c r="J45" s="242" t="e">
        <f t="shared" si="50"/>
        <v>#REF!</v>
      </c>
      <c r="K45" s="242" t="e">
        <f t="shared" ref="K45:L45" si="64">#REF!</f>
        <v>#REF!</v>
      </c>
      <c r="L45" s="242" t="e">
        <f t="shared" si="64"/>
        <v>#REF!</v>
      </c>
      <c r="M45" s="164">
        <v>80</v>
      </c>
      <c r="N45" s="238">
        <v>100</v>
      </c>
      <c r="O45" s="173">
        <f t="shared" si="52"/>
        <v>80</v>
      </c>
      <c r="P45" s="163" t="s">
        <v>459</v>
      </c>
      <c r="Q45" s="244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 x14ac:dyDescent="0.3">
      <c r="A46" s="246">
        <f t="shared" si="60"/>
        <v>26</v>
      </c>
      <c r="B46" s="163" t="s">
        <v>464</v>
      </c>
      <c r="C46" s="163" t="s">
        <v>465</v>
      </c>
      <c r="D46" s="242">
        <v>60</v>
      </c>
      <c r="E46" s="247" t="e">
        <f t="shared" ref="E46:I46" si="65">#REF!</f>
        <v>#REF!</v>
      </c>
      <c r="F46" s="247" t="e">
        <f t="shared" si="65"/>
        <v>#REF!</v>
      </c>
      <c r="G46" s="247" t="e">
        <f t="shared" si="65"/>
        <v>#REF!</v>
      </c>
      <c r="H46" s="247" t="e">
        <f t="shared" si="65"/>
        <v>#REF!</v>
      </c>
      <c r="I46" s="247" t="e">
        <f t="shared" si="65"/>
        <v>#REF!</v>
      </c>
      <c r="J46" s="242" t="e">
        <f t="shared" si="50"/>
        <v>#REF!</v>
      </c>
      <c r="K46" s="242" t="e">
        <f t="shared" ref="K46:L46" si="66">#REF!</f>
        <v>#REF!</v>
      </c>
      <c r="L46" s="242" t="e">
        <f t="shared" si="66"/>
        <v>#REF!</v>
      </c>
      <c r="M46" s="164">
        <v>60</v>
      </c>
      <c r="N46" s="242">
        <v>100</v>
      </c>
      <c r="O46" s="173">
        <f t="shared" si="52"/>
        <v>60</v>
      </c>
      <c r="P46" s="163" t="s">
        <v>62</v>
      </c>
      <c r="Q46" s="244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 x14ac:dyDescent="0.3">
      <c r="A47" s="467" t="s">
        <v>466</v>
      </c>
      <c r="B47" s="358"/>
      <c r="C47" s="358"/>
      <c r="D47" s="358"/>
      <c r="E47" s="358"/>
      <c r="F47" s="358"/>
      <c r="G47" s="358"/>
      <c r="H47" s="358"/>
      <c r="I47" s="358"/>
      <c r="J47" s="358"/>
      <c r="K47" s="358"/>
      <c r="L47" s="358"/>
      <c r="M47" s="358"/>
      <c r="N47" s="358"/>
      <c r="O47" s="358"/>
      <c r="P47" s="358"/>
      <c r="Q47" s="409"/>
      <c r="R47" s="4"/>
      <c r="S47" s="4"/>
      <c r="T47" s="4"/>
      <c r="U47" s="4"/>
      <c r="V47" s="4"/>
      <c r="W47" s="4"/>
      <c r="X47" s="4"/>
      <c r="Y47" s="4"/>
      <c r="Z47" s="4"/>
    </row>
    <row r="48" spans="1:26" ht="27" customHeight="1" x14ac:dyDescent="0.3">
      <c r="A48" s="459">
        <v>27</v>
      </c>
      <c r="B48" s="460" t="s">
        <v>467</v>
      </c>
      <c r="C48" s="163" t="s">
        <v>468</v>
      </c>
      <c r="D48" s="238">
        <v>380</v>
      </c>
      <c r="E48" s="464" t="e">
        <f t="shared" ref="E48:I48" si="67">#REF!</f>
        <v>#REF!</v>
      </c>
      <c r="F48" s="464" t="e">
        <f t="shared" si="67"/>
        <v>#REF!</v>
      </c>
      <c r="G48" s="464" t="e">
        <f t="shared" si="67"/>
        <v>#REF!</v>
      </c>
      <c r="H48" s="464" t="e">
        <f t="shared" si="67"/>
        <v>#REF!</v>
      </c>
      <c r="I48" s="464" t="e">
        <f t="shared" si="67"/>
        <v>#REF!</v>
      </c>
      <c r="J48" s="462" t="e">
        <f>I48/E48*100</f>
        <v>#REF!</v>
      </c>
      <c r="K48" s="462" t="e">
        <f t="shared" ref="K48:L48" si="68">#REF!</f>
        <v>#REF!</v>
      </c>
      <c r="L48" s="462" t="e">
        <f t="shared" si="68"/>
        <v>#REF!</v>
      </c>
      <c r="M48" s="238">
        <v>295</v>
      </c>
      <c r="N48" s="238">
        <v>740</v>
      </c>
      <c r="O48" s="173">
        <f t="shared" ref="O48:O55" si="69">M48/N48*100</f>
        <v>39.864864864864863</v>
      </c>
      <c r="P48" s="460" t="s">
        <v>149</v>
      </c>
      <c r="Q48" s="463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 x14ac:dyDescent="0.3">
      <c r="A49" s="391"/>
      <c r="B49" s="356"/>
      <c r="C49" s="163" t="s">
        <v>469</v>
      </c>
      <c r="D49" s="248">
        <v>48576</v>
      </c>
      <c r="E49" s="356"/>
      <c r="F49" s="356"/>
      <c r="G49" s="356"/>
      <c r="H49" s="356"/>
      <c r="I49" s="356"/>
      <c r="J49" s="356"/>
      <c r="K49" s="356"/>
      <c r="L49" s="356"/>
      <c r="M49" s="248">
        <v>8984</v>
      </c>
      <c r="N49" s="248">
        <v>49976</v>
      </c>
      <c r="O49" s="173">
        <f t="shared" si="69"/>
        <v>17.976628781815272</v>
      </c>
      <c r="P49" s="356"/>
      <c r="Q49" s="404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 x14ac:dyDescent="0.3">
      <c r="A50" s="246">
        <f>A48+1</f>
        <v>28</v>
      </c>
      <c r="B50" s="163" t="s">
        <v>470</v>
      </c>
      <c r="C50" s="163" t="s">
        <v>471</v>
      </c>
      <c r="D50" s="242">
        <v>60.44</v>
      </c>
      <c r="E50" s="247" t="e">
        <f t="shared" ref="E50:I50" si="70">#REF!</f>
        <v>#REF!</v>
      </c>
      <c r="F50" s="247" t="e">
        <f t="shared" si="70"/>
        <v>#REF!</v>
      </c>
      <c r="G50" s="247" t="e">
        <f t="shared" si="70"/>
        <v>#REF!</v>
      </c>
      <c r="H50" s="247" t="e">
        <f t="shared" si="70"/>
        <v>#REF!</v>
      </c>
      <c r="I50" s="247" t="e">
        <f t="shared" si="70"/>
        <v>#REF!</v>
      </c>
      <c r="J50" s="242" t="e">
        <f t="shared" ref="J50:J53" si="71">I50/E50*100</f>
        <v>#REF!</v>
      </c>
      <c r="K50" s="242" t="e">
        <f t="shared" ref="K50:L50" si="72">#REF!</f>
        <v>#REF!</v>
      </c>
      <c r="L50" s="242" t="e">
        <f t="shared" si="72"/>
        <v>#REF!</v>
      </c>
      <c r="M50" s="242">
        <v>52.64</v>
      </c>
      <c r="N50" s="242">
        <v>90</v>
      </c>
      <c r="O50" s="173">
        <f t="shared" si="69"/>
        <v>58.488888888888887</v>
      </c>
      <c r="P50" s="163" t="s">
        <v>149</v>
      </c>
      <c r="Q50" s="244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3">
      <c r="A51" s="246">
        <f t="shared" ref="A51:A59" si="73">A50+1</f>
        <v>29</v>
      </c>
      <c r="B51" s="163" t="s">
        <v>472</v>
      </c>
      <c r="C51" s="163" t="s">
        <v>473</v>
      </c>
      <c r="D51" s="242">
        <v>55</v>
      </c>
      <c r="E51" s="247" t="e">
        <f t="shared" ref="E51:I51" si="74">#REF!</f>
        <v>#REF!</v>
      </c>
      <c r="F51" s="247" t="e">
        <f t="shared" si="74"/>
        <v>#REF!</v>
      </c>
      <c r="G51" s="247" t="e">
        <f t="shared" si="74"/>
        <v>#REF!</v>
      </c>
      <c r="H51" s="247" t="e">
        <f t="shared" si="74"/>
        <v>#REF!</v>
      </c>
      <c r="I51" s="247" t="e">
        <f t="shared" si="74"/>
        <v>#REF!</v>
      </c>
      <c r="J51" s="242" t="e">
        <f t="shared" si="71"/>
        <v>#REF!</v>
      </c>
      <c r="K51" s="242" t="e">
        <f t="shared" ref="K51:L51" si="75">#REF!</f>
        <v>#REF!</v>
      </c>
      <c r="L51" s="242" t="e">
        <f t="shared" si="75"/>
        <v>#REF!</v>
      </c>
      <c r="M51" s="242">
        <v>52</v>
      </c>
      <c r="N51" s="242">
        <v>70</v>
      </c>
      <c r="O51" s="173">
        <f t="shared" si="69"/>
        <v>74.285714285714292</v>
      </c>
      <c r="P51" s="163" t="s">
        <v>149</v>
      </c>
      <c r="Q51" s="244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3">
      <c r="A52" s="246">
        <f t="shared" si="73"/>
        <v>30</v>
      </c>
      <c r="B52" s="163" t="s">
        <v>474</v>
      </c>
      <c r="C52" s="163" t="s">
        <v>475</v>
      </c>
      <c r="D52" s="242">
        <v>65</v>
      </c>
      <c r="E52" s="247" t="e">
        <f t="shared" ref="E52:I52" si="76">#REF!</f>
        <v>#REF!</v>
      </c>
      <c r="F52" s="247" t="e">
        <f t="shared" si="76"/>
        <v>#REF!</v>
      </c>
      <c r="G52" s="247" t="e">
        <f t="shared" si="76"/>
        <v>#REF!</v>
      </c>
      <c r="H52" s="247" t="e">
        <f t="shared" si="76"/>
        <v>#REF!</v>
      </c>
      <c r="I52" s="247" t="e">
        <f t="shared" si="76"/>
        <v>#REF!</v>
      </c>
      <c r="J52" s="242" t="e">
        <f t="shared" si="71"/>
        <v>#REF!</v>
      </c>
      <c r="K52" s="242" t="e">
        <f t="shared" ref="K52:L52" si="77">#REF!</f>
        <v>#REF!</v>
      </c>
      <c r="L52" s="242" t="e">
        <f t="shared" si="77"/>
        <v>#REF!</v>
      </c>
      <c r="M52" s="242">
        <v>73.099999999999994</v>
      </c>
      <c r="N52" s="242">
        <v>80</v>
      </c>
      <c r="O52" s="173">
        <f t="shared" si="69"/>
        <v>91.375</v>
      </c>
      <c r="P52" s="163" t="s">
        <v>149</v>
      </c>
      <c r="Q52" s="244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3">
      <c r="A53" s="246">
        <f t="shared" si="73"/>
        <v>31</v>
      </c>
      <c r="B53" s="163" t="s">
        <v>476</v>
      </c>
      <c r="C53" s="163" t="s">
        <v>477</v>
      </c>
      <c r="D53" s="242">
        <v>65</v>
      </c>
      <c r="E53" s="247" t="e">
        <f t="shared" ref="E53:I53" si="78">#REF!</f>
        <v>#REF!</v>
      </c>
      <c r="F53" s="247" t="e">
        <f t="shared" si="78"/>
        <v>#REF!</v>
      </c>
      <c r="G53" s="247" t="e">
        <f t="shared" si="78"/>
        <v>#REF!</v>
      </c>
      <c r="H53" s="247" t="e">
        <f t="shared" si="78"/>
        <v>#REF!</v>
      </c>
      <c r="I53" s="247" t="e">
        <f t="shared" si="78"/>
        <v>#REF!</v>
      </c>
      <c r="J53" s="242" t="e">
        <f t="shared" si="71"/>
        <v>#REF!</v>
      </c>
      <c r="K53" s="242" t="e">
        <f t="shared" ref="K53:L53" si="79">#REF!</f>
        <v>#REF!</v>
      </c>
      <c r="L53" s="242" t="e">
        <f t="shared" si="79"/>
        <v>#REF!</v>
      </c>
      <c r="M53" s="242">
        <v>77.7</v>
      </c>
      <c r="N53" s="242">
        <v>85</v>
      </c>
      <c r="O53" s="173">
        <f t="shared" si="69"/>
        <v>91.411764705882362</v>
      </c>
      <c r="P53" s="163" t="s">
        <v>149</v>
      </c>
      <c r="Q53" s="244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3">
      <c r="A54" s="246">
        <f t="shared" si="73"/>
        <v>32</v>
      </c>
      <c r="B54" s="163" t="s">
        <v>478</v>
      </c>
      <c r="C54" s="163" t="s">
        <v>479</v>
      </c>
      <c r="D54" s="242">
        <v>68.400000000000006</v>
      </c>
      <c r="E54" s="247" t="e">
        <f t="shared" ref="E54:I54" si="80">#REF!</f>
        <v>#REF!</v>
      </c>
      <c r="F54" s="247" t="e">
        <f t="shared" si="80"/>
        <v>#REF!</v>
      </c>
      <c r="G54" s="247" t="e">
        <f t="shared" si="80"/>
        <v>#REF!</v>
      </c>
      <c r="H54" s="247" t="e">
        <f t="shared" si="80"/>
        <v>#REF!</v>
      </c>
      <c r="I54" s="247" t="e">
        <f t="shared" si="80"/>
        <v>#REF!</v>
      </c>
      <c r="J54" s="242"/>
      <c r="K54" s="242" t="e">
        <f t="shared" ref="K54:L54" si="81">#REF!</f>
        <v>#REF!</v>
      </c>
      <c r="L54" s="242" t="e">
        <f t="shared" si="81"/>
        <v>#REF!</v>
      </c>
      <c r="M54" s="242">
        <v>81</v>
      </c>
      <c r="N54" s="242">
        <v>85</v>
      </c>
      <c r="O54" s="173">
        <f t="shared" si="69"/>
        <v>95.294117647058812</v>
      </c>
      <c r="P54" s="163" t="s">
        <v>149</v>
      </c>
      <c r="Q54" s="244" t="s">
        <v>480</v>
      </c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3">
      <c r="A55" s="246">
        <f t="shared" si="73"/>
        <v>33</v>
      </c>
      <c r="B55" s="163" t="s">
        <v>481</v>
      </c>
      <c r="C55" s="163" t="s">
        <v>482</v>
      </c>
      <c r="D55" s="242">
        <v>78</v>
      </c>
      <c r="E55" s="164" t="e">
        <f t="shared" ref="E55:I55" si="82">#REF!</f>
        <v>#REF!</v>
      </c>
      <c r="F55" s="164" t="e">
        <f t="shared" si="82"/>
        <v>#REF!</v>
      </c>
      <c r="G55" s="164" t="e">
        <f t="shared" si="82"/>
        <v>#REF!</v>
      </c>
      <c r="H55" s="164" t="e">
        <f t="shared" si="82"/>
        <v>#REF!</v>
      </c>
      <c r="I55" s="164" t="e">
        <f t="shared" si="82"/>
        <v>#REF!</v>
      </c>
      <c r="J55" s="242"/>
      <c r="K55" s="242" t="e">
        <f t="shared" ref="K55:L55" si="83">#REF!</f>
        <v>#REF!</v>
      </c>
      <c r="L55" s="242" t="e">
        <f t="shared" si="83"/>
        <v>#REF!</v>
      </c>
      <c r="M55" s="164">
        <v>86.82</v>
      </c>
      <c r="N55" s="242">
        <v>86</v>
      </c>
      <c r="O55" s="173">
        <f t="shared" si="69"/>
        <v>100.95348837209302</v>
      </c>
      <c r="P55" s="163" t="s">
        <v>77</v>
      </c>
      <c r="Q55" s="244" t="s">
        <v>483</v>
      </c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3">
      <c r="A56" s="246">
        <f t="shared" si="73"/>
        <v>34</v>
      </c>
      <c r="B56" s="163" t="s">
        <v>484</v>
      </c>
      <c r="C56" s="163" t="s">
        <v>485</v>
      </c>
      <c r="D56" s="242">
        <v>145.54</v>
      </c>
      <c r="E56" s="247" t="e">
        <f t="shared" ref="E56:I56" si="84">#REF!</f>
        <v>#REF!</v>
      </c>
      <c r="F56" s="247" t="e">
        <f t="shared" si="84"/>
        <v>#REF!</v>
      </c>
      <c r="G56" s="247" t="e">
        <f t="shared" si="84"/>
        <v>#REF!</v>
      </c>
      <c r="H56" s="247" t="e">
        <f t="shared" si="84"/>
        <v>#REF!</v>
      </c>
      <c r="I56" s="247" t="e">
        <f t="shared" si="84"/>
        <v>#REF!</v>
      </c>
      <c r="J56" s="242" t="e">
        <f>I56/E56*100</f>
        <v>#REF!</v>
      </c>
      <c r="K56" s="242" t="e">
        <f t="shared" ref="K56:L56" si="85">#REF!</f>
        <v>#REF!</v>
      </c>
      <c r="L56" s="242" t="e">
        <f t="shared" si="85"/>
        <v>#REF!</v>
      </c>
      <c r="M56" s="173">
        <v>127.26</v>
      </c>
      <c r="N56" s="242">
        <v>12.5</v>
      </c>
      <c r="O56" s="173">
        <f>N56/M56*100</f>
        <v>9.8224108125098208</v>
      </c>
      <c r="P56" s="163" t="s">
        <v>77</v>
      </c>
      <c r="Q56" s="244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3">
      <c r="A57" s="246">
        <f t="shared" si="73"/>
        <v>35</v>
      </c>
      <c r="B57" s="163" t="s">
        <v>486</v>
      </c>
      <c r="C57" s="163" t="s">
        <v>487</v>
      </c>
      <c r="D57" s="242">
        <v>70</v>
      </c>
      <c r="E57" s="247">
        <v>0</v>
      </c>
      <c r="F57" s="247">
        <v>0</v>
      </c>
      <c r="G57" s="247">
        <v>0</v>
      </c>
      <c r="H57" s="247">
        <v>0</v>
      </c>
      <c r="I57" s="247">
        <v>0</v>
      </c>
      <c r="J57" s="242"/>
      <c r="K57" s="242">
        <v>0</v>
      </c>
      <c r="L57" s="242">
        <v>0</v>
      </c>
      <c r="M57" s="173">
        <v>83</v>
      </c>
      <c r="N57" s="242">
        <v>90</v>
      </c>
      <c r="O57" s="173">
        <f t="shared" ref="O57:O62" si="86">M57/N57*100</f>
        <v>92.222222222222229</v>
      </c>
      <c r="P57" s="163" t="s">
        <v>77</v>
      </c>
      <c r="Q57" s="244" t="s">
        <v>480</v>
      </c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3">
      <c r="A58" s="236">
        <f t="shared" si="73"/>
        <v>36</v>
      </c>
      <c r="B58" s="243" t="s">
        <v>488</v>
      </c>
      <c r="C58" s="163" t="s">
        <v>489</v>
      </c>
      <c r="D58" s="249">
        <v>21214</v>
      </c>
      <c r="E58" s="239" t="e">
        <f t="shared" ref="E58:I58" si="87">#REF!</f>
        <v>#REF!</v>
      </c>
      <c r="F58" s="239" t="e">
        <f t="shared" si="87"/>
        <v>#REF!</v>
      </c>
      <c r="G58" s="239" t="e">
        <f t="shared" si="87"/>
        <v>#REF!</v>
      </c>
      <c r="H58" s="239" t="e">
        <f t="shared" si="87"/>
        <v>#REF!</v>
      </c>
      <c r="I58" s="239" t="e">
        <f t="shared" si="87"/>
        <v>#REF!</v>
      </c>
      <c r="J58" s="242"/>
      <c r="K58" s="240" t="e">
        <f t="shared" ref="K58:L58" si="88">#REF!</f>
        <v>#REF!</v>
      </c>
      <c r="L58" s="240" t="e">
        <f t="shared" si="88"/>
        <v>#REF!</v>
      </c>
      <c r="M58" s="164">
        <v>21851</v>
      </c>
      <c r="N58" s="249">
        <v>25000</v>
      </c>
      <c r="O58" s="173">
        <f t="shared" si="86"/>
        <v>87.404000000000011</v>
      </c>
      <c r="P58" s="243" t="s">
        <v>76</v>
      </c>
      <c r="Q58" s="244" t="s">
        <v>490</v>
      </c>
      <c r="R58" s="2"/>
      <c r="S58" s="2"/>
      <c r="T58" s="2"/>
      <c r="U58" s="2"/>
      <c r="V58" s="2"/>
      <c r="W58" s="2"/>
      <c r="X58" s="2"/>
      <c r="Y58" s="2"/>
      <c r="Z58" s="2"/>
    </row>
    <row r="59" spans="1:26" ht="27" customHeight="1" x14ac:dyDescent="0.3">
      <c r="A59" s="459">
        <f t="shared" si="73"/>
        <v>37</v>
      </c>
      <c r="B59" s="460" t="s">
        <v>491</v>
      </c>
      <c r="C59" s="163" t="s">
        <v>492</v>
      </c>
      <c r="D59" s="238">
        <v>20</v>
      </c>
      <c r="E59" s="464" t="e">
        <f t="shared" ref="E59:I59" si="89">#REF!</f>
        <v>#REF!</v>
      </c>
      <c r="F59" s="464" t="e">
        <f t="shared" si="89"/>
        <v>#REF!</v>
      </c>
      <c r="G59" s="464" t="e">
        <f t="shared" si="89"/>
        <v>#REF!</v>
      </c>
      <c r="H59" s="464" t="e">
        <f t="shared" si="89"/>
        <v>#REF!</v>
      </c>
      <c r="I59" s="464" t="e">
        <f t="shared" si="89"/>
        <v>#REF!</v>
      </c>
      <c r="J59" s="462" t="e">
        <f>I59/E59*100</f>
        <v>#REF!</v>
      </c>
      <c r="K59" s="462" t="e">
        <f t="shared" ref="K59:L59" si="90">#REF!</f>
        <v>#REF!</v>
      </c>
      <c r="L59" s="462" t="e">
        <f t="shared" si="90"/>
        <v>#REF!</v>
      </c>
      <c r="M59" s="164">
        <v>20</v>
      </c>
      <c r="N59" s="238">
        <v>25</v>
      </c>
      <c r="O59" s="173">
        <f t="shared" si="86"/>
        <v>80</v>
      </c>
      <c r="P59" s="460" t="s">
        <v>76</v>
      </c>
      <c r="Q59" s="244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 x14ac:dyDescent="0.3">
      <c r="A60" s="391"/>
      <c r="B60" s="356"/>
      <c r="C60" s="163" t="s">
        <v>493</v>
      </c>
      <c r="D60" s="238">
        <v>60</v>
      </c>
      <c r="E60" s="356"/>
      <c r="F60" s="356"/>
      <c r="G60" s="356"/>
      <c r="H60" s="356"/>
      <c r="I60" s="356"/>
      <c r="J60" s="356"/>
      <c r="K60" s="356"/>
      <c r="L60" s="356"/>
      <c r="M60" s="164">
        <v>61</v>
      </c>
      <c r="N60" s="238">
        <v>70</v>
      </c>
      <c r="O60" s="173">
        <f t="shared" si="86"/>
        <v>87.142857142857139</v>
      </c>
      <c r="P60" s="356"/>
      <c r="Q60" s="244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 x14ac:dyDescent="0.3">
      <c r="A61" s="246">
        <f>A59+1</f>
        <v>38</v>
      </c>
      <c r="B61" s="163" t="s">
        <v>494</v>
      </c>
      <c r="C61" s="163" t="s">
        <v>495</v>
      </c>
      <c r="D61" s="238">
        <v>10</v>
      </c>
      <c r="E61" s="247" t="e">
        <f t="shared" ref="E61:I61" si="91">#REF!</f>
        <v>#REF!</v>
      </c>
      <c r="F61" s="247" t="e">
        <f t="shared" si="91"/>
        <v>#REF!</v>
      </c>
      <c r="G61" s="247" t="e">
        <f t="shared" si="91"/>
        <v>#REF!</v>
      </c>
      <c r="H61" s="247" t="e">
        <f t="shared" si="91"/>
        <v>#REF!</v>
      </c>
      <c r="I61" s="247" t="e">
        <f t="shared" si="91"/>
        <v>#REF!</v>
      </c>
      <c r="J61" s="242" t="e">
        <f>I61/E61*100</f>
        <v>#REF!</v>
      </c>
      <c r="K61" s="242" t="e">
        <f t="shared" ref="K61:L61" si="92">#REF!</f>
        <v>#REF!</v>
      </c>
      <c r="L61" s="242" t="e">
        <f t="shared" si="92"/>
        <v>#REF!</v>
      </c>
      <c r="M61" s="164">
        <v>11</v>
      </c>
      <c r="N61" s="238">
        <v>15</v>
      </c>
      <c r="O61" s="173">
        <f t="shared" si="86"/>
        <v>73.333333333333329</v>
      </c>
      <c r="P61" s="163" t="s">
        <v>76</v>
      </c>
      <c r="Q61" s="244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 x14ac:dyDescent="0.3">
      <c r="A62" s="246">
        <f>A61+1</f>
        <v>39</v>
      </c>
      <c r="B62" s="163" t="s">
        <v>496</v>
      </c>
      <c r="C62" s="163" t="s">
        <v>497</v>
      </c>
      <c r="D62" s="242">
        <v>60</v>
      </c>
      <c r="E62" s="247" t="e">
        <f t="shared" ref="E62:I62" si="93">#REF!</f>
        <v>#REF!</v>
      </c>
      <c r="F62" s="247" t="e">
        <f t="shared" si="93"/>
        <v>#REF!</v>
      </c>
      <c r="G62" s="247" t="e">
        <f t="shared" si="93"/>
        <v>#REF!</v>
      </c>
      <c r="H62" s="247" t="e">
        <f t="shared" si="93"/>
        <v>#REF!</v>
      </c>
      <c r="I62" s="247" t="e">
        <f t="shared" si="93"/>
        <v>#REF!</v>
      </c>
      <c r="J62" s="242"/>
      <c r="K62" s="242" t="e">
        <f t="shared" ref="K62:L62" si="94">#REF!</f>
        <v>#REF!</v>
      </c>
      <c r="L62" s="242" t="e">
        <f t="shared" si="94"/>
        <v>#REF!</v>
      </c>
      <c r="M62" s="173">
        <v>66</v>
      </c>
      <c r="N62" s="242">
        <v>97</v>
      </c>
      <c r="O62" s="173">
        <f t="shared" si="86"/>
        <v>68.041237113402062</v>
      </c>
      <c r="P62" s="163" t="s">
        <v>498</v>
      </c>
      <c r="Q62" s="244" t="s">
        <v>483</v>
      </c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 x14ac:dyDescent="0.3">
      <c r="A63" s="467" t="s">
        <v>499</v>
      </c>
      <c r="B63" s="358"/>
      <c r="C63" s="358"/>
      <c r="D63" s="358"/>
      <c r="E63" s="358"/>
      <c r="F63" s="358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409"/>
      <c r="R63" s="4"/>
      <c r="S63" s="4"/>
      <c r="T63" s="4"/>
      <c r="U63" s="4"/>
      <c r="V63" s="4"/>
      <c r="W63" s="4"/>
      <c r="X63" s="4"/>
      <c r="Y63" s="4"/>
      <c r="Z63" s="4"/>
    </row>
    <row r="64" spans="1:26" ht="41.25" customHeight="1" x14ac:dyDescent="0.3">
      <c r="A64" s="459">
        <f>A62+1</f>
        <v>40</v>
      </c>
      <c r="B64" s="460" t="s">
        <v>500</v>
      </c>
      <c r="C64" s="163" t="s">
        <v>501</v>
      </c>
      <c r="D64" s="242">
        <v>54</v>
      </c>
      <c r="E64" s="464" t="e">
        <f t="shared" ref="E64:I64" si="95">#REF!</f>
        <v>#REF!</v>
      </c>
      <c r="F64" s="464" t="e">
        <f t="shared" si="95"/>
        <v>#REF!</v>
      </c>
      <c r="G64" s="464" t="e">
        <f t="shared" si="95"/>
        <v>#REF!</v>
      </c>
      <c r="H64" s="464" t="e">
        <f t="shared" si="95"/>
        <v>#REF!</v>
      </c>
      <c r="I64" s="464" t="e">
        <f t="shared" si="95"/>
        <v>#REF!</v>
      </c>
      <c r="J64" s="462" t="e">
        <f>I64/E64*100</f>
        <v>#REF!</v>
      </c>
      <c r="K64" s="462" t="e">
        <f t="shared" ref="K64:L64" si="96">#REF!</f>
        <v>#REF!</v>
      </c>
      <c r="L64" s="462" t="e">
        <f t="shared" si="96"/>
        <v>#REF!</v>
      </c>
      <c r="M64" s="173">
        <v>85</v>
      </c>
      <c r="N64" s="242">
        <v>80</v>
      </c>
      <c r="O64" s="173">
        <f t="shared" ref="O64:O68" si="97">M64/N64*100</f>
        <v>106.25</v>
      </c>
      <c r="P64" s="460" t="s">
        <v>502</v>
      </c>
      <c r="Q64" s="463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 x14ac:dyDescent="0.3">
      <c r="A65" s="390"/>
      <c r="B65" s="355"/>
      <c r="C65" s="163" t="s">
        <v>503</v>
      </c>
      <c r="D65" s="238">
        <v>2</v>
      </c>
      <c r="E65" s="355"/>
      <c r="F65" s="355"/>
      <c r="G65" s="355"/>
      <c r="H65" s="355"/>
      <c r="I65" s="355"/>
      <c r="J65" s="355"/>
      <c r="K65" s="355"/>
      <c r="L65" s="355"/>
      <c r="M65" s="164">
        <v>1</v>
      </c>
      <c r="N65" s="238">
        <v>6</v>
      </c>
      <c r="O65" s="173">
        <f t="shared" si="97"/>
        <v>16.666666666666664</v>
      </c>
      <c r="P65" s="355"/>
      <c r="Q65" s="403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 x14ac:dyDescent="0.3">
      <c r="A66" s="390"/>
      <c r="B66" s="355"/>
      <c r="C66" s="163" t="s">
        <v>504</v>
      </c>
      <c r="D66" s="242">
        <v>7</v>
      </c>
      <c r="E66" s="355"/>
      <c r="F66" s="355"/>
      <c r="G66" s="355"/>
      <c r="H66" s="355"/>
      <c r="I66" s="355"/>
      <c r="J66" s="355"/>
      <c r="K66" s="355"/>
      <c r="L66" s="355"/>
      <c r="M66" s="173">
        <v>10</v>
      </c>
      <c r="N66" s="242">
        <v>20</v>
      </c>
      <c r="O66" s="173">
        <f t="shared" si="97"/>
        <v>50</v>
      </c>
      <c r="P66" s="355"/>
      <c r="Q66" s="403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 x14ac:dyDescent="0.3">
      <c r="A67" s="391"/>
      <c r="B67" s="356"/>
      <c r="C67" s="163" t="s">
        <v>505</v>
      </c>
      <c r="D67" s="238">
        <v>0</v>
      </c>
      <c r="E67" s="356"/>
      <c r="F67" s="356"/>
      <c r="G67" s="356"/>
      <c r="H67" s="356"/>
      <c r="I67" s="356"/>
      <c r="J67" s="356"/>
      <c r="K67" s="356"/>
      <c r="L67" s="356"/>
      <c r="M67" s="173">
        <v>0</v>
      </c>
      <c r="N67" s="238">
        <v>1</v>
      </c>
      <c r="O67" s="173">
        <f t="shared" si="97"/>
        <v>0</v>
      </c>
      <c r="P67" s="356"/>
      <c r="Q67" s="404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 x14ac:dyDescent="0.3">
      <c r="A68" s="246">
        <f>A64+1</f>
        <v>41</v>
      </c>
      <c r="B68" s="163" t="s">
        <v>506</v>
      </c>
      <c r="C68" s="163" t="s">
        <v>507</v>
      </c>
      <c r="D68" s="242">
        <v>15</v>
      </c>
      <c r="E68" s="247" t="e">
        <f t="shared" ref="E68:I68" si="98">#REF!</f>
        <v>#REF!</v>
      </c>
      <c r="F68" s="247" t="e">
        <f t="shared" si="98"/>
        <v>#REF!</v>
      </c>
      <c r="G68" s="247" t="e">
        <f t="shared" si="98"/>
        <v>#REF!</v>
      </c>
      <c r="H68" s="247" t="e">
        <f t="shared" si="98"/>
        <v>#REF!</v>
      </c>
      <c r="I68" s="247" t="e">
        <f t="shared" si="98"/>
        <v>#REF!</v>
      </c>
      <c r="J68" s="242" t="e">
        <f t="shared" ref="J68:J70" si="99">I68/E68*100</f>
        <v>#REF!</v>
      </c>
      <c r="K68" s="242" t="e">
        <f t="shared" ref="K68:L68" si="100">#REF!</f>
        <v>#REF!</v>
      </c>
      <c r="L68" s="242" t="e">
        <f t="shared" si="100"/>
        <v>#REF!</v>
      </c>
      <c r="M68" s="173">
        <v>10</v>
      </c>
      <c r="N68" s="242">
        <v>30</v>
      </c>
      <c r="O68" s="173">
        <f t="shared" si="97"/>
        <v>33.333333333333329</v>
      </c>
      <c r="P68" s="163" t="s">
        <v>502</v>
      </c>
      <c r="Q68" s="244" t="s">
        <v>508</v>
      </c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 x14ac:dyDescent="0.3">
      <c r="A69" s="246">
        <f t="shared" ref="A69:A70" si="101">A68+1</f>
        <v>42</v>
      </c>
      <c r="B69" s="163" t="s">
        <v>509</v>
      </c>
      <c r="C69" s="163" t="s">
        <v>510</v>
      </c>
      <c r="D69" s="238" t="s">
        <v>511</v>
      </c>
      <c r="E69" s="247" t="e">
        <f t="shared" ref="E69:I69" si="102">#REF!</f>
        <v>#REF!</v>
      </c>
      <c r="F69" s="247" t="e">
        <f t="shared" si="102"/>
        <v>#REF!</v>
      </c>
      <c r="G69" s="247" t="e">
        <f t="shared" si="102"/>
        <v>#REF!</v>
      </c>
      <c r="H69" s="247" t="e">
        <f t="shared" si="102"/>
        <v>#REF!</v>
      </c>
      <c r="I69" s="247" t="e">
        <f t="shared" si="102"/>
        <v>#REF!</v>
      </c>
      <c r="J69" s="242" t="e">
        <f t="shared" si="99"/>
        <v>#REF!</v>
      </c>
      <c r="K69" s="242" t="e">
        <f t="shared" ref="K69:L69" si="103">#REF!</f>
        <v>#REF!</v>
      </c>
      <c r="L69" s="242" t="e">
        <f t="shared" si="103"/>
        <v>#REF!</v>
      </c>
      <c r="M69" s="173">
        <v>4.4400000000000004</v>
      </c>
      <c r="N69" s="238" t="s">
        <v>511</v>
      </c>
      <c r="O69" s="173">
        <v>100</v>
      </c>
      <c r="P69" s="163" t="s">
        <v>502</v>
      </c>
      <c r="Q69" s="244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 x14ac:dyDescent="0.3">
      <c r="A70" s="459">
        <f t="shared" si="101"/>
        <v>43</v>
      </c>
      <c r="B70" s="460" t="s">
        <v>512</v>
      </c>
      <c r="C70" s="163" t="s">
        <v>513</v>
      </c>
      <c r="D70" s="238">
        <v>1</v>
      </c>
      <c r="E70" s="464" t="e">
        <f t="shared" ref="E70:I70" si="104">#REF!</f>
        <v>#REF!</v>
      </c>
      <c r="F70" s="464" t="e">
        <f t="shared" si="104"/>
        <v>#REF!</v>
      </c>
      <c r="G70" s="464" t="e">
        <f t="shared" si="104"/>
        <v>#REF!</v>
      </c>
      <c r="H70" s="464" t="e">
        <f t="shared" si="104"/>
        <v>#REF!</v>
      </c>
      <c r="I70" s="464" t="e">
        <f t="shared" si="104"/>
        <v>#REF!</v>
      </c>
      <c r="J70" s="462" t="e">
        <f t="shared" si="99"/>
        <v>#REF!</v>
      </c>
      <c r="K70" s="462" t="e">
        <f t="shared" ref="K70:L70" si="105">#REF!</f>
        <v>#REF!</v>
      </c>
      <c r="L70" s="462" t="e">
        <f t="shared" si="105"/>
        <v>#REF!</v>
      </c>
      <c r="M70" s="164">
        <v>0</v>
      </c>
      <c r="N70" s="238" t="s">
        <v>514</v>
      </c>
      <c r="O70" s="161">
        <v>0</v>
      </c>
      <c r="P70" s="460" t="s">
        <v>502</v>
      </c>
      <c r="Q70" s="245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3">
      <c r="A71" s="390"/>
      <c r="B71" s="355"/>
      <c r="C71" s="163" t="s">
        <v>515</v>
      </c>
      <c r="D71" s="238">
        <v>1</v>
      </c>
      <c r="E71" s="355"/>
      <c r="F71" s="355"/>
      <c r="G71" s="355"/>
      <c r="H71" s="355"/>
      <c r="I71" s="355"/>
      <c r="J71" s="355"/>
      <c r="K71" s="355"/>
      <c r="L71" s="355"/>
      <c r="M71" s="164">
        <v>1</v>
      </c>
      <c r="N71" s="238">
        <v>1</v>
      </c>
      <c r="O71" s="173">
        <f t="shared" ref="O71:O74" si="106">M71/N71*100</f>
        <v>100</v>
      </c>
      <c r="P71" s="355"/>
      <c r="Q71" s="250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3">
      <c r="A72" s="390"/>
      <c r="B72" s="355"/>
      <c r="C72" s="163" t="s">
        <v>516</v>
      </c>
      <c r="D72" s="248">
        <v>13300</v>
      </c>
      <c r="E72" s="355"/>
      <c r="F72" s="355"/>
      <c r="G72" s="355"/>
      <c r="H72" s="355"/>
      <c r="I72" s="355"/>
      <c r="J72" s="355"/>
      <c r="K72" s="355"/>
      <c r="L72" s="355"/>
      <c r="M72" s="164">
        <v>13300</v>
      </c>
      <c r="N72" s="248">
        <v>13300</v>
      </c>
      <c r="O72" s="173">
        <f t="shared" si="106"/>
        <v>100</v>
      </c>
      <c r="P72" s="355"/>
      <c r="Q72" s="250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3">
      <c r="A73" s="390"/>
      <c r="B73" s="355"/>
      <c r="C73" s="163" t="s">
        <v>517</v>
      </c>
      <c r="D73" s="248">
        <v>14118</v>
      </c>
      <c r="E73" s="355"/>
      <c r="F73" s="355"/>
      <c r="G73" s="355"/>
      <c r="H73" s="355"/>
      <c r="I73" s="355"/>
      <c r="J73" s="355"/>
      <c r="K73" s="355"/>
      <c r="L73" s="355"/>
      <c r="M73" s="164">
        <v>14118</v>
      </c>
      <c r="N73" s="248">
        <v>14118</v>
      </c>
      <c r="O73" s="173">
        <f t="shared" si="106"/>
        <v>100</v>
      </c>
      <c r="P73" s="355"/>
      <c r="Q73" s="250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3">
      <c r="A74" s="391"/>
      <c r="B74" s="356"/>
      <c r="C74" s="163" t="s">
        <v>518</v>
      </c>
      <c r="D74" s="248">
        <v>1200</v>
      </c>
      <c r="E74" s="356"/>
      <c r="F74" s="356"/>
      <c r="G74" s="356"/>
      <c r="H74" s="356"/>
      <c r="I74" s="356"/>
      <c r="J74" s="356"/>
      <c r="K74" s="356"/>
      <c r="L74" s="356"/>
      <c r="M74" s="164">
        <v>0</v>
      </c>
      <c r="N74" s="248">
        <v>5200</v>
      </c>
      <c r="O74" s="173">
        <f t="shared" si="106"/>
        <v>0</v>
      </c>
      <c r="P74" s="356"/>
      <c r="Q74" s="244" t="s">
        <v>519</v>
      </c>
      <c r="R74" s="2"/>
      <c r="S74" s="2"/>
      <c r="T74" s="2"/>
      <c r="U74" s="2"/>
      <c r="V74" s="2"/>
      <c r="W74" s="2"/>
      <c r="X74" s="2"/>
      <c r="Y74" s="2"/>
      <c r="Z74" s="2"/>
    </row>
    <row r="75" spans="1:26" ht="27" customHeight="1" x14ac:dyDescent="0.3">
      <c r="A75" s="459">
        <f>A70+1</f>
        <v>44</v>
      </c>
      <c r="B75" s="460" t="s">
        <v>520</v>
      </c>
      <c r="C75" s="163" t="s">
        <v>521</v>
      </c>
      <c r="D75" s="238">
        <v>0</v>
      </c>
      <c r="E75" s="464">
        <v>0</v>
      </c>
      <c r="F75" s="464">
        <v>0</v>
      </c>
      <c r="G75" s="464">
        <v>0</v>
      </c>
      <c r="H75" s="464">
        <v>0</v>
      </c>
      <c r="I75" s="464">
        <v>0</v>
      </c>
      <c r="J75" s="464"/>
      <c r="K75" s="462">
        <v>0</v>
      </c>
      <c r="L75" s="462">
        <v>0</v>
      </c>
      <c r="M75" s="164">
        <v>0</v>
      </c>
      <c r="N75" s="238">
        <v>0</v>
      </c>
      <c r="O75" s="173">
        <v>100</v>
      </c>
      <c r="P75" s="460" t="s">
        <v>502</v>
      </c>
      <c r="Q75" s="463" t="s">
        <v>480</v>
      </c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3">
      <c r="A76" s="391"/>
      <c r="B76" s="356"/>
      <c r="C76" s="163" t="s">
        <v>522</v>
      </c>
      <c r="D76" s="238">
        <v>0</v>
      </c>
      <c r="E76" s="356"/>
      <c r="F76" s="356"/>
      <c r="G76" s="356"/>
      <c r="H76" s="356"/>
      <c r="I76" s="356"/>
      <c r="J76" s="356"/>
      <c r="K76" s="356"/>
      <c r="L76" s="356"/>
      <c r="M76" s="164">
        <v>0</v>
      </c>
      <c r="N76" s="238">
        <v>0</v>
      </c>
      <c r="O76" s="173">
        <v>100</v>
      </c>
      <c r="P76" s="356"/>
      <c r="Q76" s="404"/>
      <c r="R76" s="2"/>
      <c r="S76" s="2"/>
      <c r="T76" s="2"/>
      <c r="U76" s="2"/>
      <c r="V76" s="2"/>
      <c r="W76" s="2"/>
      <c r="X76" s="2"/>
      <c r="Y76" s="2"/>
      <c r="Z76" s="2"/>
    </row>
    <row r="77" spans="1:26" ht="51" customHeight="1" x14ac:dyDescent="0.3">
      <c r="A77" s="246">
        <f>A75+1</f>
        <v>45</v>
      </c>
      <c r="B77" s="163" t="s">
        <v>523</v>
      </c>
      <c r="C77" s="163" t="s">
        <v>524</v>
      </c>
      <c r="D77" s="238">
        <v>0</v>
      </c>
      <c r="E77" s="164" t="e">
        <f t="shared" ref="E77:I77" si="107">#REF!</f>
        <v>#REF!</v>
      </c>
      <c r="F77" s="164" t="e">
        <f t="shared" si="107"/>
        <v>#REF!</v>
      </c>
      <c r="G77" s="164" t="e">
        <f t="shared" si="107"/>
        <v>#REF!</v>
      </c>
      <c r="H77" s="247" t="e">
        <f t="shared" si="107"/>
        <v>#REF!</v>
      </c>
      <c r="I77" s="247" t="e">
        <f t="shared" si="107"/>
        <v>#REF!</v>
      </c>
      <c r="J77" s="242" t="e">
        <f>I77/E77*100</f>
        <v>#REF!</v>
      </c>
      <c r="K77" s="242" t="e">
        <f t="shared" ref="K77:L77" si="108">#REF!</f>
        <v>#REF!</v>
      </c>
      <c r="L77" s="242" t="e">
        <f t="shared" si="108"/>
        <v>#REF!</v>
      </c>
      <c r="M77" s="164">
        <v>15</v>
      </c>
      <c r="N77" s="238">
        <v>0</v>
      </c>
      <c r="O77" s="242">
        <v>85</v>
      </c>
      <c r="P77" s="163" t="s">
        <v>502</v>
      </c>
      <c r="Q77" s="244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3">
      <c r="A78" s="246">
        <f t="shared" ref="A78:A80" si="109">A77+1</f>
        <v>46</v>
      </c>
      <c r="B78" s="163" t="s">
        <v>525</v>
      </c>
      <c r="C78" s="163" t="s">
        <v>526</v>
      </c>
      <c r="D78" s="248">
        <v>1720551</v>
      </c>
      <c r="E78" s="247">
        <v>0</v>
      </c>
      <c r="F78" s="247">
        <v>0</v>
      </c>
      <c r="G78" s="247">
        <v>0</v>
      </c>
      <c r="H78" s="247">
        <v>0</v>
      </c>
      <c r="I78" s="247">
        <v>0</v>
      </c>
      <c r="J78" s="242"/>
      <c r="K78" s="242">
        <v>0</v>
      </c>
      <c r="L78" s="242">
        <v>0</v>
      </c>
      <c r="M78" s="251">
        <v>1647395</v>
      </c>
      <c r="N78" s="248">
        <v>1720551</v>
      </c>
      <c r="O78" s="173">
        <f t="shared" ref="O78:O129" si="110">M78/N78*100</f>
        <v>95.748106275257172</v>
      </c>
      <c r="P78" s="163"/>
      <c r="Q78" s="244" t="s">
        <v>480</v>
      </c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3">
      <c r="A79" s="246">
        <f t="shared" si="109"/>
        <v>47</v>
      </c>
      <c r="B79" s="163" t="s">
        <v>527</v>
      </c>
      <c r="C79" s="163" t="s">
        <v>528</v>
      </c>
      <c r="D79" s="238">
        <v>35.29</v>
      </c>
      <c r="E79" s="247" t="e">
        <f t="shared" ref="E79:I79" si="111">#REF!</f>
        <v>#REF!</v>
      </c>
      <c r="F79" s="247" t="e">
        <f t="shared" si="111"/>
        <v>#REF!</v>
      </c>
      <c r="G79" s="247" t="e">
        <f t="shared" si="111"/>
        <v>#REF!</v>
      </c>
      <c r="H79" s="247" t="e">
        <f t="shared" si="111"/>
        <v>#REF!</v>
      </c>
      <c r="I79" s="247" t="e">
        <f t="shared" si="111"/>
        <v>#REF!</v>
      </c>
      <c r="J79" s="242" t="e">
        <f t="shared" ref="J79:J80" si="112">I79/E79*100</f>
        <v>#REF!</v>
      </c>
      <c r="K79" s="242" t="e">
        <f t="shared" ref="K79:L79" si="113">#REF!</f>
        <v>#REF!</v>
      </c>
      <c r="L79" s="242" t="e">
        <f t="shared" si="113"/>
        <v>#REF!</v>
      </c>
      <c r="M79" s="164">
        <v>85</v>
      </c>
      <c r="N79" s="238">
        <v>65</v>
      </c>
      <c r="O79" s="173">
        <f t="shared" si="110"/>
        <v>130.76923076923077</v>
      </c>
      <c r="P79" s="163" t="s">
        <v>159</v>
      </c>
      <c r="Q79" s="244"/>
      <c r="R79" s="2"/>
      <c r="S79" s="2"/>
      <c r="T79" s="2"/>
      <c r="U79" s="2"/>
      <c r="V79" s="2"/>
      <c r="W79" s="2"/>
      <c r="X79" s="2"/>
      <c r="Y79" s="2"/>
      <c r="Z79" s="2"/>
    </row>
    <row r="80" spans="1:26" ht="27" customHeight="1" x14ac:dyDescent="0.3">
      <c r="A80" s="459">
        <f t="shared" si="109"/>
        <v>48</v>
      </c>
      <c r="B80" s="460" t="s">
        <v>529</v>
      </c>
      <c r="C80" s="163" t="s">
        <v>530</v>
      </c>
      <c r="D80" s="238">
        <v>45</v>
      </c>
      <c r="E80" s="464" t="e">
        <f t="shared" ref="E80:I80" si="114">#REF!</f>
        <v>#REF!</v>
      </c>
      <c r="F80" s="464" t="e">
        <f t="shared" si="114"/>
        <v>#REF!</v>
      </c>
      <c r="G80" s="464" t="e">
        <f t="shared" si="114"/>
        <v>#REF!</v>
      </c>
      <c r="H80" s="464" t="e">
        <f t="shared" si="114"/>
        <v>#REF!</v>
      </c>
      <c r="I80" s="464" t="e">
        <f t="shared" si="114"/>
        <v>#REF!</v>
      </c>
      <c r="J80" s="462" t="e">
        <f t="shared" si="112"/>
        <v>#REF!</v>
      </c>
      <c r="K80" s="462" t="e">
        <f t="shared" ref="K80:L80" si="115">#REF!</f>
        <v>#REF!</v>
      </c>
      <c r="L80" s="462" t="e">
        <f t="shared" si="115"/>
        <v>#REF!</v>
      </c>
      <c r="M80" s="164">
        <v>35</v>
      </c>
      <c r="N80" s="238">
        <v>70</v>
      </c>
      <c r="O80" s="173">
        <f t="shared" si="110"/>
        <v>50</v>
      </c>
      <c r="P80" s="460" t="s">
        <v>159</v>
      </c>
      <c r="Q80" s="463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3">
      <c r="A81" s="391"/>
      <c r="B81" s="356"/>
      <c r="C81" s="163" t="s">
        <v>531</v>
      </c>
      <c r="D81" s="238">
        <v>65</v>
      </c>
      <c r="E81" s="356"/>
      <c r="F81" s="356"/>
      <c r="G81" s="356"/>
      <c r="H81" s="356"/>
      <c r="I81" s="356"/>
      <c r="J81" s="356"/>
      <c r="K81" s="356"/>
      <c r="L81" s="356"/>
      <c r="M81" s="164">
        <v>26</v>
      </c>
      <c r="N81" s="238">
        <v>80</v>
      </c>
      <c r="O81" s="173">
        <f t="shared" si="110"/>
        <v>32.5</v>
      </c>
      <c r="P81" s="356"/>
      <c r="Q81" s="404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3">
      <c r="A82" s="246">
        <f>A80+1</f>
        <v>49</v>
      </c>
      <c r="B82" s="163" t="s">
        <v>532</v>
      </c>
      <c r="C82" s="163" t="s">
        <v>533</v>
      </c>
      <c r="D82" s="248">
        <v>2315000</v>
      </c>
      <c r="E82" s="247" t="e">
        <f t="shared" ref="E82:I82" si="116">#REF!</f>
        <v>#REF!</v>
      </c>
      <c r="F82" s="247" t="e">
        <f t="shared" si="116"/>
        <v>#REF!</v>
      </c>
      <c r="G82" s="247" t="e">
        <f t="shared" si="116"/>
        <v>#REF!</v>
      </c>
      <c r="H82" s="247" t="e">
        <f t="shared" si="116"/>
        <v>#REF!</v>
      </c>
      <c r="I82" s="247" t="e">
        <f t="shared" si="116"/>
        <v>#REF!</v>
      </c>
      <c r="J82" s="242" t="e">
        <f>I82/E82*100</f>
        <v>#REF!</v>
      </c>
      <c r="K82" s="242" t="e">
        <f t="shared" ref="K82:L82" si="117">#REF!</f>
        <v>#REF!</v>
      </c>
      <c r="L82" s="242" t="e">
        <f t="shared" si="117"/>
        <v>#REF!</v>
      </c>
      <c r="M82" s="164">
        <v>2657537</v>
      </c>
      <c r="N82" s="248">
        <v>3242300</v>
      </c>
      <c r="O82" s="173">
        <f t="shared" si="110"/>
        <v>81.964562193504605</v>
      </c>
      <c r="P82" s="163" t="s">
        <v>159</v>
      </c>
      <c r="Q82" s="244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3">
      <c r="A83" s="246">
        <f t="shared" ref="A83:A95" si="118">A82+1</f>
        <v>50</v>
      </c>
      <c r="B83" s="163" t="s">
        <v>534</v>
      </c>
      <c r="C83" s="163" t="s">
        <v>535</v>
      </c>
      <c r="D83" s="238">
        <v>20</v>
      </c>
      <c r="E83" s="247">
        <v>0</v>
      </c>
      <c r="F83" s="247">
        <v>0</v>
      </c>
      <c r="G83" s="247">
        <v>0</v>
      </c>
      <c r="H83" s="247">
        <v>0</v>
      </c>
      <c r="I83" s="247">
        <v>0</v>
      </c>
      <c r="J83" s="242"/>
      <c r="K83" s="242">
        <v>0</v>
      </c>
      <c r="L83" s="242">
        <v>0</v>
      </c>
      <c r="M83" s="164"/>
      <c r="N83" s="238">
        <v>100</v>
      </c>
      <c r="O83" s="173">
        <f t="shared" si="110"/>
        <v>0</v>
      </c>
      <c r="P83" s="163" t="s">
        <v>159</v>
      </c>
      <c r="Q83" s="244" t="s">
        <v>536</v>
      </c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3">
      <c r="A84" s="246">
        <f t="shared" si="118"/>
        <v>51</v>
      </c>
      <c r="B84" s="163" t="s">
        <v>537</v>
      </c>
      <c r="C84" s="163" t="s">
        <v>538</v>
      </c>
      <c r="D84" s="238">
        <v>50</v>
      </c>
      <c r="E84" s="247" t="e">
        <f t="shared" ref="E84:I84" si="119">#REF!</f>
        <v>#REF!</v>
      </c>
      <c r="F84" s="247" t="e">
        <f t="shared" si="119"/>
        <v>#REF!</v>
      </c>
      <c r="G84" s="247" t="e">
        <f t="shared" si="119"/>
        <v>#REF!</v>
      </c>
      <c r="H84" s="247" t="e">
        <f t="shared" si="119"/>
        <v>#REF!</v>
      </c>
      <c r="I84" s="247" t="e">
        <f t="shared" si="119"/>
        <v>#REF!</v>
      </c>
      <c r="J84" s="242"/>
      <c r="K84" s="242" t="e">
        <f t="shared" ref="K84:L84" si="120">#REF!</f>
        <v>#REF!</v>
      </c>
      <c r="L84" s="242" t="e">
        <f t="shared" si="120"/>
        <v>#REF!</v>
      </c>
      <c r="M84" s="173">
        <v>84</v>
      </c>
      <c r="N84" s="238">
        <v>80</v>
      </c>
      <c r="O84" s="173">
        <f t="shared" si="110"/>
        <v>105</v>
      </c>
      <c r="P84" s="163" t="s">
        <v>149</v>
      </c>
      <c r="Q84" s="244" t="s">
        <v>483</v>
      </c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3">
      <c r="A85" s="246">
        <f t="shared" si="118"/>
        <v>52</v>
      </c>
      <c r="B85" s="163" t="s">
        <v>539</v>
      </c>
      <c r="C85" s="163" t="s">
        <v>540</v>
      </c>
      <c r="D85" s="242">
        <v>268.3</v>
      </c>
      <c r="E85" s="247" t="e">
        <f t="shared" ref="E85:I85" si="121">#REF!</f>
        <v>#REF!</v>
      </c>
      <c r="F85" s="247" t="e">
        <f t="shared" si="121"/>
        <v>#REF!</v>
      </c>
      <c r="G85" s="247" t="e">
        <f t="shared" si="121"/>
        <v>#REF!</v>
      </c>
      <c r="H85" s="247" t="e">
        <f t="shared" si="121"/>
        <v>#REF!</v>
      </c>
      <c r="I85" s="247" t="e">
        <f t="shared" si="121"/>
        <v>#REF!</v>
      </c>
      <c r="J85" s="242" t="e">
        <f t="shared" ref="J85:J89" si="122">I85/E85*100</f>
        <v>#REF!</v>
      </c>
      <c r="K85" s="242" t="e">
        <f t="shared" ref="K85:L85" si="123">#REF!</f>
        <v>#REF!</v>
      </c>
      <c r="L85" s="242" t="e">
        <f t="shared" si="123"/>
        <v>#REF!</v>
      </c>
      <c r="M85" s="173">
        <v>268.3</v>
      </c>
      <c r="N85" s="242">
        <v>273.5</v>
      </c>
      <c r="O85" s="173">
        <f t="shared" si="110"/>
        <v>98.098720292504566</v>
      </c>
      <c r="P85" s="163" t="s">
        <v>76</v>
      </c>
      <c r="Q85" s="244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3">
      <c r="A86" s="246">
        <f t="shared" si="118"/>
        <v>53</v>
      </c>
      <c r="B86" s="163" t="s">
        <v>541</v>
      </c>
      <c r="C86" s="163" t="s">
        <v>542</v>
      </c>
      <c r="D86" s="238">
        <v>260</v>
      </c>
      <c r="E86" s="247" t="e">
        <f t="shared" ref="E86:I86" si="124">#REF!</f>
        <v>#REF!</v>
      </c>
      <c r="F86" s="247" t="e">
        <f t="shared" si="124"/>
        <v>#REF!</v>
      </c>
      <c r="G86" s="247" t="e">
        <f t="shared" si="124"/>
        <v>#REF!</v>
      </c>
      <c r="H86" s="247" t="e">
        <f t="shared" si="124"/>
        <v>#REF!</v>
      </c>
      <c r="I86" s="247" t="e">
        <f t="shared" si="124"/>
        <v>#REF!</v>
      </c>
      <c r="J86" s="242" t="e">
        <f t="shared" si="122"/>
        <v>#REF!</v>
      </c>
      <c r="K86" s="242" t="e">
        <f t="shared" ref="K86:L86" si="125">#REF!</f>
        <v>#REF!</v>
      </c>
      <c r="L86" s="242" t="e">
        <f t="shared" si="125"/>
        <v>#REF!</v>
      </c>
      <c r="M86" s="164">
        <v>257</v>
      </c>
      <c r="N86" s="238">
        <v>340</v>
      </c>
      <c r="O86" s="173">
        <f t="shared" si="110"/>
        <v>75.588235294117652</v>
      </c>
      <c r="P86" s="163" t="s">
        <v>64</v>
      </c>
      <c r="Q86" s="244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3">
      <c r="A87" s="246">
        <f t="shared" si="118"/>
        <v>54</v>
      </c>
      <c r="B87" s="163" t="s">
        <v>543</v>
      </c>
      <c r="C87" s="163" t="s">
        <v>544</v>
      </c>
      <c r="D87" s="238">
        <v>99</v>
      </c>
      <c r="E87" s="247" t="e">
        <f t="shared" ref="E87:I87" si="126">#REF!</f>
        <v>#REF!</v>
      </c>
      <c r="F87" s="247" t="e">
        <f t="shared" si="126"/>
        <v>#REF!</v>
      </c>
      <c r="G87" s="247" t="e">
        <f t="shared" si="126"/>
        <v>#REF!</v>
      </c>
      <c r="H87" s="247" t="e">
        <f t="shared" si="126"/>
        <v>#REF!</v>
      </c>
      <c r="I87" s="247" t="e">
        <f t="shared" si="126"/>
        <v>#REF!</v>
      </c>
      <c r="J87" s="242" t="e">
        <f t="shared" si="122"/>
        <v>#REF!</v>
      </c>
      <c r="K87" s="242" t="e">
        <f t="shared" ref="K87:L87" si="127">#REF!</f>
        <v>#REF!</v>
      </c>
      <c r="L87" s="242" t="e">
        <f t="shared" si="127"/>
        <v>#REF!</v>
      </c>
      <c r="M87" s="164">
        <v>148</v>
      </c>
      <c r="N87" s="238">
        <v>166</v>
      </c>
      <c r="O87" s="173">
        <f t="shared" si="110"/>
        <v>89.156626506024097</v>
      </c>
      <c r="P87" s="163" t="s">
        <v>64</v>
      </c>
      <c r="Q87" s="244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3">
      <c r="A88" s="246">
        <f t="shared" si="118"/>
        <v>55</v>
      </c>
      <c r="B88" s="163" t="s">
        <v>545</v>
      </c>
      <c r="C88" s="163" t="s">
        <v>546</v>
      </c>
      <c r="D88" s="238">
        <v>37</v>
      </c>
      <c r="E88" s="247" t="e">
        <f t="shared" ref="E88:I88" si="128">#REF!</f>
        <v>#REF!</v>
      </c>
      <c r="F88" s="247" t="e">
        <f t="shared" si="128"/>
        <v>#REF!</v>
      </c>
      <c r="G88" s="247" t="e">
        <f t="shared" si="128"/>
        <v>#REF!</v>
      </c>
      <c r="H88" s="247" t="e">
        <f t="shared" si="128"/>
        <v>#REF!</v>
      </c>
      <c r="I88" s="247" t="e">
        <f t="shared" si="128"/>
        <v>#REF!</v>
      </c>
      <c r="J88" s="242" t="e">
        <f t="shared" si="122"/>
        <v>#REF!</v>
      </c>
      <c r="K88" s="242" t="e">
        <f t="shared" ref="K88:L88" si="129">#REF!</f>
        <v>#REF!</v>
      </c>
      <c r="L88" s="242" t="e">
        <f t="shared" si="129"/>
        <v>#REF!</v>
      </c>
      <c r="M88" s="164">
        <v>57</v>
      </c>
      <c r="N88" s="238">
        <v>49</v>
      </c>
      <c r="O88" s="173">
        <f t="shared" si="110"/>
        <v>116.32653061224489</v>
      </c>
      <c r="P88" s="163" t="s">
        <v>64</v>
      </c>
      <c r="Q88" s="244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3">
      <c r="A89" s="246">
        <f t="shared" si="118"/>
        <v>56</v>
      </c>
      <c r="B89" s="163" t="s">
        <v>547</v>
      </c>
      <c r="C89" s="163" t="s">
        <v>548</v>
      </c>
      <c r="D89" s="238">
        <v>185</v>
      </c>
      <c r="E89" s="247" t="e">
        <f t="shared" ref="E89:I89" si="130">#REF!</f>
        <v>#REF!</v>
      </c>
      <c r="F89" s="247" t="e">
        <f t="shared" si="130"/>
        <v>#REF!</v>
      </c>
      <c r="G89" s="247" t="e">
        <f t="shared" si="130"/>
        <v>#REF!</v>
      </c>
      <c r="H89" s="247" t="e">
        <f t="shared" si="130"/>
        <v>#REF!</v>
      </c>
      <c r="I89" s="247" t="e">
        <f t="shared" si="130"/>
        <v>#REF!</v>
      </c>
      <c r="J89" s="242" t="e">
        <f t="shared" si="122"/>
        <v>#REF!</v>
      </c>
      <c r="K89" s="242" t="e">
        <f t="shared" ref="K89:L89" si="131">#REF!</f>
        <v>#REF!</v>
      </c>
      <c r="L89" s="242" t="e">
        <f t="shared" si="131"/>
        <v>#REF!</v>
      </c>
      <c r="M89" s="164">
        <v>48</v>
      </c>
      <c r="N89" s="238">
        <v>199</v>
      </c>
      <c r="O89" s="173">
        <f t="shared" si="110"/>
        <v>24.120603015075375</v>
      </c>
      <c r="P89" s="163" t="s">
        <v>64</v>
      </c>
      <c r="Q89" s="244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3">
      <c r="A90" s="246">
        <f t="shared" si="118"/>
        <v>57</v>
      </c>
      <c r="B90" s="163" t="s">
        <v>549</v>
      </c>
      <c r="C90" s="163" t="s">
        <v>550</v>
      </c>
      <c r="D90" s="238">
        <v>15</v>
      </c>
      <c r="E90" s="247" t="e">
        <f t="shared" ref="E90:I90" si="132">#REF!</f>
        <v>#REF!</v>
      </c>
      <c r="F90" s="247" t="e">
        <f t="shared" si="132"/>
        <v>#REF!</v>
      </c>
      <c r="G90" s="247" t="e">
        <f t="shared" si="132"/>
        <v>#REF!</v>
      </c>
      <c r="H90" s="247" t="e">
        <f t="shared" si="132"/>
        <v>#REF!</v>
      </c>
      <c r="I90" s="247" t="e">
        <f t="shared" si="132"/>
        <v>#REF!</v>
      </c>
      <c r="J90" s="242"/>
      <c r="K90" s="242" t="e">
        <f t="shared" ref="K90:L90" si="133">#REF!</f>
        <v>#REF!</v>
      </c>
      <c r="L90" s="242" t="e">
        <f t="shared" si="133"/>
        <v>#REF!</v>
      </c>
      <c r="M90" s="164">
        <v>15</v>
      </c>
      <c r="N90" s="238">
        <v>33</v>
      </c>
      <c r="O90" s="173">
        <f t="shared" si="110"/>
        <v>45.454545454545453</v>
      </c>
      <c r="P90" s="163" t="s">
        <v>64</v>
      </c>
      <c r="Q90" s="244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3">
      <c r="A91" s="246">
        <f t="shared" si="118"/>
        <v>58</v>
      </c>
      <c r="B91" s="163" t="s">
        <v>551</v>
      </c>
      <c r="C91" s="163" t="s">
        <v>552</v>
      </c>
      <c r="D91" s="238">
        <v>34</v>
      </c>
      <c r="E91" s="247" t="e">
        <f t="shared" ref="E91:I91" si="134">#REF!</f>
        <v>#REF!</v>
      </c>
      <c r="F91" s="247" t="e">
        <f t="shared" si="134"/>
        <v>#REF!</v>
      </c>
      <c r="G91" s="247" t="e">
        <f t="shared" si="134"/>
        <v>#REF!</v>
      </c>
      <c r="H91" s="247" t="e">
        <f t="shared" si="134"/>
        <v>#REF!</v>
      </c>
      <c r="I91" s="247" t="e">
        <f t="shared" si="134"/>
        <v>#REF!</v>
      </c>
      <c r="J91" s="242" t="e">
        <f t="shared" ref="J91:J95" si="135">I91/E91*100</f>
        <v>#REF!</v>
      </c>
      <c r="K91" s="242" t="e">
        <f t="shared" ref="K91:L91" si="136">#REF!</f>
        <v>#REF!</v>
      </c>
      <c r="L91" s="242" t="e">
        <f t="shared" si="136"/>
        <v>#REF!</v>
      </c>
      <c r="M91" s="164">
        <v>40</v>
      </c>
      <c r="N91" s="238">
        <v>50</v>
      </c>
      <c r="O91" s="173">
        <f t="shared" si="110"/>
        <v>80</v>
      </c>
      <c r="P91" s="163" t="s">
        <v>64</v>
      </c>
      <c r="Q91" s="244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3">
      <c r="A92" s="246">
        <f t="shared" si="118"/>
        <v>59</v>
      </c>
      <c r="B92" s="163" t="s">
        <v>553</v>
      </c>
      <c r="C92" s="163" t="s">
        <v>554</v>
      </c>
      <c r="D92" s="248">
        <v>1105</v>
      </c>
      <c r="E92" s="247" t="e">
        <f t="shared" ref="E92:I92" si="137">#REF!</f>
        <v>#REF!</v>
      </c>
      <c r="F92" s="247" t="e">
        <f t="shared" si="137"/>
        <v>#REF!</v>
      </c>
      <c r="G92" s="247" t="e">
        <f t="shared" si="137"/>
        <v>#REF!</v>
      </c>
      <c r="H92" s="247" t="e">
        <f t="shared" si="137"/>
        <v>#REF!</v>
      </c>
      <c r="I92" s="247" t="e">
        <f t="shared" si="137"/>
        <v>#REF!</v>
      </c>
      <c r="J92" s="242" t="e">
        <f t="shared" si="135"/>
        <v>#REF!</v>
      </c>
      <c r="K92" s="242" t="e">
        <f t="shared" ref="K92:L92" si="138">#REF!</f>
        <v>#REF!</v>
      </c>
      <c r="L92" s="242" t="e">
        <f t="shared" si="138"/>
        <v>#REF!</v>
      </c>
      <c r="M92" s="164">
        <v>1616</v>
      </c>
      <c r="N92" s="248">
        <v>1150</v>
      </c>
      <c r="O92" s="173">
        <f t="shared" si="110"/>
        <v>140.52173913043478</v>
      </c>
      <c r="P92" s="163" t="s">
        <v>64</v>
      </c>
      <c r="Q92" s="244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3">
      <c r="A93" s="246">
        <f t="shared" si="118"/>
        <v>60</v>
      </c>
      <c r="B93" s="163" t="s">
        <v>555</v>
      </c>
      <c r="C93" s="163" t="s">
        <v>556</v>
      </c>
      <c r="D93" s="252">
        <v>1.915</v>
      </c>
      <c r="E93" s="247" t="e">
        <f t="shared" ref="E93:I93" si="139">#REF!</f>
        <v>#REF!</v>
      </c>
      <c r="F93" s="247" t="e">
        <f t="shared" si="139"/>
        <v>#REF!</v>
      </c>
      <c r="G93" s="247" t="e">
        <f t="shared" si="139"/>
        <v>#REF!</v>
      </c>
      <c r="H93" s="247" t="e">
        <f t="shared" si="139"/>
        <v>#REF!</v>
      </c>
      <c r="I93" s="247" t="e">
        <f t="shared" si="139"/>
        <v>#REF!</v>
      </c>
      <c r="J93" s="242" t="e">
        <f t="shared" si="135"/>
        <v>#REF!</v>
      </c>
      <c r="K93" s="242" t="e">
        <f t="shared" ref="K93:L93" si="140">#REF!</f>
        <v>#REF!</v>
      </c>
      <c r="L93" s="242" t="e">
        <f t="shared" si="140"/>
        <v>#REF!</v>
      </c>
      <c r="M93" s="164">
        <v>3528</v>
      </c>
      <c r="N93" s="252">
        <v>1.9930000000000001</v>
      </c>
      <c r="O93" s="164">
        <f t="shared" si="110"/>
        <v>177019.568489714</v>
      </c>
      <c r="P93" s="163" t="s">
        <v>557</v>
      </c>
      <c r="Q93" s="244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3">
      <c r="A94" s="246">
        <f t="shared" si="118"/>
        <v>61</v>
      </c>
      <c r="B94" s="163" t="s">
        <v>558</v>
      </c>
      <c r="C94" s="163" t="s">
        <v>559</v>
      </c>
      <c r="D94" s="238">
        <v>1</v>
      </c>
      <c r="E94" s="247" t="e">
        <f t="shared" ref="E94:I94" si="141">#REF!</f>
        <v>#REF!</v>
      </c>
      <c r="F94" s="247" t="e">
        <f t="shared" si="141"/>
        <v>#REF!</v>
      </c>
      <c r="G94" s="247" t="e">
        <f t="shared" si="141"/>
        <v>#REF!</v>
      </c>
      <c r="H94" s="247" t="e">
        <f t="shared" si="141"/>
        <v>#REF!</v>
      </c>
      <c r="I94" s="247" t="e">
        <f t="shared" si="141"/>
        <v>#REF!</v>
      </c>
      <c r="J94" s="242" t="e">
        <f t="shared" si="135"/>
        <v>#REF!</v>
      </c>
      <c r="K94" s="242" t="e">
        <f t="shared" ref="K94:L94" si="142">#REF!</f>
        <v>#REF!</v>
      </c>
      <c r="L94" s="242" t="e">
        <f t="shared" si="142"/>
        <v>#REF!</v>
      </c>
      <c r="M94" s="164">
        <v>4</v>
      </c>
      <c r="N94" s="238">
        <v>5</v>
      </c>
      <c r="O94" s="173">
        <f t="shared" si="110"/>
        <v>80</v>
      </c>
      <c r="P94" s="163" t="s">
        <v>557</v>
      </c>
      <c r="Q94" s="244"/>
      <c r="R94" s="2"/>
      <c r="S94" s="2"/>
      <c r="T94" s="2"/>
      <c r="U94" s="2"/>
      <c r="V94" s="2"/>
      <c r="W94" s="2"/>
      <c r="X94" s="2"/>
      <c r="Y94" s="2"/>
      <c r="Z94" s="2"/>
    </row>
    <row r="95" spans="1:26" ht="15" customHeight="1" x14ac:dyDescent="0.3">
      <c r="A95" s="459">
        <f t="shared" si="118"/>
        <v>62</v>
      </c>
      <c r="B95" s="460" t="s">
        <v>560</v>
      </c>
      <c r="C95" s="163" t="s">
        <v>561</v>
      </c>
      <c r="D95" s="248">
        <v>40061</v>
      </c>
      <c r="E95" s="464" t="e">
        <f t="shared" ref="E95:I95" si="143">#REF!</f>
        <v>#REF!</v>
      </c>
      <c r="F95" s="464" t="e">
        <f t="shared" si="143"/>
        <v>#REF!</v>
      </c>
      <c r="G95" s="464" t="e">
        <f t="shared" si="143"/>
        <v>#REF!</v>
      </c>
      <c r="H95" s="464" t="e">
        <f t="shared" si="143"/>
        <v>#REF!</v>
      </c>
      <c r="I95" s="464" t="e">
        <f t="shared" si="143"/>
        <v>#REF!</v>
      </c>
      <c r="J95" s="462" t="e">
        <f t="shared" si="135"/>
        <v>#REF!</v>
      </c>
      <c r="K95" s="462" t="e">
        <f t="shared" ref="K95:L95" si="144">#REF!</f>
        <v>#REF!</v>
      </c>
      <c r="L95" s="462" t="e">
        <f t="shared" si="144"/>
        <v>#REF!</v>
      </c>
      <c r="M95" s="248">
        <v>31711.61</v>
      </c>
      <c r="N95" s="248">
        <v>51048</v>
      </c>
      <c r="O95" s="242">
        <f t="shared" si="110"/>
        <v>62.12116047641436</v>
      </c>
      <c r="P95" s="461" t="s">
        <v>562</v>
      </c>
      <c r="Q95" s="479" t="s">
        <v>563</v>
      </c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3">
      <c r="A96" s="390"/>
      <c r="B96" s="355"/>
      <c r="C96" s="163" t="s">
        <v>564</v>
      </c>
      <c r="D96" s="248">
        <v>6760</v>
      </c>
      <c r="E96" s="355"/>
      <c r="F96" s="355"/>
      <c r="G96" s="355"/>
      <c r="H96" s="355"/>
      <c r="I96" s="355"/>
      <c r="J96" s="355"/>
      <c r="K96" s="355"/>
      <c r="L96" s="355"/>
      <c r="M96" s="248">
        <v>32822.75</v>
      </c>
      <c r="N96" s="248">
        <v>9500</v>
      </c>
      <c r="O96" s="242">
        <f t="shared" si="110"/>
        <v>345.50263157894739</v>
      </c>
      <c r="P96" s="355"/>
      <c r="Q96" s="403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3">
      <c r="A97" s="390"/>
      <c r="B97" s="355"/>
      <c r="C97" s="163" t="s">
        <v>565</v>
      </c>
      <c r="D97" s="248">
        <v>1480</v>
      </c>
      <c r="E97" s="356"/>
      <c r="F97" s="356"/>
      <c r="G97" s="356"/>
      <c r="H97" s="356"/>
      <c r="I97" s="356"/>
      <c r="J97" s="356"/>
      <c r="K97" s="356"/>
      <c r="L97" s="356"/>
      <c r="M97" s="248">
        <v>430.92</v>
      </c>
      <c r="N97" s="248">
        <v>2200</v>
      </c>
      <c r="O97" s="242">
        <f t="shared" si="110"/>
        <v>19.58727272727273</v>
      </c>
      <c r="P97" s="356"/>
      <c r="Q97" s="404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3">
      <c r="A98" s="391"/>
      <c r="B98" s="356"/>
      <c r="C98" s="163" t="s">
        <v>566</v>
      </c>
      <c r="D98" s="248">
        <v>2300</v>
      </c>
      <c r="E98" s="247" t="e">
        <f t="shared" ref="E98:I98" si="145">#REF!</f>
        <v>#REF!</v>
      </c>
      <c r="F98" s="247" t="e">
        <f t="shared" si="145"/>
        <v>#REF!</v>
      </c>
      <c r="G98" s="247" t="e">
        <f t="shared" si="145"/>
        <v>#REF!</v>
      </c>
      <c r="H98" s="247" t="e">
        <f t="shared" si="145"/>
        <v>#REF!</v>
      </c>
      <c r="I98" s="247" t="e">
        <f t="shared" si="145"/>
        <v>#REF!</v>
      </c>
      <c r="J98" s="242" t="e">
        <f t="shared" ref="J98:J101" si="146">I98/E98*100</f>
        <v>#REF!</v>
      </c>
      <c r="K98" s="242" t="e">
        <f t="shared" ref="K98:L98" si="147">#REF!</f>
        <v>#REF!</v>
      </c>
      <c r="L98" s="242" t="e">
        <f t="shared" si="147"/>
        <v>#REF!</v>
      </c>
      <c r="M98" s="164">
        <v>2202</v>
      </c>
      <c r="N98" s="248">
        <v>2400</v>
      </c>
      <c r="O98" s="173">
        <f t="shared" si="110"/>
        <v>91.75</v>
      </c>
      <c r="P98" s="163" t="s">
        <v>567</v>
      </c>
      <c r="Q98" s="244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3">
      <c r="A99" s="246">
        <f>A95+1</f>
        <v>63</v>
      </c>
      <c r="B99" s="163" t="s">
        <v>568</v>
      </c>
      <c r="C99" s="163" t="s">
        <v>569</v>
      </c>
      <c r="D99" s="238">
        <v>3</v>
      </c>
      <c r="E99" s="247" t="e">
        <f t="shared" ref="E99:I99" si="148">#REF!</f>
        <v>#REF!</v>
      </c>
      <c r="F99" s="247" t="e">
        <f t="shared" si="148"/>
        <v>#REF!</v>
      </c>
      <c r="G99" s="247" t="e">
        <f t="shared" si="148"/>
        <v>#REF!</v>
      </c>
      <c r="H99" s="247" t="e">
        <f t="shared" si="148"/>
        <v>#REF!</v>
      </c>
      <c r="I99" s="247" t="e">
        <f t="shared" si="148"/>
        <v>#REF!</v>
      </c>
      <c r="J99" s="242" t="e">
        <f t="shared" si="146"/>
        <v>#REF!</v>
      </c>
      <c r="K99" s="242" t="e">
        <f t="shared" ref="K99:L99" si="149">#REF!</f>
        <v>#REF!</v>
      </c>
      <c r="L99" s="242" t="e">
        <f t="shared" si="149"/>
        <v>#REF!</v>
      </c>
      <c r="M99" s="164">
        <v>7</v>
      </c>
      <c r="N99" s="238">
        <v>10</v>
      </c>
      <c r="O99" s="173">
        <f t="shared" si="110"/>
        <v>70</v>
      </c>
      <c r="P99" s="163" t="s">
        <v>176</v>
      </c>
      <c r="Q99" s="244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3">
      <c r="A100" s="246">
        <f t="shared" ref="A100:A101" si="150">A99+1</f>
        <v>64</v>
      </c>
      <c r="B100" s="163" t="s">
        <v>570</v>
      </c>
      <c r="C100" s="163" t="s">
        <v>571</v>
      </c>
      <c r="D100" s="238">
        <v>3</v>
      </c>
      <c r="E100" s="247" t="e">
        <f t="shared" ref="E100:I100" si="151">#REF!</f>
        <v>#REF!</v>
      </c>
      <c r="F100" s="247" t="e">
        <f t="shared" si="151"/>
        <v>#REF!</v>
      </c>
      <c r="G100" s="247" t="e">
        <f t="shared" si="151"/>
        <v>#REF!</v>
      </c>
      <c r="H100" s="247" t="e">
        <f t="shared" si="151"/>
        <v>#REF!</v>
      </c>
      <c r="I100" s="247" t="e">
        <f t="shared" si="151"/>
        <v>#REF!</v>
      </c>
      <c r="J100" s="242" t="e">
        <f t="shared" si="146"/>
        <v>#REF!</v>
      </c>
      <c r="K100" s="242" t="e">
        <f t="shared" ref="K100:L100" si="152">#REF!</f>
        <v>#REF!</v>
      </c>
      <c r="L100" s="242" t="e">
        <f t="shared" si="152"/>
        <v>#REF!</v>
      </c>
      <c r="M100" s="164">
        <v>0</v>
      </c>
      <c r="N100" s="238">
        <v>15</v>
      </c>
      <c r="O100" s="173">
        <f t="shared" si="110"/>
        <v>0</v>
      </c>
      <c r="P100" s="163" t="s">
        <v>176</v>
      </c>
      <c r="Q100" s="244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3">
      <c r="A101" s="459">
        <f t="shared" si="150"/>
        <v>65</v>
      </c>
      <c r="B101" s="461" t="s">
        <v>572</v>
      </c>
      <c r="C101" s="163" t="s">
        <v>573</v>
      </c>
      <c r="D101" s="248">
        <v>16354</v>
      </c>
      <c r="E101" s="464" t="e">
        <f t="shared" ref="E101:I101" si="153">#REF!</f>
        <v>#REF!</v>
      </c>
      <c r="F101" s="464" t="e">
        <f t="shared" si="153"/>
        <v>#REF!</v>
      </c>
      <c r="G101" s="464" t="e">
        <f t="shared" si="153"/>
        <v>#REF!</v>
      </c>
      <c r="H101" s="464" t="e">
        <f t="shared" si="153"/>
        <v>#REF!</v>
      </c>
      <c r="I101" s="464" t="e">
        <f t="shared" si="153"/>
        <v>#REF!</v>
      </c>
      <c r="J101" s="462" t="e">
        <f t="shared" si="146"/>
        <v>#REF!</v>
      </c>
      <c r="K101" s="462" t="e">
        <f t="shared" ref="K101:L101" si="154">#REF!</f>
        <v>#REF!</v>
      </c>
      <c r="L101" s="462" t="e">
        <f t="shared" si="154"/>
        <v>#REF!</v>
      </c>
      <c r="M101" s="164">
        <v>2836.37</v>
      </c>
      <c r="N101" s="248">
        <v>30680</v>
      </c>
      <c r="O101" s="173">
        <f t="shared" si="110"/>
        <v>9.2450130378096471</v>
      </c>
      <c r="P101" s="461" t="s">
        <v>562</v>
      </c>
      <c r="Q101" s="244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3">
      <c r="A102" s="391"/>
      <c r="B102" s="356"/>
      <c r="C102" s="163" t="s">
        <v>574</v>
      </c>
      <c r="D102" s="242">
        <v>18.8</v>
      </c>
      <c r="E102" s="356"/>
      <c r="F102" s="356"/>
      <c r="G102" s="356"/>
      <c r="H102" s="356"/>
      <c r="I102" s="356"/>
      <c r="J102" s="356"/>
      <c r="K102" s="356"/>
      <c r="L102" s="356"/>
      <c r="M102" s="164">
        <v>1044</v>
      </c>
      <c r="N102" s="242">
        <v>40.6</v>
      </c>
      <c r="O102" s="173">
        <f t="shared" si="110"/>
        <v>2571.4285714285711</v>
      </c>
      <c r="P102" s="356"/>
      <c r="Q102" s="244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3">
      <c r="A103" s="246">
        <f>A101+1</f>
        <v>66</v>
      </c>
      <c r="B103" s="163" t="s">
        <v>575</v>
      </c>
      <c r="C103" s="163" t="s">
        <v>576</v>
      </c>
      <c r="D103" s="248">
        <v>17947</v>
      </c>
      <c r="E103" s="247" t="e">
        <f t="shared" ref="E103:I103" si="155">#REF!</f>
        <v>#REF!</v>
      </c>
      <c r="F103" s="247" t="e">
        <f t="shared" si="155"/>
        <v>#REF!</v>
      </c>
      <c r="G103" s="247" t="e">
        <f t="shared" si="155"/>
        <v>#REF!</v>
      </c>
      <c r="H103" s="247" t="e">
        <f t="shared" si="155"/>
        <v>#REF!</v>
      </c>
      <c r="I103" s="247" t="e">
        <f t="shared" si="155"/>
        <v>#REF!</v>
      </c>
      <c r="J103" s="242" t="e">
        <f t="shared" ref="J103:J105" si="156">I103/E103*100</f>
        <v>#REF!</v>
      </c>
      <c r="K103" s="242" t="e">
        <f t="shared" ref="K103:L103" si="157">#REF!</f>
        <v>#REF!</v>
      </c>
      <c r="L103" s="242" t="e">
        <f t="shared" si="157"/>
        <v>#REF!</v>
      </c>
      <c r="M103" s="248">
        <v>18217.3</v>
      </c>
      <c r="N103" s="248">
        <v>18825</v>
      </c>
      <c r="O103" s="242">
        <f t="shared" si="110"/>
        <v>96.771845949535191</v>
      </c>
      <c r="P103" s="163" t="s">
        <v>577</v>
      </c>
      <c r="Q103" s="244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3">
      <c r="A104" s="246">
        <f t="shared" ref="A104:A105" si="158">A103+1</f>
        <v>67</v>
      </c>
      <c r="B104" s="163" t="s">
        <v>578</v>
      </c>
      <c r="C104" s="163" t="s">
        <v>579</v>
      </c>
      <c r="D104" s="248">
        <v>2283</v>
      </c>
      <c r="E104" s="247" t="e">
        <f t="shared" ref="E104:I104" si="159">#REF!</f>
        <v>#REF!</v>
      </c>
      <c r="F104" s="247" t="e">
        <f t="shared" si="159"/>
        <v>#REF!</v>
      </c>
      <c r="G104" s="247" t="e">
        <f t="shared" si="159"/>
        <v>#REF!</v>
      </c>
      <c r="H104" s="247" t="e">
        <f t="shared" si="159"/>
        <v>#REF!</v>
      </c>
      <c r="I104" s="247" t="e">
        <f t="shared" si="159"/>
        <v>#REF!</v>
      </c>
      <c r="J104" s="242" t="e">
        <f t="shared" si="156"/>
        <v>#REF!</v>
      </c>
      <c r="K104" s="242" t="e">
        <f t="shared" ref="K104:L104" si="160">#REF!</f>
        <v>#REF!</v>
      </c>
      <c r="L104" s="242" t="e">
        <f t="shared" si="160"/>
        <v>#REF!</v>
      </c>
      <c r="M104" s="248">
        <v>2200</v>
      </c>
      <c r="N104" s="248">
        <v>4933</v>
      </c>
      <c r="O104" s="242">
        <f t="shared" si="110"/>
        <v>44.597607946482867</v>
      </c>
      <c r="P104" s="163" t="s">
        <v>577</v>
      </c>
      <c r="Q104" s="244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5.5" customHeight="1" x14ac:dyDescent="0.3">
      <c r="A105" s="459">
        <f t="shared" si="158"/>
        <v>68</v>
      </c>
      <c r="B105" s="461" t="s">
        <v>580</v>
      </c>
      <c r="C105" s="163" t="s">
        <v>581</v>
      </c>
      <c r="D105" s="248">
        <v>30000</v>
      </c>
      <c r="E105" s="464" t="e">
        <f t="shared" ref="E105:I105" si="161">#REF!</f>
        <v>#REF!</v>
      </c>
      <c r="F105" s="464" t="e">
        <f t="shared" si="161"/>
        <v>#REF!</v>
      </c>
      <c r="G105" s="464" t="e">
        <f t="shared" si="161"/>
        <v>#REF!</v>
      </c>
      <c r="H105" s="464" t="e">
        <f t="shared" si="161"/>
        <v>#REF!</v>
      </c>
      <c r="I105" s="464" t="e">
        <f t="shared" si="161"/>
        <v>#REF!</v>
      </c>
      <c r="J105" s="462" t="e">
        <f t="shared" si="156"/>
        <v>#REF!</v>
      </c>
      <c r="K105" s="462" t="e">
        <f t="shared" ref="K105:L105" si="162">#REF!</f>
        <v>#REF!</v>
      </c>
      <c r="L105" s="462" t="e">
        <f t="shared" si="162"/>
        <v>#REF!</v>
      </c>
      <c r="M105" s="248">
        <v>31711.61</v>
      </c>
      <c r="N105" s="248">
        <v>202436</v>
      </c>
      <c r="O105" s="242">
        <f t="shared" si="110"/>
        <v>15.665005236222807</v>
      </c>
      <c r="P105" s="461" t="s">
        <v>562</v>
      </c>
      <c r="Q105" s="244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3">
      <c r="A106" s="390"/>
      <c r="B106" s="355"/>
      <c r="C106" s="163" t="s">
        <v>582</v>
      </c>
      <c r="D106" s="248">
        <v>18500</v>
      </c>
      <c r="E106" s="355"/>
      <c r="F106" s="355"/>
      <c r="G106" s="355"/>
      <c r="H106" s="355"/>
      <c r="I106" s="355"/>
      <c r="J106" s="355"/>
      <c r="K106" s="355"/>
      <c r="L106" s="355"/>
      <c r="M106" s="248">
        <v>32822.75</v>
      </c>
      <c r="N106" s="248">
        <v>157960</v>
      </c>
      <c r="O106" s="242">
        <f t="shared" si="110"/>
        <v>20.779152950113954</v>
      </c>
      <c r="P106" s="355"/>
      <c r="Q106" s="244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3">
      <c r="A107" s="390"/>
      <c r="B107" s="355"/>
      <c r="C107" s="163" t="s">
        <v>583</v>
      </c>
      <c r="D107" s="248">
        <v>300</v>
      </c>
      <c r="E107" s="355"/>
      <c r="F107" s="355"/>
      <c r="G107" s="355"/>
      <c r="H107" s="355"/>
      <c r="I107" s="355"/>
      <c r="J107" s="355"/>
      <c r="K107" s="355"/>
      <c r="L107" s="355"/>
      <c r="M107" s="248">
        <v>229.6</v>
      </c>
      <c r="N107" s="248">
        <v>1955.9</v>
      </c>
      <c r="O107" s="242">
        <f t="shared" si="110"/>
        <v>11.738841454062069</v>
      </c>
      <c r="P107" s="355"/>
      <c r="Q107" s="244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3">
      <c r="A108" s="390"/>
      <c r="B108" s="355"/>
      <c r="C108" s="163" t="s">
        <v>584</v>
      </c>
      <c r="D108" s="248">
        <v>250</v>
      </c>
      <c r="E108" s="355"/>
      <c r="F108" s="355"/>
      <c r="G108" s="355"/>
      <c r="H108" s="355"/>
      <c r="I108" s="355"/>
      <c r="J108" s="355"/>
      <c r="K108" s="355"/>
      <c r="L108" s="355"/>
      <c r="M108" s="248">
        <v>378</v>
      </c>
      <c r="N108" s="248">
        <v>1500</v>
      </c>
      <c r="O108" s="242">
        <f t="shared" si="110"/>
        <v>25.2</v>
      </c>
      <c r="P108" s="355"/>
      <c r="Q108" s="244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3">
      <c r="A109" s="390"/>
      <c r="B109" s="355"/>
      <c r="C109" s="163" t="s">
        <v>585</v>
      </c>
      <c r="D109" s="248">
        <v>0</v>
      </c>
      <c r="E109" s="356"/>
      <c r="F109" s="356"/>
      <c r="G109" s="356"/>
      <c r="H109" s="356"/>
      <c r="I109" s="356"/>
      <c r="J109" s="356"/>
      <c r="K109" s="356"/>
      <c r="L109" s="356"/>
      <c r="M109" s="248">
        <v>0</v>
      </c>
      <c r="N109" s="248">
        <v>417650</v>
      </c>
      <c r="O109" s="242">
        <f t="shared" si="110"/>
        <v>0</v>
      </c>
      <c r="P109" s="356"/>
      <c r="Q109" s="244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3">
      <c r="A110" s="390"/>
      <c r="B110" s="355"/>
      <c r="C110" s="163" t="s">
        <v>586</v>
      </c>
      <c r="D110" s="248"/>
      <c r="E110" s="464" t="e">
        <f t="shared" ref="E110:I110" si="163">#REF!</f>
        <v>#REF!</v>
      </c>
      <c r="F110" s="464" t="e">
        <f t="shared" si="163"/>
        <v>#REF!</v>
      </c>
      <c r="G110" s="464" t="e">
        <f t="shared" si="163"/>
        <v>#REF!</v>
      </c>
      <c r="H110" s="464" t="e">
        <f t="shared" si="163"/>
        <v>#REF!</v>
      </c>
      <c r="I110" s="464" t="e">
        <f t="shared" si="163"/>
        <v>#REF!</v>
      </c>
      <c r="J110" s="462" t="e">
        <f>I110/E110*100</f>
        <v>#REF!</v>
      </c>
      <c r="K110" s="462" t="e">
        <f t="shared" ref="K110:L110" si="164">#REF!</f>
        <v>#REF!</v>
      </c>
      <c r="L110" s="462" t="e">
        <f t="shared" si="164"/>
        <v>#REF!</v>
      </c>
      <c r="M110" s="164">
        <v>1621792</v>
      </c>
      <c r="N110" s="248">
        <v>2134.9969999999998</v>
      </c>
      <c r="O110" s="173">
        <f t="shared" si="110"/>
        <v>75962.26130528521</v>
      </c>
      <c r="P110" s="461" t="s">
        <v>176</v>
      </c>
      <c r="Q110" s="244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3">
      <c r="A111" s="391"/>
      <c r="B111" s="356"/>
      <c r="C111" s="163" t="s">
        <v>587</v>
      </c>
      <c r="D111" s="248"/>
      <c r="E111" s="356"/>
      <c r="F111" s="356"/>
      <c r="G111" s="356"/>
      <c r="H111" s="356"/>
      <c r="I111" s="356"/>
      <c r="J111" s="356"/>
      <c r="K111" s="356"/>
      <c r="L111" s="356"/>
      <c r="M111" s="164">
        <v>137658</v>
      </c>
      <c r="N111" s="248">
        <v>200000</v>
      </c>
      <c r="O111" s="173">
        <f t="shared" si="110"/>
        <v>68.828999999999994</v>
      </c>
      <c r="P111" s="356"/>
      <c r="Q111" s="244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7" customHeight="1" x14ac:dyDescent="0.3">
      <c r="A112" s="459">
        <f>A105+1</f>
        <v>69</v>
      </c>
      <c r="B112" s="460" t="s">
        <v>588</v>
      </c>
      <c r="C112" s="163" t="s">
        <v>589</v>
      </c>
      <c r="D112" s="248">
        <v>6</v>
      </c>
      <c r="E112" s="239" t="e">
        <f t="shared" ref="E112:I112" si="165">#REF!</f>
        <v>#REF!</v>
      </c>
      <c r="F112" s="239" t="e">
        <f t="shared" si="165"/>
        <v>#REF!</v>
      </c>
      <c r="G112" s="239" t="e">
        <f t="shared" si="165"/>
        <v>#REF!</v>
      </c>
      <c r="H112" s="239" t="e">
        <f t="shared" si="165"/>
        <v>#REF!</v>
      </c>
      <c r="I112" s="239" t="e">
        <f t="shared" si="165"/>
        <v>#REF!</v>
      </c>
      <c r="J112" s="242" t="e">
        <f t="shared" ref="J112:J114" si="166">I112/E112*100</f>
        <v>#REF!</v>
      </c>
      <c r="K112" s="240" t="e">
        <f t="shared" ref="K112:L112" si="167">#REF!</f>
        <v>#REF!</v>
      </c>
      <c r="L112" s="240" t="e">
        <f t="shared" si="167"/>
        <v>#REF!</v>
      </c>
      <c r="M112" s="164">
        <v>0</v>
      </c>
      <c r="N112" s="248">
        <v>8</v>
      </c>
      <c r="O112" s="173">
        <f t="shared" si="110"/>
        <v>0</v>
      </c>
      <c r="P112" s="243" t="s">
        <v>567</v>
      </c>
      <c r="Q112" s="463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3">
      <c r="A113" s="391"/>
      <c r="B113" s="356"/>
      <c r="C113" s="163" t="s">
        <v>590</v>
      </c>
      <c r="D113" s="248">
        <v>5</v>
      </c>
      <c r="E113" s="247" t="e">
        <f t="shared" ref="E113:I113" si="168">#REF!</f>
        <v>#REF!</v>
      </c>
      <c r="F113" s="247" t="e">
        <f t="shared" si="168"/>
        <v>#REF!</v>
      </c>
      <c r="G113" s="247" t="e">
        <f t="shared" si="168"/>
        <v>#REF!</v>
      </c>
      <c r="H113" s="247" t="e">
        <f t="shared" si="168"/>
        <v>#REF!</v>
      </c>
      <c r="I113" s="247" t="e">
        <f t="shared" si="168"/>
        <v>#REF!</v>
      </c>
      <c r="J113" s="242" t="e">
        <f t="shared" si="166"/>
        <v>#REF!</v>
      </c>
      <c r="K113" s="242" t="e">
        <f t="shared" ref="K113:L113" si="169">#REF!</f>
        <v>#REF!</v>
      </c>
      <c r="L113" s="242" t="e">
        <f t="shared" si="169"/>
        <v>#REF!</v>
      </c>
      <c r="M113" s="164">
        <v>7</v>
      </c>
      <c r="N113" s="248">
        <v>7</v>
      </c>
      <c r="O113" s="173">
        <f t="shared" si="110"/>
        <v>100</v>
      </c>
      <c r="P113" s="163" t="s">
        <v>176</v>
      </c>
      <c r="Q113" s="404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7" customHeight="1" x14ac:dyDescent="0.3">
      <c r="A114" s="459">
        <f>A112+1</f>
        <v>70</v>
      </c>
      <c r="B114" s="461" t="s">
        <v>591</v>
      </c>
      <c r="C114" s="163" t="s">
        <v>592</v>
      </c>
      <c r="D114" s="238">
        <v>50</v>
      </c>
      <c r="E114" s="464" t="e">
        <f t="shared" ref="E114:I114" si="170">#REF!</f>
        <v>#REF!</v>
      </c>
      <c r="F114" s="464" t="e">
        <f t="shared" si="170"/>
        <v>#REF!</v>
      </c>
      <c r="G114" s="464" t="e">
        <f t="shared" si="170"/>
        <v>#REF!</v>
      </c>
      <c r="H114" s="464" t="e">
        <f t="shared" si="170"/>
        <v>#REF!</v>
      </c>
      <c r="I114" s="464" t="e">
        <f t="shared" si="170"/>
        <v>#REF!</v>
      </c>
      <c r="J114" s="462" t="e">
        <f t="shared" si="166"/>
        <v>#REF!</v>
      </c>
      <c r="K114" s="462" t="e">
        <f t="shared" ref="K114:L114" si="171">#REF!</f>
        <v>#REF!</v>
      </c>
      <c r="L114" s="462" t="e">
        <f t="shared" si="171"/>
        <v>#REF!</v>
      </c>
      <c r="M114" s="164">
        <v>37</v>
      </c>
      <c r="N114" s="238">
        <v>250</v>
      </c>
      <c r="O114" s="173">
        <f t="shared" si="110"/>
        <v>14.799999999999999</v>
      </c>
      <c r="P114" s="461" t="s">
        <v>176</v>
      </c>
      <c r="Q114" s="244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3">
      <c r="A115" s="391"/>
      <c r="B115" s="356"/>
      <c r="C115" s="163" t="s">
        <v>593</v>
      </c>
      <c r="D115" s="238">
        <v>25</v>
      </c>
      <c r="E115" s="356"/>
      <c r="F115" s="356"/>
      <c r="G115" s="356"/>
      <c r="H115" s="356"/>
      <c r="I115" s="356"/>
      <c r="J115" s="356"/>
      <c r="K115" s="356"/>
      <c r="L115" s="356"/>
      <c r="M115" s="164">
        <v>25</v>
      </c>
      <c r="N115" s="238">
        <v>125</v>
      </c>
      <c r="O115" s="173">
        <f t="shared" si="110"/>
        <v>20</v>
      </c>
      <c r="P115" s="356"/>
      <c r="Q115" s="244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41.25" customHeight="1" x14ac:dyDescent="0.3">
      <c r="A116" s="459">
        <f>A114+1</f>
        <v>71</v>
      </c>
      <c r="B116" s="460" t="s">
        <v>594</v>
      </c>
      <c r="C116" s="163" t="s">
        <v>595</v>
      </c>
      <c r="D116" s="242">
        <v>100</v>
      </c>
      <c r="E116" s="464" t="e">
        <f t="shared" ref="E116:I116" si="172">#REF!</f>
        <v>#REF!</v>
      </c>
      <c r="F116" s="464" t="e">
        <f t="shared" si="172"/>
        <v>#REF!</v>
      </c>
      <c r="G116" s="464" t="e">
        <f t="shared" si="172"/>
        <v>#REF!</v>
      </c>
      <c r="H116" s="464" t="e">
        <f t="shared" si="172"/>
        <v>#REF!</v>
      </c>
      <c r="I116" s="464" t="e">
        <f t="shared" si="172"/>
        <v>#REF!</v>
      </c>
      <c r="J116" s="462" t="e">
        <f>I116/E116*100</f>
        <v>#REF!</v>
      </c>
      <c r="K116" s="462" t="e">
        <f t="shared" ref="K116:L116" si="173">#REF!</f>
        <v>#REF!</v>
      </c>
      <c r="L116" s="462" t="e">
        <f t="shared" si="173"/>
        <v>#REF!</v>
      </c>
      <c r="M116" s="164">
        <v>100</v>
      </c>
      <c r="N116" s="242">
        <v>80</v>
      </c>
      <c r="O116" s="173">
        <f t="shared" si="110"/>
        <v>125</v>
      </c>
      <c r="P116" s="461" t="s">
        <v>562</v>
      </c>
      <c r="Q116" s="463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3">
      <c r="A117" s="390"/>
      <c r="B117" s="355"/>
      <c r="C117" s="163" t="s">
        <v>596</v>
      </c>
      <c r="D117" s="248">
        <v>8172</v>
      </c>
      <c r="E117" s="356"/>
      <c r="F117" s="356"/>
      <c r="G117" s="356"/>
      <c r="H117" s="356"/>
      <c r="I117" s="356"/>
      <c r="J117" s="356"/>
      <c r="K117" s="356"/>
      <c r="L117" s="356"/>
      <c r="M117" s="164">
        <v>1000</v>
      </c>
      <c r="N117" s="248">
        <v>8772</v>
      </c>
      <c r="O117" s="173">
        <f t="shared" si="110"/>
        <v>11.399908800729595</v>
      </c>
      <c r="P117" s="355"/>
      <c r="Q117" s="403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3">
      <c r="A118" s="391"/>
      <c r="B118" s="356"/>
      <c r="C118" s="163" t="s">
        <v>597</v>
      </c>
      <c r="D118" s="248">
        <v>4580</v>
      </c>
      <c r="E118" s="247"/>
      <c r="F118" s="247"/>
      <c r="G118" s="247"/>
      <c r="H118" s="247"/>
      <c r="I118" s="247"/>
      <c r="J118" s="242"/>
      <c r="K118" s="253"/>
      <c r="L118" s="253"/>
      <c r="M118" s="164">
        <v>3992.5</v>
      </c>
      <c r="N118" s="248">
        <v>7190</v>
      </c>
      <c r="O118" s="173">
        <f t="shared" si="110"/>
        <v>55.528511821974966</v>
      </c>
      <c r="P118" s="254" t="s">
        <v>176</v>
      </c>
      <c r="Q118" s="404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3">
      <c r="A119" s="459">
        <f>A116+1</f>
        <v>72</v>
      </c>
      <c r="B119" s="461" t="s">
        <v>598</v>
      </c>
      <c r="C119" s="237" t="s">
        <v>599</v>
      </c>
      <c r="D119" s="248">
        <v>105</v>
      </c>
      <c r="E119" s="247" t="e">
        <f t="shared" ref="E119:I119" si="174">#REF!</f>
        <v>#REF!</v>
      </c>
      <c r="F119" s="247" t="e">
        <f t="shared" si="174"/>
        <v>#REF!</v>
      </c>
      <c r="G119" s="247" t="e">
        <f t="shared" si="174"/>
        <v>#REF!</v>
      </c>
      <c r="H119" s="247" t="e">
        <f t="shared" si="174"/>
        <v>#REF!</v>
      </c>
      <c r="I119" s="247" t="e">
        <f t="shared" si="174"/>
        <v>#REF!</v>
      </c>
      <c r="J119" s="242" t="e">
        <f t="shared" ref="J119:J121" si="175">I119/E119*100</f>
        <v>#REF!</v>
      </c>
      <c r="K119" s="242" t="e">
        <f t="shared" ref="K119:L119" si="176">#REF!</f>
        <v>#REF!</v>
      </c>
      <c r="L119" s="242" t="e">
        <f t="shared" si="176"/>
        <v>#REF!</v>
      </c>
      <c r="M119" s="173">
        <v>94.81</v>
      </c>
      <c r="N119" s="248">
        <v>115</v>
      </c>
      <c r="O119" s="173">
        <f t="shared" si="110"/>
        <v>82.443478260869568</v>
      </c>
      <c r="P119" s="163" t="s">
        <v>567</v>
      </c>
      <c r="Q119" s="244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3">
      <c r="A120" s="390"/>
      <c r="B120" s="355"/>
      <c r="C120" s="237" t="s">
        <v>600</v>
      </c>
      <c r="D120" s="248" t="s">
        <v>601</v>
      </c>
      <c r="E120" s="247" t="e">
        <f t="shared" ref="E120:I120" si="177">#REF!</f>
        <v>#REF!</v>
      </c>
      <c r="F120" s="247" t="e">
        <f t="shared" si="177"/>
        <v>#REF!</v>
      </c>
      <c r="G120" s="247" t="e">
        <f t="shared" si="177"/>
        <v>#REF!</v>
      </c>
      <c r="H120" s="247" t="e">
        <f t="shared" si="177"/>
        <v>#REF!</v>
      </c>
      <c r="I120" s="247" t="e">
        <f t="shared" si="177"/>
        <v>#REF!</v>
      </c>
      <c r="J120" s="242" t="e">
        <f t="shared" si="175"/>
        <v>#REF!</v>
      </c>
      <c r="K120" s="242" t="e">
        <f t="shared" ref="K120:L120" si="178">#REF!</f>
        <v>#REF!</v>
      </c>
      <c r="L120" s="242" t="e">
        <f t="shared" si="178"/>
        <v>#REF!</v>
      </c>
      <c r="M120" s="164">
        <v>47721</v>
      </c>
      <c r="N120" s="248">
        <v>40000</v>
      </c>
      <c r="O120" s="173">
        <f t="shared" si="110"/>
        <v>119.30249999999999</v>
      </c>
      <c r="P120" s="163" t="s">
        <v>176</v>
      </c>
      <c r="Q120" s="244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7" customHeight="1" x14ac:dyDescent="0.3">
      <c r="A121" s="390"/>
      <c r="B121" s="355"/>
      <c r="C121" s="255" t="s">
        <v>602</v>
      </c>
      <c r="D121" s="256">
        <v>98.51</v>
      </c>
      <c r="E121" s="464" t="e">
        <f t="shared" ref="E121:I121" si="179">#REF!</f>
        <v>#REF!</v>
      </c>
      <c r="F121" s="464" t="e">
        <f t="shared" si="179"/>
        <v>#REF!</v>
      </c>
      <c r="G121" s="464" t="e">
        <f t="shared" si="179"/>
        <v>#REF!</v>
      </c>
      <c r="H121" s="464" t="e">
        <f t="shared" si="179"/>
        <v>#REF!</v>
      </c>
      <c r="I121" s="464" t="e">
        <f t="shared" si="179"/>
        <v>#REF!</v>
      </c>
      <c r="J121" s="462" t="e">
        <f t="shared" si="175"/>
        <v>#REF!</v>
      </c>
      <c r="K121" s="462" t="e">
        <f t="shared" ref="K121:L121" si="180">#REF!</f>
        <v>#REF!</v>
      </c>
      <c r="L121" s="462" t="e">
        <f t="shared" si="180"/>
        <v>#REF!</v>
      </c>
      <c r="M121" s="256">
        <v>93.45</v>
      </c>
      <c r="N121" s="256">
        <v>98.51</v>
      </c>
      <c r="O121" s="242">
        <f t="shared" si="110"/>
        <v>94.863465638006289</v>
      </c>
      <c r="P121" s="461" t="s">
        <v>562</v>
      </c>
      <c r="Q121" s="244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3">
      <c r="A122" s="390"/>
      <c r="B122" s="355"/>
      <c r="C122" s="163" t="s">
        <v>603</v>
      </c>
      <c r="D122" s="242">
        <v>103.76</v>
      </c>
      <c r="E122" s="356"/>
      <c r="F122" s="356"/>
      <c r="G122" s="356"/>
      <c r="H122" s="356"/>
      <c r="I122" s="356"/>
      <c r="J122" s="356"/>
      <c r="K122" s="356"/>
      <c r="L122" s="356"/>
      <c r="M122" s="256">
        <v>104.45</v>
      </c>
      <c r="N122" s="256">
        <v>103.76</v>
      </c>
      <c r="O122" s="242">
        <f t="shared" si="110"/>
        <v>100.66499614494988</v>
      </c>
      <c r="P122" s="356"/>
      <c r="Q122" s="244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3">
      <c r="A123" s="246">
        <f>A119+1</f>
        <v>73</v>
      </c>
      <c r="B123" s="163" t="s">
        <v>604</v>
      </c>
      <c r="C123" s="163" t="s">
        <v>605</v>
      </c>
      <c r="D123" s="238">
        <v>6</v>
      </c>
      <c r="E123" s="247" t="e">
        <f t="shared" ref="E123:I123" si="181">#REF!</f>
        <v>#REF!</v>
      </c>
      <c r="F123" s="247" t="e">
        <f t="shared" si="181"/>
        <v>#REF!</v>
      </c>
      <c r="G123" s="247" t="e">
        <f t="shared" si="181"/>
        <v>#REF!</v>
      </c>
      <c r="H123" s="247" t="e">
        <f t="shared" si="181"/>
        <v>#REF!</v>
      </c>
      <c r="I123" s="247" t="e">
        <f t="shared" si="181"/>
        <v>#REF!</v>
      </c>
      <c r="J123" s="242" t="e">
        <f t="shared" ref="J123:J130" si="182">I123/E123*100</f>
        <v>#REF!</v>
      </c>
      <c r="K123" s="242" t="e">
        <f t="shared" ref="K123:L123" si="183">#REF!</f>
        <v>#REF!</v>
      </c>
      <c r="L123" s="242" t="e">
        <f t="shared" si="183"/>
        <v>#REF!</v>
      </c>
      <c r="M123" s="248">
        <v>6</v>
      </c>
      <c r="N123" s="238">
        <v>6</v>
      </c>
      <c r="O123" s="173">
        <f t="shared" si="110"/>
        <v>100</v>
      </c>
      <c r="P123" s="163" t="s">
        <v>48</v>
      </c>
      <c r="Q123" s="244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3">
      <c r="A124" s="246">
        <f t="shared" ref="A124:A129" si="184">A123+1</f>
        <v>74</v>
      </c>
      <c r="B124" s="163" t="s">
        <v>606</v>
      </c>
      <c r="C124" s="163" t="s">
        <v>607</v>
      </c>
      <c r="D124" s="238">
        <v>5</v>
      </c>
      <c r="E124" s="247" t="e">
        <f t="shared" ref="E124:I124" si="185">#REF!</f>
        <v>#REF!</v>
      </c>
      <c r="F124" s="247" t="e">
        <f t="shared" si="185"/>
        <v>#REF!</v>
      </c>
      <c r="G124" s="247" t="e">
        <f t="shared" si="185"/>
        <v>#REF!</v>
      </c>
      <c r="H124" s="247" t="e">
        <f t="shared" si="185"/>
        <v>#REF!</v>
      </c>
      <c r="I124" s="247" t="e">
        <f t="shared" si="185"/>
        <v>#REF!</v>
      </c>
      <c r="J124" s="242" t="e">
        <f t="shared" si="182"/>
        <v>#REF!</v>
      </c>
      <c r="K124" s="242" t="e">
        <f t="shared" ref="K124:L124" si="186">#REF!</f>
        <v>#REF!</v>
      </c>
      <c r="L124" s="242" t="e">
        <f t="shared" si="186"/>
        <v>#REF!</v>
      </c>
      <c r="M124" s="248">
        <v>5</v>
      </c>
      <c r="N124" s="238">
        <v>13</v>
      </c>
      <c r="O124" s="173">
        <f t="shared" si="110"/>
        <v>38.461538461538467</v>
      </c>
      <c r="P124" s="163" t="s">
        <v>48</v>
      </c>
      <c r="Q124" s="244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3">
      <c r="A125" s="246">
        <f t="shared" si="184"/>
        <v>75</v>
      </c>
      <c r="B125" s="163" t="s">
        <v>608</v>
      </c>
      <c r="C125" s="163" t="s">
        <v>609</v>
      </c>
      <c r="D125" s="238">
        <v>3</v>
      </c>
      <c r="E125" s="247" t="e">
        <f t="shared" ref="E125:I125" si="187">#REF!</f>
        <v>#REF!</v>
      </c>
      <c r="F125" s="247" t="e">
        <f t="shared" si="187"/>
        <v>#REF!</v>
      </c>
      <c r="G125" s="247" t="e">
        <f t="shared" si="187"/>
        <v>#REF!</v>
      </c>
      <c r="H125" s="247" t="e">
        <f t="shared" si="187"/>
        <v>#REF!</v>
      </c>
      <c r="I125" s="247" t="e">
        <f t="shared" si="187"/>
        <v>#REF!</v>
      </c>
      <c r="J125" s="242" t="e">
        <f t="shared" si="182"/>
        <v>#REF!</v>
      </c>
      <c r="K125" s="242" t="e">
        <f t="shared" ref="K125:L125" si="188">#REF!</f>
        <v>#REF!</v>
      </c>
      <c r="L125" s="242" t="e">
        <f t="shared" si="188"/>
        <v>#REF!</v>
      </c>
      <c r="M125" s="248">
        <v>3</v>
      </c>
      <c r="N125" s="238">
        <v>11</v>
      </c>
      <c r="O125" s="173">
        <f t="shared" si="110"/>
        <v>27.27272727272727</v>
      </c>
      <c r="P125" s="163" t="s">
        <v>48</v>
      </c>
      <c r="Q125" s="244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3">
      <c r="A126" s="246">
        <f t="shared" si="184"/>
        <v>76</v>
      </c>
      <c r="B126" s="163" t="s">
        <v>610</v>
      </c>
      <c r="C126" s="163" t="s">
        <v>611</v>
      </c>
      <c r="D126" s="238">
        <v>3</v>
      </c>
      <c r="E126" s="247" t="e">
        <f t="shared" ref="E126:I126" si="189">#REF!</f>
        <v>#REF!</v>
      </c>
      <c r="F126" s="247" t="e">
        <f t="shared" si="189"/>
        <v>#REF!</v>
      </c>
      <c r="G126" s="247" t="e">
        <f t="shared" si="189"/>
        <v>#REF!</v>
      </c>
      <c r="H126" s="247" t="e">
        <f t="shared" si="189"/>
        <v>#REF!</v>
      </c>
      <c r="I126" s="247" t="e">
        <f t="shared" si="189"/>
        <v>#REF!</v>
      </c>
      <c r="J126" s="242" t="e">
        <f t="shared" si="182"/>
        <v>#REF!</v>
      </c>
      <c r="K126" s="242" t="e">
        <f t="shared" ref="K126:L126" si="190">#REF!</f>
        <v>#REF!</v>
      </c>
      <c r="L126" s="242" t="e">
        <f t="shared" si="190"/>
        <v>#REF!</v>
      </c>
      <c r="M126" s="248">
        <v>3</v>
      </c>
      <c r="N126" s="238">
        <v>11</v>
      </c>
      <c r="O126" s="173">
        <f t="shared" si="110"/>
        <v>27.27272727272727</v>
      </c>
      <c r="P126" s="163" t="s">
        <v>48</v>
      </c>
      <c r="Q126" s="244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3">
      <c r="A127" s="246">
        <f t="shared" si="184"/>
        <v>77</v>
      </c>
      <c r="B127" s="163" t="s">
        <v>612</v>
      </c>
      <c r="C127" s="163" t="s">
        <v>613</v>
      </c>
      <c r="D127" s="238">
        <v>144</v>
      </c>
      <c r="E127" s="247" t="e">
        <f t="shared" ref="E127:I127" si="191">#REF!</f>
        <v>#REF!</v>
      </c>
      <c r="F127" s="247" t="e">
        <f t="shared" si="191"/>
        <v>#REF!</v>
      </c>
      <c r="G127" s="247" t="e">
        <f t="shared" si="191"/>
        <v>#REF!</v>
      </c>
      <c r="H127" s="247" t="e">
        <f t="shared" si="191"/>
        <v>#REF!</v>
      </c>
      <c r="I127" s="247" t="e">
        <f t="shared" si="191"/>
        <v>#REF!</v>
      </c>
      <c r="J127" s="242" t="e">
        <f t="shared" si="182"/>
        <v>#REF!</v>
      </c>
      <c r="K127" s="242" t="e">
        <f t="shared" ref="K127:L127" si="192">#REF!</f>
        <v>#REF!</v>
      </c>
      <c r="L127" s="242" t="e">
        <f t="shared" si="192"/>
        <v>#REF!</v>
      </c>
      <c r="M127" s="164">
        <v>89</v>
      </c>
      <c r="N127" s="238">
        <v>240</v>
      </c>
      <c r="O127" s="173">
        <f t="shared" si="110"/>
        <v>37.083333333333336</v>
      </c>
      <c r="P127" s="163" t="s">
        <v>169</v>
      </c>
      <c r="Q127" s="244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3">
      <c r="A128" s="246">
        <f t="shared" si="184"/>
        <v>78</v>
      </c>
      <c r="B128" s="163" t="s">
        <v>614</v>
      </c>
      <c r="C128" s="163" t="s">
        <v>615</v>
      </c>
      <c r="D128" s="238">
        <v>6</v>
      </c>
      <c r="E128" s="247" t="e">
        <f t="shared" ref="E128:I128" si="193">#REF!</f>
        <v>#REF!</v>
      </c>
      <c r="F128" s="247" t="e">
        <f t="shared" si="193"/>
        <v>#REF!</v>
      </c>
      <c r="G128" s="247" t="e">
        <f t="shared" si="193"/>
        <v>#REF!</v>
      </c>
      <c r="H128" s="247" t="e">
        <f t="shared" si="193"/>
        <v>#REF!</v>
      </c>
      <c r="I128" s="247" t="e">
        <f t="shared" si="193"/>
        <v>#REF!</v>
      </c>
      <c r="J128" s="242" t="e">
        <f t="shared" si="182"/>
        <v>#REF!</v>
      </c>
      <c r="K128" s="242" t="e">
        <f t="shared" ref="K128:L128" si="194">#REF!</f>
        <v>#REF!</v>
      </c>
      <c r="L128" s="242" t="e">
        <f t="shared" si="194"/>
        <v>#REF!</v>
      </c>
      <c r="M128" s="164"/>
      <c r="N128" s="238">
        <v>15</v>
      </c>
      <c r="O128" s="173">
        <f t="shared" si="110"/>
        <v>0</v>
      </c>
      <c r="P128" s="163" t="s">
        <v>48</v>
      </c>
      <c r="Q128" s="244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3">
      <c r="A129" s="246">
        <f t="shared" si="184"/>
        <v>79</v>
      </c>
      <c r="B129" s="237" t="s">
        <v>616</v>
      </c>
      <c r="C129" s="237" t="s">
        <v>617</v>
      </c>
      <c r="D129" s="257">
        <v>27</v>
      </c>
      <c r="E129" s="258" t="e">
        <f t="shared" ref="E129:I129" si="195">#REF!</f>
        <v>#REF!</v>
      </c>
      <c r="F129" s="258" t="e">
        <f t="shared" si="195"/>
        <v>#REF!</v>
      </c>
      <c r="G129" s="258" t="e">
        <f t="shared" si="195"/>
        <v>#REF!</v>
      </c>
      <c r="H129" s="258" t="e">
        <f t="shared" si="195"/>
        <v>#REF!</v>
      </c>
      <c r="I129" s="258" t="e">
        <f t="shared" si="195"/>
        <v>#REF!</v>
      </c>
      <c r="J129" s="242" t="e">
        <f t="shared" si="182"/>
        <v>#REF!</v>
      </c>
      <c r="K129" s="240" t="e">
        <f t="shared" ref="K129:L129" si="196">#REF!</f>
        <v>#REF!</v>
      </c>
      <c r="L129" s="240" t="e">
        <f t="shared" si="196"/>
        <v>#REF!</v>
      </c>
      <c r="M129" s="239"/>
      <c r="N129" s="257">
        <v>38</v>
      </c>
      <c r="O129" s="173">
        <f t="shared" si="110"/>
        <v>0</v>
      </c>
      <c r="P129" s="237" t="s">
        <v>48</v>
      </c>
      <c r="Q129" s="259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2.5" customHeight="1" x14ac:dyDescent="0.3">
      <c r="A130" s="465" t="s">
        <v>67</v>
      </c>
      <c r="B130" s="358"/>
      <c r="C130" s="358"/>
      <c r="D130" s="359"/>
      <c r="E130" s="260" t="e">
        <f t="shared" ref="E130:I130" si="197">SUM(E9:E129)</f>
        <v>#REF!</v>
      </c>
      <c r="F130" s="260" t="e">
        <f t="shared" si="197"/>
        <v>#REF!</v>
      </c>
      <c r="G130" s="260" t="e">
        <f t="shared" si="197"/>
        <v>#REF!</v>
      </c>
      <c r="H130" s="260" t="e">
        <f t="shared" si="197"/>
        <v>#REF!</v>
      </c>
      <c r="I130" s="260" t="e">
        <f t="shared" si="197"/>
        <v>#REF!</v>
      </c>
      <c r="J130" s="230" t="e">
        <f t="shared" si="182"/>
        <v>#REF!</v>
      </c>
      <c r="K130" s="242"/>
      <c r="L130" s="242"/>
      <c r="M130" s="179"/>
      <c r="N130" s="179"/>
      <c r="O130" s="261"/>
      <c r="P130" s="180"/>
      <c r="Q130" s="26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3.25" customHeight="1" x14ac:dyDescent="0.3">
      <c r="A131" s="466" t="s">
        <v>618</v>
      </c>
      <c r="B131" s="385"/>
      <c r="C131" s="385"/>
      <c r="D131" s="385"/>
      <c r="E131" s="385"/>
      <c r="F131" s="385"/>
      <c r="G131" s="385"/>
      <c r="H131" s="385"/>
      <c r="I131" s="386"/>
      <c r="J131" s="263"/>
      <c r="K131" s="264" t="e">
        <f t="shared" ref="K131:L131" si="198">AVERAGE(K9:K129)</f>
        <v>#REF!</v>
      </c>
      <c r="L131" s="264" t="e">
        <f t="shared" si="198"/>
        <v>#REF!</v>
      </c>
      <c r="M131" s="265"/>
      <c r="N131" s="265"/>
      <c r="O131" s="265"/>
      <c r="P131" s="266"/>
      <c r="Q131" s="267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3">
      <c r="A132" s="268"/>
      <c r="B132" s="141"/>
      <c r="C132" s="141"/>
      <c r="D132" s="269"/>
      <c r="E132" s="162"/>
      <c r="F132" s="162"/>
      <c r="G132" s="162"/>
      <c r="H132" s="162"/>
      <c r="I132" s="162"/>
      <c r="J132" s="162"/>
      <c r="K132" s="228"/>
      <c r="L132" s="228"/>
      <c r="M132" s="162"/>
      <c r="N132" s="270"/>
      <c r="O132" s="271"/>
      <c r="P132" s="141"/>
      <c r="Q132" s="141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3">
      <c r="A133" s="268"/>
      <c r="B133" s="141"/>
      <c r="C133" s="141"/>
      <c r="D133" s="269"/>
      <c r="E133" s="162"/>
      <c r="F133" s="162"/>
      <c r="G133" s="162"/>
      <c r="H133" s="162"/>
      <c r="I133" s="162"/>
      <c r="J133" s="162"/>
      <c r="K133" s="228"/>
      <c r="L133" s="228"/>
      <c r="M133" s="162"/>
      <c r="N133" s="270"/>
      <c r="O133" s="271"/>
      <c r="P133" s="141"/>
      <c r="Q133" s="141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3">
      <c r="A134" s="268"/>
      <c r="B134" s="141"/>
      <c r="C134" s="141"/>
      <c r="D134" s="269"/>
      <c r="E134" s="162"/>
      <c r="F134" s="162"/>
      <c r="G134" s="162"/>
      <c r="H134" s="162"/>
      <c r="I134" s="162"/>
      <c r="J134" s="162"/>
      <c r="K134" s="228"/>
      <c r="L134" s="228"/>
      <c r="M134" s="162"/>
      <c r="N134" s="270"/>
      <c r="O134" s="271"/>
      <c r="P134" s="141"/>
      <c r="Q134" s="141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3">
      <c r="A135" s="268"/>
      <c r="B135" s="141"/>
      <c r="C135" s="141"/>
      <c r="D135" s="269"/>
      <c r="E135" s="162"/>
      <c r="F135" s="162"/>
      <c r="G135" s="162"/>
      <c r="H135" s="162"/>
      <c r="I135" s="162"/>
      <c r="J135" s="162"/>
      <c r="K135" s="228"/>
      <c r="L135" s="228"/>
      <c r="M135" s="162"/>
      <c r="N135" s="270"/>
      <c r="O135" s="271"/>
      <c r="P135" s="141"/>
      <c r="Q135" s="141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3">
      <c r="A136" s="268"/>
      <c r="B136" s="141"/>
      <c r="C136" s="141"/>
      <c r="D136" s="269"/>
      <c r="E136" s="162"/>
      <c r="F136" s="162"/>
      <c r="G136" s="162"/>
      <c r="H136" s="162"/>
      <c r="I136" s="162"/>
      <c r="J136" s="162"/>
      <c r="K136" s="228"/>
      <c r="L136" s="228"/>
      <c r="M136" s="162"/>
      <c r="N136" s="270"/>
      <c r="O136" s="271"/>
      <c r="P136" s="141"/>
      <c r="Q136" s="141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3">
      <c r="A137" s="268"/>
      <c r="B137" s="141"/>
      <c r="C137" s="141"/>
      <c r="D137" s="269"/>
      <c r="E137" s="162"/>
      <c r="F137" s="162"/>
      <c r="G137" s="162"/>
      <c r="H137" s="162"/>
      <c r="I137" s="162"/>
      <c r="J137" s="162"/>
      <c r="K137" s="228"/>
      <c r="L137" s="228"/>
      <c r="M137" s="162"/>
      <c r="N137" s="270"/>
      <c r="O137" s="271"/>
      <c r="P137" s="141"/>
      <c r="Q137" s="141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3">
      <c r="A138" s="268"/>
      <c r="B138" s="141"/>
      <c r="C138" s="141"/>
      <c r="D138" s="269"/>
      <c r="E138" s="162"/>
      <c r="F138" s="162"/>
      <c r="G138" s="162"/>
      <c r="H138" s="162"/>
      <c r="I138" s="162"/>
      <c r="J138" s="162"/>
      <c r="K138" s="228"/>
      <c r="L138" s="228"/>
      <c r="M138" s="162"/>
      <c r="N138" s="270"/>
      <c r="O138" s="271"/>
      <c r="P138" s="141"/>
      <c r="Q138" s="141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3">
      <c r="A139" s="268"/>
      <c r="B139" s="141"/>
      <c r="C139" s="141"/>
      <c r="D139" s="269"/>
      <c r="E139" s="162"/>
      <c r="F139" s="162"/>
      <c r="G139" s="162"/>
      <c r="H139" s="162"/>
      <c r="I139" s="162"/>
      <c r="J139" s="162"/>
      <c r="K139" s="228"/>
      <c r="L139" s="228"/>
      <c r="M139" s="162"/>
      <c r="N139" s="270"/>
      <c r="O139" s="271"/>
      <c r="P139" s="141"/>
      <c r="Q139" s="141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3">
      <c r="A140" s="268"/>
      <c r="B140" s="141"/>
      <c r="C140" s="141"/>
      <c r="D140" s="269"/>
      <c r="E140" s="162"/>
      <c r="F140" s="162"/>
      <c r="G140" s="162"/>
      <c r="H140" s="162"/>
      <c r="I140" s="162"/>
      <c r="J140" s="162"/>
      <c r="K140" s="228"/>
      <c r="L140" s="228"/>
      <c r="M140" s="162"/>
      <c r="N140" s="270"/>
      <c r="O140" s="271"/>
      <c r="P140" s="141"/>
      <c r="Q140" s="141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3">
      <c r="A141" s="268"/>
      <c r="B141" s="141"/>
      <c r="C141" s="141"/>
      <c r="D141" s="269"/>
      <c r="E141" s="162"/>
      <c r="F141" s="162"/>
      <c r="G141" s="162"/>
      <c r="H141" s="162"/>
      <c r="I141" s="162"/>
      <c r="J141" s="162"/>
      <c r="K141" s="228"/>
      <c r="L141" s="228"/>
      <c r="M141" s="162"/>
      <c r="N141" s="270"/>
      <c r="O141" s="271"/>
      <c r="P141" s="141"/>
      <c r="Q141" s="141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3">
      <c r="A142" s="268"/>
      <c r="B142" s="141"/>
      <c r="C142" s="141"/>
      <c r="D142" s="269"/>
      <c r="E142" s="162"/>
      <c r="F142" s="162"/>
      <c r="G142" s="162"/>
      <c r="H142" s="162"/>
      <c r="I142" s="162"/>
      <c r="J142" s="162"/>
      <c r="K142" s="228"/>
      <c r="L142" s="228"/>
      <c r="M142" s="162"/>
      <c r="N142" s="270"/>
      <c r="O142" s="271"/>
      <c r="P142" s="141"/>
      <c r="Q142" s="141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3">
      <c r="A143" s="268"/>
      <c r="B143" s="141"/>
      <c r="C143" s="141"/>
      <c r="D143" s="269"/>
      <c r="E143" s="162"/>
      <c r="F143" s="162"/>
      <c r="G143" s="162"/>
      <c r="H143" s="162"/>
      <c r="I143" s="162"/>
      <c r="J143" s="162"/>
      <c r="K143" s="228"/>
      <c r="L143" s="228"/>
      <c r="M143" s="162"/>
      <c r="N143" s="270"/>
      <c r="O143" s="271"/>
      <c r="P143" s="141"/>
      <c r="Q143" s="141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3">
      <c r="A144" s="268"/>
      <c r="B144" s="141"/>
      <c r="C144" s="141"/>
      <c r="D144" s="269"/>
      <c r="E144" s="162"/>
      <c r="F144" s="162"/>
      <c r="G144" s="162"/>
      <c r="H144" s="162"/>
      <c r="I144" s="162"/>
      <c r="J144" s="162"/>
      <c r="K144" s="228"/>
      <c r="L144" s="228"/>
      <c r="M144" s="162"/>
      <c r="N144" s="270"/>
      <c r="O144" s="271"/>
      <c r="P144" s="141"/>
      <c r="Q144" s="141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3">
      <c r="A145" s="268"/>
      <c r="B145" s="141"/>
      <c r="C145" s="141"/>
      <c r="D145" s="269"/>
      <c r="E145" s="162"/>
      <c r="F145" s="162"/>
      <c r="G145" s="162"/>
      <c r="H145" s="162"/>
      <c r="I145" s="162"/>
      <c r="J145" s="162"/>
      <c r="K145" s="228"/>
      <c r="L145" s="228"/>
      <c r="M145" s="162"/>
      <c r="N145" s="270"/>
      <c r="O145" s="271"/>
      <c r="P145" s="141"/>
      <c r="Q145" s="141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3">
      <c r="A146" s="268"/>
      <c r="B146" s="141"/>
      <c r="C146" s="141"/>
      <c r="D146" s="269"/>
      <c r="E146" s="162"/>
      <c r="F146" s="162"/>
      <c r="G146" s="162"/>
      <c r="H146" s="162"/>
      <c r="I146" s="162"/>
      <c r="J146" s="162"/>
      <c r="K146" s="228"/>
      <c r="L146" s="228"/>
      <c r="M146" s="162"/>
      <c r="N146" s="270"/>
      <c r="O146" s="271"/>
      <c r="P146" s="141"/>
      <c r="Q146" s="141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3">
      <c r="A147" s="268"/>
      <c r="B147" s="141"/>
      <c r="C147" s="141"/>
      <c r="D147" s="269"/>
      <c r="E147" s="162"/>
      <c r="F147" s="162"/>
      <c r="G147" s="162"/>
      <c r="H147" s="162"/>
      <c r="I147" s="162"/>
      <c r="J147" s="162"/>
      <c r="K147" s="228"/>
      <c r="L147" s="228"/>
      <c r="M147" s="162"/>
      <c r="N147" s="270"/>
      <c r="O147" s="271"/>
      <c r="P147" s="141"/>
      <c r="Q147" s="141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3">
      <c r="A148" s="268"/>
      <c r="B148" s="141"/>
      <c r="C148" s="141"/>
      <c r="D148" s="269"/>
      <c r="E148" s="162"/>
      <c r="F148" s="162"/>
      <c r="G148" s="162"/>
      <c r="H148" s="162"/>
      <c r="I148" s="162"/>
      <c r="J148" s="162"/>
      <c r="K148" s="228"/>
      <c r="L148" s="228"/>
      <c r="M148" s="162"/>
      <c r="N148" s="270"/>
      <c r="O148" s="271"/>
      <c r="P148" s="141"/>
      <c r="Q148" s="141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3">
      <c r="A149" s="268"/>
      <c r="B149" s="141"/>
      <c r="C149" s="141"/>
      <c r="D149" s="269"/>
      <c r="E149" s="162"/>
      <c r="F149" s="162"/>
      <c r="G149" s="162"/>
      <c r="H149" s="162"/>
      <c r="I149" s="162"/>
      <c r="J149" s="162"/>
      <c r="K149" s="228"/>
      <c r="L149" s="228"/>
      <c r="M149" s="162"/>
      <c r="N149" s="270"/>
      <c r="O149" s="271"/>
      <c r="P149" s="141"/>
      <c r="Q149" s="141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3">
      <c r="A150" s="268"/>
      <c r="B150" s="141"/>
      <c r="C150" s="141"/>
      <c r="D150" s="269"/>
      <c r="E150" s="162"/>
      <c r="F150" s="162"/>
      <c r="G150" s="162"/>
      <c r="H150" s="162"/>
      <c r="I150" s="162"/>
      <c r="J150" s="162"/>
      <c r="K150" s="228"/>
      <c r="L150" s="228"/>
      <c r="M150" s="162"/>
      <c r="N150" s="270"/>
      <c r="O150" s="271"/>
      <c r="P150" s="141"/>
      <c r="Q150" s="141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3">
      <c r="A151" s="268"/>
      <c r="B151" s="141"/>
      <c r="C151" s="141"/>
      <c r="D151" s="269"/>
      <c r="E151" s="162"/>
      <c r="F151" s="162"/>
      <c r="G151" s="162"/>
      <c r="H151" s="162"/>
      <c r="I151" s="162"/>
      <c r="J151" s="162"/>
      <c r="K151" s="228"/>
      <c r="L151" s="228"/>
      <c r="M151" s="162"/>
      <c r="N151" s="270"/>
      <c r="O151" s="271"/>
      <c r="P151" s="141"/>
      <c r="Q151" s="141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3">
      <c r="A152" s="268"/>
      <c r="B152" s="141"/>
      <c r="C152" s="141"/>
      <c r="D152" s="269"/>
      <c r="E152" s="162"/>
      <c r="F152" s="162"/>
      <c r="G152" s="162"/>
      <c r="H152" s="162"/>
      <c r="I152" s="162"/>
      <c r="J152" s="162"/>
      <c r="K152" s="228"/>
      <c r="L152" s="228"/>
      <c r="M152" s="162"/>
      <c r="N152" s="270"/>
      <c r="O152" s="271"/>
      <c r="P152" s="141"/>
      <c r="Q152" s="141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3">
      <c r="A153" s="268"/>
      <c r="B153" s="141"/>
      <c r="C153" s="141"/>
      <c r="D153" s="269"/>
      <c r="E153" s="162"/>
      <c r="F153" s="162"/>
      <c r="G153" s="162"/>
      <c r="H153" s="162"/>
      <c r="I153" s="162"/>
      <c r="J153" s="162"/>
      <c r="K153" s="228"/>
      <c r="L153" s="228"/>
      <c r="M153" s="162"/>
      <c r="N153" s="270"/>
      <c r="O153" s="271"/>
      <c r="P153" s="141"/>
      <c r="Q153" s="141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3">
      <c r="A154" s="268"/>
      <c r="B154" s="141"/>
      <c r="C154" s="141"/>
      <c r="D154" s="269"/>
      <c r="E154" s="162"/>
      <c r="F154" s="162"/>
      <c r="G154" s="162"/>
      <c r="H154" s="162"/>
      <c r="I154" s="162"/>
      <c r="J154" s="162"/>
      <c r="K154" s="228"/>
      <c r="L154" s="228"/>
      <c r="M154" s="162"/>
      <c r="N154" s="270"/>
      <c r="O154" s="271"/>
      <c r="P154" s="141"/>
      <c r="Q154" s="141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3">
      <c r="A155" s="268"/>
      <c r="B155" s="141"/>
      <c r="C155" s="141"/>
      <c r="D155" s="269"/>
      <c r="E155" s="162"/>
      <c r="F155" s="162"/>
      <c r="G155" s="162"/>
      <c r="H155" s="162"/>
      <c r="I155" s="162"/>
      <c r="J155" s="162"/>
      <c r="K155" s="228"/>
      <c r="L155" s="228"/>
      <c r="M155" s="162"/>
      <c r="N155" s="270"/>
      <c r="O155" s="271"/>
      <c r="P155" s="141"/>
      <c r="Q155" s="141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3">
      <c r="A156" s="268"/>
      <c r="B156" s="141"/>
      <c r="C156" s="141"/>
      <c r="D156" s="269"/>
      <c r="E156" s="162"/>
      <c r="F156" s="162"/>
      <c r="G156" s="162"/>
      <c r="H156" s="162"/>
      <c r="I156" s="162"/>
      <c r="J156" s="162"/>
      <c r="K156" s="228"/>
      <c r="L156" s="228"/>
      <c r="M156" s="162"/>
      <c r="N156" s="270"/>
      <c r="O156" s="271"/>
      <c r="P156" s="141"/>
      <c r="Q156" s="141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3">
      <c r="A157" s="268"/>
      <c r="B157" s="141"/>
      <c r="C157" s="141"/>
      <c r="D157" s="269"/>
      <c r="E157" s="162"/>
      <c r="F157" s="162"/>
      <c r="G157" s="162"/>
      <c r="H157" s="162"/>
      <c r="I157" s="162"/>
      <c r="J157" s="162"/>
      <c r="K157" s="228"/>
      <c r="L157" s="228"/>
      <c r="M157" s="162"/>
      <c r="N157" s="270"/>
      <c r="O157" s="271"/>
      <c r="P157" s="141"/>
      <c r="Q157" s="141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3">
      <c r="A158" s="268"/>
      <c r="B158" s="141"/>
      <c r="C158" s="141"/>
      <c r="D158" s="269"/>
      <c r="E158" s="162"/>
      <c r="F158" s="162"/>
      <c r="G158" s="162"/>
      <c r="H158" s="162"/>
      <c r="I158" s="162"/>
      <c r="J158" s="162"/>
      <c r="K158" s="228"/>
      <c r="L158" s="228"/>
      <c r="M158" s="162"/>
      <c r="N158" s="270"/>
      <c r="O158" s="271"/>
      <c r="P158" s="141"/>
      <c r="Q158" s="141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3">
      <c r="A159" s="268"/>
      <c r="B159" s="141"/>
      <c r="C159" s="141"/>
      <c r="D159" s="269"/>
      <c r="E159" s="162"/>
      <c r="F159" s="162"/>
      <c r="G159" s="162"/>
      <c r="H159" s="162"/>
      <c r="I159" s="162"/>
      <c r="J159" s="162"/>
      <c r="K159" s="228"/>
      <c r="L159" s="228"/>
      <c r="M159" s="162"/>
      <c r="N159" s="270"/>
      <c r="O159" s="271"/>
      <c r="P159" s="141"/>
      <c r="Q159" s="141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3">
      <c r="A160" s="268"/>
      <c r="B160" s="141"/>
      <c r="C160" s="141"/>
      <c r="D160" s="269"/>
      <c r="E160" s="162"/>
      <c r="F160" s="162"/>
      <c r="G160" s="162"/>
      <c r="H160" s="162"/>
      <c r="I160" s="162"/>
      <c r="J160" s="162"/>
      <c r="K160" s="228"/>
      <c r="L160" s="228"/>
      <c r="M160" s="162"/>
      <c r="N160" s="270"/>
      <c r="O160" s="271"/>
      <c r="P160" s="141"/>
      <c r="Q160" s="141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3">
      <c r="A161" s="268"/>
      <c r="B161" s="141"/>
      <c r="C161" s="141"/>
      <c r="D161" s="269"/>
      <c r="E161" s="162"/>
      <c r="F161" s="162"/>
      <c r="G161" s="162"/>
      <c r="H161" s="162"/>
      <c r="I161" s="162"/>
      <c r="J161" s="162"/>
      <c r="K161" s="228"/>
      <c r="L161" s="228"/>
      <c r="M161" s="162"/>
      <c r="N161" s="270"/>
      <c r="O161" s="271"/>
      <c r="P161" s="141"/>
      <c r="Q161" s="141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3">
      <c r="A162" s="268"/>
      <c r="B162" s="141"/>
      <c r="C162" s="141"/>
      <c r="D162" s="269"/>
      <c r="E162" s="162"/>
      <c r="F162" s="162"/>
      <c r="G162" s="162"/>
      <c r="H162" s="162"/>
      <c r="I162" s="162"/>
      <c r="J162" s="162"/>
      <c r="K162" s="228"/>
      <c r="L162" s="228"/>
      <c r="M162" s="162"/>
      <c r="N162" s="270"/>
      <c r="O162" s="271"/>
      <c r="P162" s="141"/>
      <c r="Q162" s="141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3">
      <c r="A163" s="268"/>
      <c r="B163" s="141"/>
      <c r="C163" s="141"/>
      <c r="D163" s="269"/>
      <c r="E163" s="162"/>
      <c r="F163" s="162"/>
      <c r="G163" s="162"/>
      <c r="H163" s="162"/>
      <c r="I163" s="162"/>
      <c r="J163" s="162"/>
      <c r="K163" s="228"/>
      <c r="L163" s="228"/>
      <c r="M163" s="162"/>
      <c r="N163" s="270"/>
      <c r="O163" s="271"/>
      <c r="P163" s="141"/>
      <c r="Q163" s="141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3">
      <c r="A164" s="268"/>
      <c r="B164" s="141"/>
      <c r="C164" s="141"/>
      <c r="D164" s="269"/>
      <c r="E164" s="162"/>
      <c r="F164" s="162"/>
      <c r="G164" s="162"/>
      <c r="H164" s="162"/>
      <c r="I164" s="162"/>
      <c r="J164" s="162"/>
      <c r="K164" s="228"/>
      <c r="L164" s="228"/>
      <c r="M164" s="162"/>
      <c r="N164" s="270"/>
      <c r="O164" s="271"/>
      <c r="P164" s="141"/>
      <c r="Q164" s="141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3">
      <c r="A165" s="268"/>
      <c r="B165" s="141"/>
      <c r="C165" s="141"/>
      <c r="D165" s="269"/>
      <c r="E165" s="162"/>
      <c r="F165" s="162"/>
      <c r="G165" s="162"/>
      <c r="H165" s="162"/>
      <c r="I165" s="162"/>
      <c r="J165" s="162"/>
      <c r="K165" s="228"/>
      <c r="L165" s="228"/>
      <c r="M165" s="162"/>
      <c r="N165" s="270"/>
      <c r="O165" s="271"/>
      <c r="P165" s="141"/>
      <c r="Q165" s="141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3">
      <c r="A166" s="268"/>
      <c r="B166" s="141"/>
      <c r="C166" s="141"/>
      <c r="D166" s="269"/>
      <c r="E166" s="162"/>
      <c r="F166" s="162"/>
      <c r="G166" s="162"/>
      <c r="H166" s="162"/>
      <c r="I166" s="162"/>
      <c r="J166" s="162"/>
      <c r="K166" s="228"/>
      <c r="L166" s="228"/>
      <c r="M166" s="162"/>
      <c r="N166" s="270"/>
      <c r="O166" s="271"/>
      <c r="P166" s="141"/>
      <c r="Q166" s="141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3">
      <c r="A167" s="268"/>
      <c r="B167" s="141"/>
      <c r="C167" s="141"/>
      <c r="D167" s="269"/>
      <c r="E167" s="162"/>
      <c r="F167" s="162"/>
      <c r="G167" s="162"/>
      <c r="H167" s="162"/>
      <c r="I167" s="162"/>
      <c r="J167" s="162"/>
      <c r="K167" s="228"/>
      <c r="L167" s="228"/>
      <c r="M167" s="162"/>
      <c r="N167" s="270"/>
      <c r="O167" s="271"/>
      <c r="P167" s="141"/>
      <c r="Q167" s="141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3">
      <c r="A168" s="268"/>
      <c r="B168" s="141"/>
      <c r="C168" s="141"/>
      <c r="D168" s="269"/>
      <c r="E168" s="162"/>
      <c r="F168" s="162"/>
      <c r="G168" s="162"/>
      <c r="H168" s="162"/>
      <c r="I168" s="162"/>
      <c r="J168" s="162"/>
      <c r="K168" s="228"/>
      <c r="L168" s="228"/>
      <c r="M168" s="162"/>
      <c r="N168" s="270"/>
      <c r="O168" s="271"/>
      <c r="P168" s="141"/>
      <c r="Q168" s="141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3">
      <c r="A169" s="268"/>
      <c r="B169" s="141"/>
      <c r="C169" s="141"/>
      <c r="D169" s="269"/>
      <c r="E169" s="162"/>
      <c r="F169" s="162"/>
      <c r="G169" s="162"/>
      <c r="H169" s="162"/>
      <c r="I169" s="162"/>
      <c r="J169" s="162"/>
      <c r="K169" s="228"/>
      <c r="L169" s="228"/>
      <c r="M169" s="162"/>
      <c r="N169" s="270"/>
      <c r="O169" s="271"/>
      <c r="P169" s="141"/>
      <c r="Q169" s="141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3">
      <c r="A170" s="268"/>
      <c r="B170" s="141"/>
      <c r="C170" s="141"/>
      <c r="D170" s="269"/>
      <c r="E170" s="162"/>
      <c r="F170" s="162"/>
      <c r="G170" s="162"/>
      <c r="H170" s="162"/>
      <c r="I170" s="162"/>
      <c r="J170" s="162"/>
      <c r="K170" s="228"/>
      <c r="L170" s="228"/>
      <c r="M170" s="162"/>
      <c r="N170" s="270"/>
      <c r="O170" s="271"/>
      <c r="P170" s="141"/>
      <c r="Q170" s="141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3">
      <c r="A171" s="268"/>
      <c r="B171" s="141"/>
      <c r="C171" s="141"/>
      <c r="D171" s="269"/>
      <c r="E171" s="162"/>
      <c r="F171" s="162"/>
      <c r="G171" s="162"/>
      <c r="H171" s="162"/>
      <c r="I171" s="162"/>
      <c r="J171" s="162"/>
      <c r="K171" s="228"/>
      <c r="L171" s="228"/>
      <c r="M171" s="162"/>
      <c r="N171" s="270"/>
      <c r="O171" s="271"/>
      <c r="P171" s="141"/>
      <c r="Q171" s="141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3">
      <c r="A172" s="268"/>
      <c r="B172" s="141"/>
      <c r="C172" s="141"/>
      <c r="D172" s="269"/>
      <c r="E172" s="162"/>
      <c r="F172" s="162"/>
      <c r="G172" s="162"/>
      <c r="H172" s="162"/>
      <c r="I172" s="162"/>
      <c r="J172" s="162"/>
      <c r="K172" s="228"/>
      <c r="L172" s="228"/>
      <c r="M172" s="162"/>
      <c r="N172" s="270"/>
      <c r="O172" s="271"/>
      <c r="P172" s="141"/>
      <c r="Q172" s="141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3">
      <c r="A173" s="268"/>
      <c r="B173" s="141"/>
      <c r="C173" s="141"/>
      <c r="D173" s="269"/>
      <c r="E173" s="162"/>
      <c r="F173" s="162"/>
      <c r="G173" s="162"/>
      <c r="H173" s="162"/>
      <c r="I173" s="162"/>
      <c r="J173" s="162"/>
      <c r="K173" s="228"/>
      <c r="L173" s="228"/>
      <c r="M173" s="162"/>
      <c r="N173" s="270"/>
      <c r="O173" s="271"/>
      <c r="P173" s="141"/>
      <c r="Q173" s="141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3">
      <c r="A174" s="268"/>
      <c r="B174" s="141"/>
      <c r="C174" s="141"/>
      <c r="D174" s="269"/>
      <c r="E174" s="162"/>
      <c r="F174" s="162"/>
      <c r="G174" s="162"/>
      <c r="H174" s="162"/>
      <c r="I174" s="162"/>
      <c r="J174" s="162"/>
      <c r="K174" s="228"/>
      <c r="L174" s="228"/>
      <c r="M174" s="162"/>
      <c r="N174" s="270"/>
      <c r="O174" s="271"/>
      <c r="P174" s="141"/>
      <c r="Q174" s="141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3">
      <c r="A175" s="268"/>
      <c r="B175" s="141"/>
      <c r="C175" s="141"/>
      <c r="D175" s="269"/>
      <c r="E175" s="162"/>
      <c r="F175" s="162"/>
      <c r="G175" s="162"/>
      <c r="H175" s="162"/>
      <c r="I175" s="162"/>
      <c r="J175" s="162"/>
      <c r="K175" s="228"/>
      <c r="L175" s="228"/>
      <c r="M175" s="162"/>
      <c r="N175" s="270"/>
      <c r="O175" s="271"/>
      <c r="P175" s="141"/>
      <c r="Q175" s="141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3">
      <c r="A176" s="268"/>
      <c r="B176" s="141"/>
      <c r="C176" s="141"/>
      <c r="D176" s="269"/>
      <c r="E176" s="162"/>
      <c r="F176" s="162"/>
      <c r="G176" s="162"/>
      <c r="H176" s="162"/>
      <c r="I176" s="162"/>
      <c r="J176" s="162"/>
      <c r="K176" s="228"/>
      <c r="L176" s="228"/>
      <c r="M176" s="162"/>
      <c r="N176" s="270"/>
      <c r="O176" s="271"/>
      <c r="P176" s="141"/>
      <c r="Q176" s="141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3">
      <c r="A177" s="268"/>
      <c r="B177" s="141"/>
      <c r="C177" s="141"/>
      <c r="D177" s="269"/>
      <c r="E177" s="162"/>
      <c r="F177" s="162"/>
      <c r="G177" s="162"/>
      <c r="H177" s="162"/>
      <c r="I177" s="162"/>
      <c r="J177" s="162"/>
      <c r="K177" s="228"/>
      <c r="L177" s="228"/>
      <c r="M177" s="162"/>
      <c r="N177" s="270"/>
      <c r="O177" s="271"/>
      <c r="P177" s="141"/>
      <c r="Q177" s="141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3">
      <c r="A178" s="268"/>
      <c r="B178" s="141"/>
      <c r="C178" s="141"/>
      <c r="D178" s="269"/>
      <c r="E178" s="162"/>
      <c r="F178" s="162"/>
      <c r="G178" s="162"/>
      <c r="H178" s="162"/>
      <c r="I178" s="162"/>
      <c r="J178" s="162"/>
      <c r="K178" s="228"/>
      <c r="L178" s="228"/>
      <c r="M178" s="162"/>
      <c r="N178" s="270"/>
      <c r="O178" s="271"/>
      <c r="P178" s="141"/>
      <c r="Q178" s="141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3">
      <c r="A179" s="268"/>
      <c r="B179" s="141"/>
      <c r="C179" s="141"/>
      <c r="D179" s="269"/>
      <c r="E179" s="162"/>
      <c r="F179" s="162"/>
      <c r="G179" s="162"/>
      <c r="H179" s="162"/>
      <c r="I179" s="162"/>
      <c r="J179" s="162"/>
      <c r="K179" s="228"/>
      <c r="L179" s="228"/>
      <c r="M179" s="162"/>
      <c r="N179" s="270"/>
      <c r="O179" s="271"/>
      <c r="P179" s="141"/>
      <c r="Q179" s="141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3">
      <c r="A180" s="268"/>
      <c r="B180" s="141"/>
      <c r="C180" s="141"/>
      <c r="D180" s="269"/>
      <c r="E180" s="162"/>
      <c r="F180" s="162"/>
      <c r="G180" s="162"/>
      <c r="H180" s="162"/>
      <c r="I180" s="162"/>
      <c r="J180" s="162"/>
      <c r="K180" s="228"/>
      <c r="L180" s="228"/>
      <c r="M180" s="162"/>
      <c r="N180" s="270"/>
      <c r="O180" s="271"/>
      <c r="P180" s="141"/>
      <c r="Q180" s="141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3">
      <c r="A181" s="268"/>
      <c r="B181" s="141"/>
      <c r="C181" s="141"/>
      <c r="D181" s="269"/>
      <c r="E181" s="162"/>
      <c r="F181" s="162"/>
      <c r="G181" s="162"/>
      <c r="H181" s="162"/>
      <c r="I181" s="162"/>
      <c r="J181" s="162"/>
      <c r="K181" s="228"/>
      <c r="L181" s="228"/>
      <c r="M181" s="162"/>
      <c r="N181" s="270"/>
      <c r="O181" s="271"/>
      <c r="P181" s="141"/>
      <c r="Q181" s="141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3">
      <c r="A182" s="268"/>
      <c r="B182" s="141"/>
      <c r="C182" s="141"/>
      <c r="D182" s="269"/>
      <c r="E182" s="162"/>
      <c r="F182" s="162"/>
      <c r="G182" s="162"/>
      <c r="H182" s="162"/>
      <c r="I182" s="162"/>
      <c r="J182" s="162"/>
      <c r="K182" s="228"/>
      <c r="L182" s="228"/>
      <c r="M182" s="162"/>
      <c r="N182" s="270"/>
      <c r="O182" s="271"/>
      <c r="P182" s="141"/>
      <c r="Q182" s="141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3">
      <c r="A183" s="268"/>
      <c r="B183" s="141"/>
      <c r="C183" s="141"/>
      <c r="D183" s="269"/>
      <c r="E183" s="162"/>
      <c r="F183" s="162"/>
      <c r="G183" s="162"/>
      <c r="H183" s="162"/>
      <c r="I183" s="162"/>
      <c r="J183" s="162"/>
      <c r="K183" s="228"/>
      <c r="L183" s="228"/>
      <c r="M183" s="162"/>
      <c r="N183" s="270"/>
      <c r="O183" s="271"/>
      <c r="P183" s="141"/>
      <c r="Q183" s="141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3">
      <c r="A184" s="268"/>
      <c r="B184" s="141"/>
      <c r="C184" s="141"/>
      <c r="D184" s="269"/>
      <c r="E184" s="162"/>
      <c r="F184" s="162"/>
      <c r="G184" s="162"/>
      <c r="H184" s="162"/>
      <c r="I184" s="162"/>
      <c r="J184" s="162"/>
      <c r="K184" s="228"/>
      <c r="L184" s="228"/>
      <c r="M184" s="162"/>
      <c r="N184" s="270"/>
      <c r="O184" s="271"/>
      <c r="P184" s="141"/>
      <c r="Q184" s="141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3">
      <c r="A185" s="268"/>
      <c r="B185" s="141"/>
      <c r="C185" s="141"/>
      <c r="D185" s="269"/>
      <c r="E185" s="162"/>
      <c r="F185" s="162"/>
      <c r="G185" s="162"/>
      <c r="H185" s="162"/>
      <c r="I185" s="162"/>
      <c r="J185" s="162"/>
      <c r="K185" s="228"/>
      <c r="L185" s="228"/>
      <c r="M185" s="162"/>
      <c r="N185" s="270"/>
      <c r="O185" s="271"/>
      <c r="P185" s="141"/>
      <c r="Q185" s="141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3">
      <c r="A186" s="268"/>
      <c r="B186" s="141"/>
      <c r="C186" s="141"/>
      <c r="D186" s="269"/>
      <c r="E186" s="162"/>
      <c r="F186" s="162"/>
      <c r="G186" s="162"/>
      <c r="H186" s="162"/>
      <c r="I186" s="162"/>
      <c r="J186" s="162"/>
      <c r="K186" s="228"/>
      <c r="L186" s="228"/>
      <c r="M186" s="162"/>
      <c r="N186" s="270"/>
      <c r="O186" s="271"/>
      <c r="P186" s="141"/>
      <c r="Q186" s="141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3">
      <c r="A187" s="268"/>
      <c r="B187" s="141"/>
      <c r="C187" s="141"/>
      <c r="D187" s="269"/>
      <c r="E187" s="162"/>
      <c r="F187" s="162"/>
      <c r="G187" s="162"/>
      <c r="H187" s="162"/>
      <c r="I187" s="162"/>
      <c r="J187" s="162"/>
      <c r="K187" s="228"/>
      <c r="L187" s="228"/>
      <c r="M187" s="162"/>
      <c r="N187" s="270"/>
      <c r="O187" s="271"/>
      <c r="P187" s="141"/>
      <c r="Q187" s="141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3">
      <c r="A188" s="268"/>
      <c r="B188" s="141"/>
      <c r="C188" s="141"/>
      <c r="D188" s="269"/>
      <c r="E188" s="162"/>
      <c r="F188" s="162"/>
      <c r="G188" s="162"/>
      <c r="H188" s="162"/>
      <c r="I188" s="162"/>
      <c r="J188" s="162"/>
      <c r="K188" s="228"/>
      <c r="L188" s="228"/>
      <c r="M188" s="162"/>
      <c r="N188" s="270"/>
      <c r="O188" s="271"/>
      <c r="P188" s="141"/>
      <c r="Q188" s="141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3">
      <c r="A189" s="268"/>
      <c r="B189" s="141"/>
      <c r="C189" s="141"/>
      <c r="D189" s="269"/>
      <c r="E189" s="162"/>
      <c r="F189" s="162"/>
      <c r="G189" s="162"/>
      <c r="H189" s="162"/>
      <c r="I189" s="162"/>
      <c r="J189" s="162"/>
      <c r="K189" s="228"/>
      <c r="L189" s="228"/>
      <c r="M189" s="162"/>
      <c r="N189" s="270"/>
      <c r="O189" s="271"/>
      <c r="P189" s="141"/>
      <c r="Q189" s="141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3">
      <c r="A190" s="268"/>
      <c r="B190" s="141"/>
      <c r="C190" s="141"/>
      <c r="D190" s="269"/>
      <c r="E190" s="162"/>
      <c r="F190" s="162"/>
      <c r="G190" s="162"/>
      <c r="H190" s="162"/>
      <c r="I190" s="162"/>
      <c r="J190" s="162"/>
      <c r="K190" s="228"/>
      <c r="L190" s="228"/>
      <c r="M190" s="162"/>
      <c r="N190" s="270"/>
      <c r="O190" s="271"/>
      <c r="P190" s="141"/>
      <c r="Q190" s="141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3">
      <c r="A191" s="268"/>
      <c r="B191" s="141"/>
      <c r="C191" s="141"/>
      <c r="D191" s="269"/>
      <c r="E191" s="162"/>
      <c r="F191" s="162"/>
      <c r="G191" s="162"/>
      <c r="H191" s="162"/>
      <c r="I191" s="162"/>
      <c r="J191" s="162"/>
      <c r="K191" s="228"/>
      <c r="L191" s="228"/>
      <c r="M191" s="162"/>
      <c r="N191" s="270"/>
      <c r="O191" s="271"/>
      <c r="P191" s="141"/>
      <c r="Q191" s="141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3">
      <c r="A192" s="268"/>
      <c r="B192" s="141"/>
      <c r="C192" s="141"/>
      <c r="D192" s="269"/>
      <c r="E192" s="162"/>
      <c r="F192" s="162"/>
      <c r="G192" s="162"/>
      <c r="H192" s="162"/>
      <c r="I192" s="162"/>
      <c r="J192" s="162"/>
      <c r="K192" s="228"/>
      <c r="L192" s="228"/>
      <c r="M192" s="162"/>
      <c r="N192" s="270"/>
      <c r="O192" s="271"/>
      <c r="P192" s="141"/>
      <c r="Q192" s="141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3">
      <c r="A193" s="268"/>
      <c r="B193" s="141"/>
      <c r="C193" s="141"/>
      <c r="D193" s="269"/>
      <c r="E193" s="162"/>
      <c r="F193" s="162"/>
      <c r="G193" s="162"/>
      <c r="H193" s="162"/>
      <c r="I193" s="162"/>
      <c r="J193" s="162"/>
      <c r="K193" s="228"/>
      <c r="L193" s="228"/>
      <c r="M193" s="162"/>
      <c r="N193" s="270"/>
      <c r="O193" s="271"/>
      <c r="P193" s="141"/>
      <c r="Q193" s="141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3">
      <c r="A194" s="268"/>
      <c r="B194" s="141"/>
      <c r="C194" s="141"/>
      <c r="D194" s="269"/>
      <c r="E194" s="162"/>
      <c r="F194" s="162"/>
      <c r="G194" s="162"/>
      <c r="H194" s="162"/>
      <c r="I194" s="162"/>
      <c r="J194" s="162"/>
      <c r="K194" s="228"/>
      <c r="L194" s="228"/>
      <c r="M194" s="162"/>
      <c r="N194" s="270"/>
      <c r="O194" s="271"/>
      <c r="P194" s="141"/>
      <c r="Q194" s="141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3">
      <c r="A195" s="268"/>
      <c r="B195" s="141"/>
      <c r="C195" s="141"/>
      <c r="D195" s="269"/>
      <c r="E195" s="162"/>
      <c r="F195" s="162"/>
      <c r="G195" s="162"/>
      <c r="H195" s="162"/>
      <c r="I195" s="162"/>
      <c r="J195" s="162"/>
      <c r="K195" s="228"/>
      <c r="L195" s="228"/>
      <c r="M195" s="162"/>
      <c r="N195" s="270"/>
      <c r="O195" s="271"/>
      <c r="P195" s="141"/>
      <c r="Q195" s="141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3">
      <c r="A196" s="268"/>
      <c r="B196" s="141"/>
      <c r="C196" s="141"/>
      <c r="D196" s="269"/>
      <c r="E196" s="162"/>
      <c r="F196" s="162"/>
      <c r="G196" s="162"/>
      <c r="H196" s="162"/>
      <c r="I196" s="162"/>
      <c r="J196" s="162"/>
      <c r="K196" s="228"/>
      <c r="L196" s="228"/>
      <c r="M196" s="162"/>
      <c r="N196" s="270"/>
      <c r="O196" s="271"/>
      <c r="P196" s="141"/>
      <c r="Q196" s="141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3">
      <c r="A197" s="268"/>
      <c r="B197" s="141"/>
      <c r="C197" s="141"/>
      <c r="D197" s="269"/>
      <c r="E197" s="162"/>
      <c r="F197" s="162"/>
      <c r="G197" s="162"/>
      <c r="H197" s="162"/>
      <c r="I197" s="162"/>
      <c r="J197" s="162"/>
      <c r="K197" s="228"/>
      <c r="L197" s="228"/>
      <c r="M197" s="162"/>
      <c r="N197" s="270"/>
      <c r="O197" s="271"/>
      <c r="P197" s="141"/>
      <c r="Q197" s="141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3">
      <c r="A198" s="268"/>
      <c r="B198" s="141"/>
      <c r="C198" s="141"/>
      <c r="D198" s="269"/>
      <c r="E198" s="162"/>
      <c r="F198" s="162"/>
      <c r="G198" s="162"/>
      <c r="H198" s="162"/>
      <c r="I198" s="162"/>
      <c r="J198" s="162"/>
      <c r="K198" s="228"/>
      <c r="L198" s="228"/>
      <c r="M198" s="162"/>
      <c r="N198" s="270"/>
      <c r="O198" s="271"/>
      <c r="P198" s="141"/>
      <c r="Q198" s="141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3">
      <c r="A199" s="268"/>
      <c r="B199" s="141"/>
      <c r="C199" s="141"/>
      <c r="D199" s="269"/>
      <c r="E199" s="162"/>
      <c r="F199" s="162"/>
      <c r="G199" s="162"/>
      <c r="H199" s="162"/>
      <c r="I199" s="162"/>
      <c r="J199" s="162"/>
      <c r="K199" s="228"/>
      <c r="L199" s="228"/>
      <c r="M199" s="162"/>
      <c r="N199" s="270"/>
      <c r="O199" s="271"/>
      <c r="P199" s="141"/>
      <c r="Q199" s="141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3">
      <c r="A200" s="268"/>
      <c r="B200" s="141"/>
      <c r="C200" s="141"/>
      <c r="D200" s="269"/>
      <c r="E200" s="162"/>
      <c r="F200" s="162"/>
      <c r="G200" s="162"/>
      <c r="H200" s="162"/>
      <c r="I200" s="162"/>
      <c r="J200" s="162"/>
      <c r="K200" s="228"/>
      <c r="L200" s="228"/>
      <c r="M200" s="162"/>
      <c r="N200" s="270"/>
      <c r="O200" s="271"/>
      <c r="P200" s="141"/>
      <c r="Q200" s="141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3">
      <c r="A201" s="268"/>
      <c r="B201" s="141"/>
      <c r="C201" s="141"/>
      <c r="D201" s="269"/>
      <c r="E201" s="162"/>
      <c r="F201" s="162"/>
      <c r="G201" s="162"/>
      <c r="H201" s="162"/>
      <c r="I201" s="162"/>
      <c r="J201" s="162"/>
      <c r="K201" s="228"/>
      <c r="L201" s="228"/>
      <c r="M201" s="162"/>
      <c r="N201" s="270"/>
      <c r="O201" s="271"/>
      <c r="P201" s="141"/>
      <c r="Q201" s="141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3">
      <c r="A202" s="268"/>
      <c r="B202" s="141"/>
      <c r="C202" s="141"/>
      <c r="D202" s="269"/>
      <c r="E202" s="162"/>
      <c r="F202" s="162"/>
      <c r="G202" s="162"/>
      <c r="H202" s="162"/>
      <c r="I202" s="162"/>
      <c r="J202" s="162"/>
      <c r="K202" s="228"/>
      <c r="L202" s="228"/>
      <c r="M202" s="162"/>
      <c r="N202" s="270"/>
      <c r="O202" s="271"/>
      <c r="P202" s="141"/>
      <c r="Q202" s="141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3">
      <c r="A203" s="268"/>
      <c r="B203" s="141"/>
      <c r="C203" s="141"/>
      <c r="D203" s="269"/>
      <c r="E203" s="162"/>
      <c r="F203" s="162"/>
      <c r="G203" s="162"/>
      <c r="H203" s="162"/>
      <c r="I203" s="162"/>
      <c r="J203" s="162"/>
      <c r="K203" s="228"/>
      <c r="L203" s="228"/>
      <c r="M203" s="162"/>
      <c r="N203" s="270"/>
      <c r="O203" s="271"/>
      <c r="P203" s="141"/>
      <c r="Q203" s="141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3">
      <c r="A204" s="268"/>
      <c r="B204" s="141"/>
      <c r="C204" s="141"/>
      <c r="D204" s="269"/>
      <c r="E204" s="162"/>
      <c r="F204" s="162"/>
      <c r="G204" s="162"/>
      <c r="H204" s="162"/>
      <c r="I204" s="162"/>
      <c r="J204" s="162"/>
      <c r="K204" s="228"/>
      <c r="L204" s="228"/>
      <c r="M204" s="162"/>
      <c r="N204" s="270"/>
      <c r="O204" s="271"/>
      <c r="P204" s="141"/>
      <c r="Q204" s="141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3">
      <c r="A205" s="268"/>
      <c r="B205" s="141"/>
      <c r="C205" s="141"/>
      <c r="D205" s="269"/>
      <c r="E205" s="162"/>
      <c r="F205" s="162"/>
      <c r="G205" s="162"/>
      <c r="H205" s="162"/>
      <c r="I205" s="162"/>
      <c r="J205" s="162"/>
      <c r="K205" s="228"/>
      <c r="L205" s="228"/>
      <c r="M205" s="162"/>
      <c r="N205" s="270"/>
      <c r="O205" s="271"/>
      <c r="P205" s="141"/>
      <c r="Q205" s="141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3">
      <c r="A206" s="268"/>
      <c r="B206" s="141"/>
      <c r="C206" s="141"/>
      <c r="D206" s="269"/>
      <c r="E206" s="162"/>
      <c r="F206" s="162"/>
      <c r="G206" s="162"/>
      <c r="H206" s="162"/>
      <c r="I206" s="162"/>
      <c r="J206" s="162"/>
      <c r="K206" s="228"/>
      <c r="L206" s="228"/>
      <c r="M206" s="162"/>
      <c r="N206" s="270"/>
      <c r="O206" s="271"/>
      <c r="P206" s="141"/>
      <c r="Q206" s="141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3">
      <c r="A207" s="268"/>
      <c r="B207" s="141"/>
      <c r="C207" s="141"/>
      <c r="D207" s="269"/>
      <c r="E207" s="162"/>
      <c r="F207" s="162"/>
      <c r="G207" s="162"/>
      <c r="H207" s="162"/>
      <c r="I207" s="162"/>
      <c r="J207" s="162"/>
      <c r="K207" s="228"/>
      <c r="L207" s="228"/>
      <c r="M207" s="162"/>
      <c r="N207" s="270"/>
      <c r="O207" s="271"/>
      <c r="P207" s="141"/>
      <c r="Q207" s="141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3">
      <c r="A208" s="268"/>
      <c r="B208" s="141"/>
      <c r="C208" s="141"/>
      <c r="D208" s="269"/>
      <c r="E208" s="162"/>
      <c r="F208" s="162"/>
      <c r="G208" s="162"/>
      <c r="H208" s="162"/>
      <c r="I208" s="162"/>
      <c r="J208" s="162"/>
      <c r="K208" s="228"/>
      <c r="L208" s="228"/>
      <c r="M208" s="162"/>
      <c r="N208" s="270"/>
      <c r="O208" s="271"/>
      <c r="P208" s="141"/>
      <c r="Q208" s="141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3">
      <c r="A209" s="268"/>
      <c r="B209" s="141"/>
      <c r="C209" s="141"/>
      <c r="D209" s="269"/>
      <c r="E209" s="162"/>
      <c r="F209" s="162"/>
      <c r="G209" s="162"/>
      <c r="H209" s="162"/>
      <c r="I209" s="162"/>
      <c r="J209" s="162"/>
      <c r="K209" s="228"/>
      <c r="L209" s="228"/>
      <c r="M209" s="162"/>
      <c r="N209" s="270"/>
      <c r="O209" s="271"/>
      <c r="P209" s="141"/>
      <c r="Q209" s="141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3">
      <c r="A210" s="268"/>
      <c r="B210" s="141"/>
      <c r="C210" s="141"/>
      <c r="D210" s="269"/>
      <c r="E210" s="162"/>
      <c r="F210" s="162"/>
      <c r="G210" s="162"/>
      <c r="H210" s="162"/>
      <c r="I210" s="162"/>
      <c r="J210" s="162"/>
      <c r="K210" s="228"/>
      <c r="L210" s="228"/>
      <c r="M210" s="162"/>
      <c r="N210" s="270"/>
      <c r="O210" s="271"/>
      <c r="P210" s="141"/>
      <c r="Q210" s="141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3">
      <c r="A211" s="268"/>
      <c r="B211" s="141"/>
      <c r="C211" s="141"/>
      <c r="D211" s="269"/>
      <c r="E211" s="162"/>
      <c r="F211" s="162"/>
      <c r="G211" s="162"/>
      <c r="H211" s="162"/>
      <c r="I211" s="162"/>
      <c r="J211" s="162"/>
      <c r="K211" s="228"/>
      <c r="L211" s="228"/>
      <c r="M211" s="162"/>
      <c r="N211" s="270"/>
      <c r="O211" s="271"/>
      <c r="P211" s="141"/>
      <c r="Q211" s="141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3">
      <c r="A212" s="268"/>
      <c r="B212" s="141"/>
      <c r="C212" s="141"/>
      <c r="D212" s="269"/>
      <c r="E212" s="162"/>
      <c r="F212" s="162"/>
      <c r="G212" s="162"/>
      <c r="H212" s="162"/>
      <c r="I212" s="162"/>
      <c r="J212" s="162"/>
      <c r="K212" s="228"/>
      <c r="L212" s="228"/>
      <c r="M212" s="162"/>
      <c r="N212" s="270"/>
      <c r="O212" s="271"/>
      <c r="P212" s="141"/>
      <c r="Q212" s="141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3">
      <c r="A213" s="268"/>
      <c r="B213" s="141"/>
      <c r="C213" s="141"/>
      <c r="D213" s="269"/>
      <c r="E213" s="162"/>
      <c r="F213" s="162"/>
      <c r="G213" s="162"/>
      <c r="H213" s="162"/>
      <c r="I213" s="162"/>
      <c r="J213" s="162"/>
      <c r="K213" s="228"/>
      <c r="L213" s="228"/>
      <c r="M213" s="162"/>
      <c r="N213" s="270"/>
      <c r="O213" s="271"/>
      <c r="P213" s="141"/>
      <c r="Q213" s="141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3">
      <c r="A214" s="268"/>
      <c r="B214" s="141"/>
      <c r="C214" s="141"/>
      <c r="D214" s="269"/>
      <c r="E214" s="162"/>
      <c r="F214" s="162"/>
      <c r="G214" s="162"/>
      <c r="H214" s="162"/>
      <c r="I214" s="162"/>
      <c r="J214" s="162"/>
      <c r="K214" s="228"/>
      <c r="L214" s="228"/>
      <c r="M214" s="162"/>
      <c r="N214" s="270"/>
      <c r="O214" s="271"/>
      <c r="P214" s="141"/>
      <c r="Q214" s="141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3">
      <c r="A215" s="268"/>
      <c r="B215" s="141"/>
      <c r="C215" s="141"/>
      <c r="D215" s="269"/>
      <c r="E215" s="162"/>
      <c r="F215" s="162"/>
      <c r="G215" s="162"/>
      <c r="H215" s="162"/>
      <c r="I215" s="162"/>
      <c r="J215" s="162"/>
      <c r="K215" s="228"/>
      <c r="L215" s="228"/>
      <c r="M215" s="162"/>
      <c r="N215" s="270"/>
      <c r="O215" s="271"/>
      <c r="P215" s="141"/>
      <c r="Q215" s="141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3">
      <c r="A216" s="268"/>
      <c r="B216" s="141"/>
      <c r="C216" s="141"/>
      <c r="D216" s="269"/>
      <c r="E216" s="162"/>
      <c r="F216" s="162"/>
      <c r="G216" s="162"/>
      <c r="H216" s="162"/>
      <c r="I216" s="162"/>
      <c r="J216" s="162"/>
      <c r="K216" s="228"/>
      <c r="L216" s="228"/>
      <c r="M216" s="162"/>
      <c r="N216" s="270"/>
      <c r="O216" s="271"/>
      <c r="P216" s="141"/>
      <c r="Q216" s="141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3">
      <c r="A217" s="268"/>
      <c r="B217" s="141"/>
      <c r="C217" s="141"/>
      <c r="D217" s="269"/>
      <c r="E217" s="162"/>
      <c r="F217" s="162"/>
      <c r="G217" s="162"/>
      <c r="H217" s="162"/>
      <c r="I217" s="162"/>
      <c r="J217" s="162"/>
      <c r="K217" s="228"/>
      <c r="L217" s="228"/>
      <c r="M217" s="162"/>
      <c r="N217" s="270"/>
      <c r="O217" s="271"/>
      <c r="P217" s="141"/>
      <c r="Q217" s="141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3">
      <c r="A218" s="268"/>
      <c r="B218" s="141"/>
      <c r="C218" s="141"/>
      <c r="D218" s="269"/>
      <c r="E218" s="162"/>
      <c r="F218" s="162"/>
      <c r="G218" s="162"/>
      <c r="H218" s="162"/>
      <c r="I218" s="162"/>
      <c r="J218" s="162"/>
      <c r="K218" s="228"/>
      <c r="L218" s="228"/>
      <c r="M218" s="162"/>
      <c r="N218" s="270"/>
      <c r="O218" s="271"/>
      <c r="P218" s="141"/>
      <c r="Q218" s="141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3">
      <c r="A219" s="268"/>
      <c r="B219" s="141"/>
      <c r="C219" s="141"/>
      <c r="D219" s="269"/>
      <c r="E219" s="162"/>
      <c r="F219" s="162"/>
      <c r="G219" s="162"/>
      <c r="H219" s="162"/>
      <c r="I219" s="162"/>
      <c r="J219" s="162"/>
      <c r="K219" s="228"/>
      <c r="L219" s="228"/>
      <c r="M219" s="162"/>
      <c r="N219" s="270"/>
      <c r="O219" s="271"/>
      <c r="P219" s="141"/>
      <c r="Q219" s="141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3">
      <c r="A220" s="268"/>
      <c r="B220" s="141"/>
      <c r="C220" s="141"/>
      <c r="D220" s="269"/>
      <c r="E220" s="162"/>
      <c r="F220" s="162"/>
      <c r="G220" s="162"/>
      <c r="H220" s="162"/>
      <c r="I220" s="162"/>
      <c r="J220" s="162"/>
      <c r="K220" s="228"/>
      <c r="L220" s="228"/>
      <c r="M220" s="162"/>
      <c r="N220" s="270"/>
      <c r="O220" s="271"/>
      <c r="P220" s="141"/>
      <c r="Q220" s="141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3">
      <c r="A221" s="268"/>
      <c r="B221" s="141"/>
      <c r="C221" s="141"/>
      <c r="D221" s="269"/>
      <c r="E221" s="162"/>
      <c r="F221" s="162"/>
      <c r="G221" s="162"/>
      <c r="H221" s="162"/>
      <c r="I221" s="162"/>
      <c r="J221" s="162"/>
      <c r="K221" s="228"/>
      <c r="L221" s="228"/>
      <c r="M221" s="162"/>
      <c r="N221" s="270"/>
      <c r="O221" s="271"/>
      <c r="P221" s="141"/>
      <c r="Q221" s="141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3">
      <c r="A222" s="268"/>
      <c r="B222" s="141"/>
      <c r="C222" s="141"/>
      <c r="D222" s="269"/>
      <c r="E222" s="162"/>
      <c r="F222" s="162"/>
      <c r="G222" s="162"/>
      <c r="H222" s="162"/>
      <c r="I222" s="162"/>
      <c r="J222" s="162"/>
      <c r="K222" s="228"/>
      <c r="L222" s="228"/>
      <c r="M222" s="162"/>
      <c r="N222" s="270"/>
      <c r="O222" s="271"/>
      <c r="P222" s="141"/>
      <c r="Q222" s="141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3">
      <c r="A223" s="268"/>
      <c r="B223" s="141"/>
      <c r="C223" s="141"/>
      <c r="D223" s="269"/>
      <c r="E223" s="162"/>
      <c r="F223" s="162"/>
      <c r="G223" s="162"/>
      <c r="H223" s="162"/>
      <c r="I223" s="162"/>
      <c r="J223" s="162"/>
      <c r="K223" s="228"/>
      <c r="L223" s="228"/>
      <c r="M223" s="162"/>
      <c r="N223" s="270"/>
      <c r="O223" s="271"/>
      <c r="P223" s="141"/>
      <c r="Q223" s="141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3">
      <c r="A224" s="268"/>
      <c r="B224" s="141"/>
      <c r="C224" s="141"/>
      <c r="D224" s="269"/>
      <c r="E224" s="162"/>
      <c r="F224" s="162"/>
      <c r="G224" s="162"/>
      <c r="H224" s="162"/>
      <c r="I224" s="162"/>
      <c r="J224" s="162"/>
      <c r="K224" s="228"/>
      <c r="L224" s="228"/>
      <c r="M224" s="162"/>
      <c r="N224" s="270"/>
      <c r="O224" s="271"/>
      <c r="P224" s="141"/>
      <c r="Q224" s="141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3">
      <c r="A225" s="268"/>
      <c r="B225" s="141"/>
      <c r="C225" s="141"/>
      <c r="D225" s="269"/>
      <c r="E225" s="162"/>
      <c r="F225" s="162"/>
      <c r="G225" s="162"/>
      <c r="H225" s="162"/>
      <c r="I225" s="162"/>
      <c r="J225" s="162"/>
      <c r="K225" s="228"/>
      <c r="L225" s="228"/>
      <c r="M225" s="162"/>
      <c r="N225" s="270"/>
      <c r="O225" s="271"/>
      <c r="P225" s="141"/>
      <c r="Q225" s="141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3">
      <c r="A226" s="268"/>
      <c r="B226" s="141"/>
      <c r="C226" s="141"/>
      <c r="D226" s="269"/>
      <c r="E226" s="162"/>
      <c r="F226" s="162"/>
      <c r="G226" s="162"/>
      <c r="H226" s="162"/>
      <c r="I226" s="162"/>
      <c r="J226" s="162"/>
      <c r="K226" s="228"/>
      <c r="L226" s="228"/>
      <c r="M226" s="162"/>
      <c r="N226" s="270"/>
      <c r="O226" s="271"/>
      <c r="P226" s="141"/>
      <c r="Q226" s="141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3">
      <c r="A227" s="268"/>
      <c r="B227" s="141"/>
      <c r="C227" s="141"/>
      <c r="D227" s="269"/>
      <c r="E227" s="162"/>
      <c r="F227" s="162"/>
      <c r="G227" s="162"/>
      <c r="H227" s="162"/>
      <c r="I227" s="162"/>
      <c r="J227" s="162"/>
      <c r="K227" s="228"/>
      <c r="L227" s="228"/>
      <c r="M227" s="162"/>
      <c r="N227" s="270"/>
      <c r="O227" s="271"/>
      <c r="P227" s="141"/>
      <c r="Q227" s="141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3">
      <c r="A228" s="268"/>
      <c r="B228" s="141"/>
      <c r="C228" s="141"/>
      <c r="D228" s="269"/>
      <c r="E228" s="162"/>
      <c r="F228" s="162"/>
      <c r="G228" s="162"/>
      <c r="H228" s="162"/>
      <c r="I228" s="162"/>
      <c r="J228" s="162"/>
      <c r="K228" s="228"/>
      <c r="L228" s="228"/>
      <c r="M228" s="162"/>
      <c r="N228" s="270"/>
      <c r="O228" s="271"/>
      <c r="P228" s="141"/>
      <c r="Q228" s="141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3">
      <c r="A229" s="268"/>
      <c r="B229" s="141"/>
      <c r="C229" s="141"/>
      <c r="D229" s="269"/>
      <c r="E229" s="162"/>
      <c r="F229" s="162"/>
      <c r="G229" s="162"/>
      <c r="H229" s="162"/>
      <c r="I229" s="162"/>
      <c r="J229" s="162"/>
      <c r="K229" s="228"/>
      <c r="L229" s="228"/>
      <c r="M229" s="162"/>
      <c r="N229" s="270"/>
      <c r="O229" s="271"/>
      <c r="P229" s="141"/>
      <c r="Q229" s="141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3">
      <c r="A230" s="268"/>
      <c r="B230" s="141"/>
      <c r="C230" s="141"/>
      <c r="D230" s="269"/>
      <c r="E230" s="162"/>
      <c r="F230" s="162"/>
      <c r="G230" s="162"/>
      <c r="H230" s="162"/>
      <c r="I230" s="162"/>
      <c r="J230" s="162"/>
      <c r="K230" s="228"/>
      <c r="L230" s="228"/>
      <c r="M230" s="162"/>
      <c r="N230" s="270"/>
      <c r="O230" s="271"/>
      <c r="P230" s="141"/>
      <c r="Q230" s="141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3">
      <c r="A231" s="268"/>
      <c r="B231" s="141"/>
      <c r="C231" s="141"/>
      <c r="D231" s="269"/>
      <c r="E231" s="162"/>
      <c r="F231" s="162"/>
      <c r="G231" s="162"/>
      <c r="H231" s="162"/>
      <c r="I231" s="162"/>
      <c r="J231" s="162"/>
      <c r="K231" s="228"/>
      <c r="L231" s="228"/>
      <c r="M231" s="162"/>
      <c r="N231" s="270"/>
      <c r="O231" s="271"/>
      <c r="P231" s="141"/>
      <c r="Q231" s="141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3">
      <c r="A232" s="268"/>
      <c r="B232" s="141"/>
      <c r="C232" s="141"/>
      <c r="D232" s="269"/>
      <c r="E232" s="162"/>
      <c r="F232" s="162"/>
      <c r="G232" s="162"/>
      <c r="H232" s="162"/>
      <c r="I232" s="162"/>
      <c r="J232" s="162"/>
      <c r="K232" s="228"/>
      <c r="L232" s="228"/>
      <c r="M232" s="162"/>
      <c r="N232" s="270"/>
      <c r="O232" s="271"/>
      <c r="P232" s="141"/>
      <c r="Q232" s="141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3">
      <c r="A233" s="268"/>
      <c r="B233" s="141"/>
      <c r="C233" s="141"/>
      <c r="D233" s="269"/>
      <c r="E233" s="162"/>
      <c r="F233" s="162"/>
      <c r="G233" s="162"/>
      <c r="H233" s="162"/>
      <c r="I233" s="162"/>
      <c r="J233" s="162"/>
      <c r="K233" s="228"/>
      <c r="L233" s="228"/>
      <c r="M233" s="162"/>
      <c r="N233" s="270"/>
      <c r="O233" s="271"/>
      <c r="P233" s="141"/>
      <c r="Q233" s="141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3">
      <c r="A234" s="268"/>
      <c r="B234" s="141"/>
      <c r="C234" s="141"/>
      <c r="D234" s="269"/>
      <c r="E234" s="162"/>
      <c r="F234" s="162"/>
      <c r="G234" s="162"/>
      <c r="H234" s="162"/>
      <c r="I234" s="162"/>
      <c r="J234" s="162"/>
      <c r="K234" s="228"/>
      <c r="L234" s="228"/>
      <c r="M234" s="162"/>
      <c r="N234" s="270"/>
      <c r="O234" s="271"/>
      <c r="P234" s="141"/>
      <c r="Q234" s="141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3">
      <c r="A235" s="268"/>
      <c r="B235" s="141"/>
      <c r="C235" s="141"/>
      <c r="D235" s="269"/>
      <c r="E235" s="162"/>
      <c r="F235" s="162"/>
      <c r="G235" s="162"/>
      <c r="H235" s="162"/>
      <c r="I235" s="162"/>
      <c r="J235" s="162"/>
      <c r="K235" s="228"/>
      <c r="L235" s="228"/>
      <c r="M235" s="162"/>
      <c r="N235" s="270"/>
      <c r="O235" s="271"/>
      <c r="P235" s="141"/>
      <c r="Q235" s="141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3">
      <c r="A236" s="268"/>
      <c r="B236" s="141"/>
      <c r="C236" s="141"/>
      <c r="D236" s="269"/>
      <c r="E236" s="162"/>
      <c r="F236" s="162"/>
      <c r="G236" s="162"/>
      <c r="H236" s="162"/>
      <c r="I236" s="162"/>
      <c r="J236" s="162"/>
      <c r="K236" s="228"/>
      <c r="L236" s="228"/>
      <c r="M236" s="162"/>
      <c r="N236" s="270"/>
      <c r="O236" s="271"/>
      <c r="P236" s="141"/>
      <c r="Q236" s="141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3">
      <c r="A237" s="268"/>
      <c r="B237" s="141"/>
      <c r="C237" s="141"/>
      <c r="D237" s="269"/>
      <c r="E237" s="162"/>
      <c r="F237" s="162"/>
      <c r="G237" s="162"/>
      <c r="H237" s="162"/>
      <c r="I237" s="162"/>
      <c r="J237" s="162"/>
      <c r="K237" s="228"/>
      <c r="L237" s="228"/>
      <c r="M237" s="162"/>
      <c r="N237" s="270"/>
      <c r="O237" s="271"/>
      <c r="P237" s="141"/>
      <c r="Q237" s="141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3">
      <c r="A238" s="268"/>
      <c r="B238" s="141"/>
      <c r="C238" s="141"/>
      <c r="D238" s="269"/>
      <c r="E238" s="162"/>
      <c r="F238" s="162"/>
      <c r="G238" s="162"/>
      <c r="H238" s="162"/>
      <c r="I238" s="162"/>
      <c r="J238" s="162"/>
      <c r="K238" s="228"/>
      <c r="L238" s="228"/>
      <c r="M238" s="162"/>
      <c r="N238" s="270"/>
      <c r="O238" s="271"/>
      <c r="P238" s="141"/>
      <c r="Q238" s="141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3">
      <c r="A239" s="268"/>
      <c r="B239" s="141"/>
      <c r="C239" s="141"/>
      <c r="D239" s="269"/>
      <c r="E239" s="162"/>
      <c r="F239" s="162"/>
      <c r="G239" s="162"/>
      <c r="H239" s="162"/>
      <c r="I239" s="162"/>
      <c r="J239" s="162"/>
      <c r="K239" s="228"/>
      <c r="L239" s="228"/>
      <c r="M239" s="162"/>
      <c r="N239" s="270"/>
      <c r="O239" s="271"/>
      <c r="P239" s="141"/>
      <c r="Q239" s="141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3">
      <c r="A240" s="268"/>
      <c r="B240" s="141"/>
      <c r="C240" s="141"/>
      <c r="D240" s="269"/>
      <c r="E240" s="162"/>
      <c r="F240" s="162"/>
      <c r="G240" s="162"/>
      <c r="H240" s="162"/>
      <c r="I240" s="162"/>
      <c r="J240" s="162"/>
      <c r="K240" s="228"/>
      <c r="L240" s="228"/>
      <c r="M240" s="162"/>
      <c r="N240" s="270"/>
      <c r="O240" s="271"/>
      <c r="P240" s="141"/>
      <c r="Q240" s="141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3">
      <c r="A241" s="268"/>
      <c r="B241" s="141"/>
      <c r="C241" s="141"/>
      <c r="D241" s="269"/>
      <c r="E241" s="162"/>
      <c r="F241" s="162"/>
      <c r="G241" s="162"/>
      <c r="H241" s="162"/>
      <c r="I241" s="162"/>
      <c r="J241" s="162"/>
      <c r="K241" s="228"/>
      <c r="L241" s="228"/>
      <c r="M241" s="162"/>
      <c r="N241" s="270"/>
      <c r="O241" s="271"/>
      <c r="P241" s="141"/>
      <c r="Q241" s="141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3">
      <c r="A242" s="268"/>
      <c r="B242" s="141"/>
      <c r="C242" s="141"/>
      <c r="D242" s="269"/>
      <c r="E242" s="162"/>
      <c r="F242" s="162"/>
      <c r="G242" s="162"/>
      <c r="H242" s="162"/>
      <c r="I242" s="162"/>
      <c r="J242" s="162"/>
      <c r="K242" s="228"/>
      <c r="L242" s="228"/>
      <c r="M242" s="162"/>
      <c r="N242" s="270"/>
      <c r="O242" s="271"/>
      <c r="P242" s="141"/>
      <c r="Q242" s="141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3">
      <c r="A243" s="268"/>
      <c r="B243" s="141"/>
      <c r="C243" s="141"/>
      <c r="D243" s="269"/>
      <c r="E243" s="162"/>
      <c r="F243" s="162"/>
      <c r="G243" s="162"/>
      <c r="H243" s="162"/>
      <c r="I243" s="162"/>
      <c r="J243" s="162"/>
      <c r="K243" s="228"/>
      <c r="L243" s="228"/>
      <c r="M243" s="162"/>
      <c r="N243" s="270"/>
      <c r="O243" s="271"/>
      <c r="P243" s="141"/>
      <c r="Q243" s="141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3">
      <c r="A244" s="268"/>
      <c r="B244" s="141"/>
      <c r="C244" s="141"/>
      <c r="D244" s="269"/>
      <c r="E244" s="162"/>
      <c r="F244" s="162"/>
      <c r="G244" s="162"/>
      <c r="H244" s="162"/>
      <c r="I244" s="162"/>
      <c r="J244" s="162"/>
      <c r="K244" s="228"/>
      <c r="L244" s="228"/>
      <c r="M244" s="162"/>
      <c r="N244" s="270"/>
      <c r="O244" s="271"/>
      <c r="P244" s="141"/>
      <c r="Q244" s="141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3">
      <c r="A245" s="268"/>
      <c r="B245" s="141"/>
      <c r="C245" s="141"/>
      <c r="D245" s="269"/>
      <c r="E245" s="162"/>
      <c r="F245" s="162"/>
      <c r="G245" s="162"/>
      <c r="H245" s="162"/>
      <c r="I245" s="162"/>
      <c r="J245" s="162"/>
      <c r="K245" s="228"/>
      <c r="L245" s="228"/>
      <c r="M245" s="162"/>
      <c r="N245" s="270"/>
      <c r="O245" s="271"/>
      <c r="P245" s="141"/>
      <c r="Q245" s="141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3">
      <c r="A246" s="268"/>
      <c r="B246" s="141"/>
      <c r="C246" s="141"/>
      <c r="D246" s="269"/>
      <c r="E246" s="162"/>
      <c r="F246" s="162"/>
      <c r="G246" s="162"/>
      <c r="H246" s="162"/>
      <c r="I246" s="162"/>
      <c r="J246" s="162"/>
      <c r="K246" s="228"/>
      <c r="L246" s="228"/>
      <c r="M246" s="162"/>
      <c r="N246" s="270"/>
      <c r="O246" s="271"/>
      <c r="P246" s="141"/>
      <c r="Q246" s="141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3">
      <c r="A247" s="268"/>
      <c r="B247" s="141"/>
      <c r="C247" s="141"/>
      <c r="D247" s="269"/>
      <c r="E247" s="162"/>
      <c r="F247" s="162"/>
      <c r="G247" s="162"/>
      <c r="H247" s="162"/>
      <c r="I247" s="162"/>
      <c r="J247" s="162"/>
      <c r="K247" s="228"/>
      <c r="L247" s="228"/>
      <c r="M247" s="162"/>
      <c r="N247" s="270"/>
      <c r="O247" s="271"/>
      <c r="P247" s="141"/>
      <c r="Q247" s="141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3">
      <c r="A248" s="268"/>
      <c r="B248" s="141"/>
      <c r="C248" s="141"/>
      <c r="D248" s="269"/>
      <c r="E248" s="162"/>
      <c r="F248" s="162"/>
      <c r="G248" s="162"/>
      <c r="H248" s="162"/>
      <c r="I248" s="162"/>
      <c r="J248" s="162"/>
      <c r="K248" s="228"/>
      <c r="L248" s="228"/>
      <c r="M248" s="162"/>
      <c r="N248" s="270"/>
      <c r="O248" s="271"/>
      <c r="P248" s="141"/>
      <c r="Q248" s="141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3">
      <c r="A249" s="268"/>
      <c r="B249" s="141"/>
      <c r="C249" s="141"/>
      <c r="D249" s="269"/>
      <c r="E249" s="162"/>
      <c r="F249" s="162"/>
      <c r="G249" s="162"/>
      <c r="H249" s="162"/>
      <c r="I249" s="162"/>
      <c r="J249" s="162"/>
      <c r="K249" s="228"/>
      <c r="L249" s="228"/>
      <c r="M249" s="162"/>
      <c r="N249" s="270"/>
      <c r="O249" s="271"/>
      <c r="P249" s="141"/>
      <c r="Q249" s="141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3">
      <c r="A250" s="268"/>
      <c r="B250" s="141"/>
      <c r="C250" s="141"/>
      <c r="D250" s="269"/>
      <c r="E250" s="162"/>
      <c r="F250" s="162"/>
      <c r="G250" s="162"/>
      <c r="H250" s="162"/>
      <c r="I250" s="162"/>
      <c r="J250" s="162"/>
      <c r="K250" s="228"/>
      <c r="L250" s="228"/>
      <c r="M250" s="162"/>
      <c r="N250" s="270"/>
      <c r="O250" s="271"/>
      <c r="P250" s="141"/>
      <c r="Q250" s="141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3">
      <c r="A251" s="268"/>
      <c r="B251" s="141"/>
      <c r="C251" s="141"/>
      <c r="D251" s="269"/>
      <c r="E251" s="162"/>
      <c r="F251" s="162"/>
      <c r="G251" s="162"/>
      <c r="H251" s="162"/>
      <c r="I251" s="162"/>
      <c r="J251" s="162"/>
      <c r="K251" s="228"/>
      <c r="L251" s="228"/>
      <c r="M251" s="162"/>
      <c r="N251" s="270"/>
      <c r="O251" s="271"/>
      <c r="P251" s="141"/>
      <c r="Q251" s="141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3">
      <c r="A252" s="268"/>
      <c r="B252" s="141"/>
      <c r="C252" s="141"/>
      <c r="D252" s="269"/>
      <c r="E252" s="162"/>
      <c r="F252" s="162"/>
      <c r="G252" s="162"/>
      <c r="H252" s="162"/>
      <c r="I252" s="162"/>
      <c r="J252" s="162"/>
      <c r="K252" s="228"/>
      <c r="L252" s="228"/>
      <c r="M252" s="162"/>
      <c r="N252" s="270"/>
      <c r="O252" s="271"/>
      <c r="P252" s="141"/>
      <c r="Q252" s="141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3">
      <c r="A253" s="268"/>
      <c r="B253" s="141"/>
      <c r="C253" s="141"/>
      <c r="D253" s="269"/>
      <c r="E253" s="162"/>
      <c r="F253" s="162"/>
      <c r="G253" s="162"/>
      <c r="H253" s="162"/>
      <c r="I253" s="162"/>
      <c r="J253" s="162"/>
      <c r="K253" s="228"/>
      <c r="L253" s="228"/>
      <c r="M253" s="162"/>
      <c r="N253" s="270"/>
      <c r="O253" s="271"/>
      <c r="P253" s="141"/>
      <c r="Q253" s="141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3">
      <c r="A254" s="268"/>
      <c r="B254" s="141"/>
      <c r="C254" s="141"/>
      <c r="D254" s="269"/>
      <c r="E254" s="162"/>
      <c r="F254" s="162"/>
      <c r="G254" s="162"/>
      <c r="H254" s="162"/>
      <c r="I254" s="162"/>
      <c r="J254" s="162"/>
      <c r="K254" s="228"/>
      <c r="L254" s="228"/>
      <c r="M254" s="162"/>
      <c r="N254" s="270"/>
      <c r="O254" s="271"/>
      <c r="P254" s="141"/>
      <c r="Q254" s="141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3">
      <c r="A255" s="268"/>
      <c r="B255" s="141"/>
      <c r="C255" s="141"/>
      <c r="D255" s="269"/>
      <c r="E255" s="162"/>
      <c r="F255" s="162"/>
      <c r="G255" s="162"/>
      <c r="H255" s="162"/>
      <c r="I255" s="162"/>
      <c r="J255" s="162"/>
      <c r="K255" s="228"/>
      <c r="L255" s="228"/>
      <c r="M255" s="162"/>
      <c r="N255" s="270"/>
      <c r="O255" s="271"/>
      <c r="P255" s="141"/>
      <c r="Q255" s="141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3">
      <c r="A256" s="268"/>
      <c r="B256" s="141"/>
      <c r="C256" s="141"/>
      <c r="D256" s="269"/>
      <c r="E256" s="162"/>
      <c r="F256" s="162"/>
      <c r="G256" s="162"/>
      <c r="H256" s="162"/>
      <c r="I256" s="162"/>
      <c r="J256" s="162"/>
      <c r="K256" s="228"/>
      <c r="L256" s="228"/>
      <c r="M256" s="162"/>
      <c r="N256" s="270"/>
      <c r="O256" s="271"/>
      <c r="P256" s="141"/>
      <c r="Q256" s="141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3">
      <c r="A257" s="268"/>
      <c r="B257" s="141"/>
      <c r="C257" s="141"/>
      <c r="D257" s="269"/>
      <c r="E257" s="162"/>
      <c r="F257" s="162"/>
      <c r="G257" s="162"/>
      <c r="H257" s="162"/>
      <c r="I257" s="162"/>
      <c r="J257" s="162"/>
      <c r="K257" s="228"/>
      <c r="L257" s="228"/>
      <c r="M257" s="162"/>
      <c r="N257" s="270"/>
      <c r="O257" s="271"/>
      <c r="P257" s="141"/>
      <c r="Q257" s="141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3">
      <c r="A258" s="268"/>
      <c r="B258" s="141"/>
      <c r="C258" s="141"/>
      <c r="D258" s="269"/>
      <c r="E258" s="162"/>
      <c r="F258" s="162"/>
      <c r="G258" s="162"/>
      <c r="H258" s="162"/>
      <c r="I258" s="162"/>
      <c r="J258" s="162"/>
      <c r="K258" s="228"/>
      <c r="L258" s="228"/>
      <c r="M258" s="162"/>
      <c r="N258" s="270"/>
      <c r="O258" s="271"/>
      <c r="P258" s="141"/>
      <c r="Q258" s="141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3">
      <c r="A259" s="268"/>
      <c r="B259" s="141"/>
      <c r="C259" s="141"/>
      <c r="D259" s="269"/>
      <c r="E259" s="162"/>
      <c r="F259" s="162"/>
      <c r="G259" s="162"/>
      <c r="H259" s="162"/>
      <c r="I259" s="162"/>
      <c r="J259" s="162"/>
      <c r="K259" s="228"/>
      <c r="L259" s="228"/>
      <c r="M259" s="162"/>
      <c r="N259" s="270"/>
      <c r="O259" s="271"/>
      <c r="P259" s="141"/>
      <c r="Q259" s="141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3">
      <c r="A260" s="268"/>
      <c r="B260" s="141"/>
      <c r="C260" s="141"/>
      <c r="D260" s="269"/>
      <c r="E260" s="162"/>
      <c r="F260" s="162"/>
      <c r="G260" s="162"/>
      <c r="H260" s="162"/>
      <c r="I260" s="162"/>
      <c r="J260" s="162"/>
      <c r="K260" s="228"/>
      <c r="L260" s="228"/>
      <c r="M260" s="162"/>
      <c r="N260" s="270"/>
      <c r="O260" s="271"/>
      <c r="P260" s="141"/>
      <c r="Q260" s="141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3">
      <c r="A261" s="268"/>
      <c r="B261" s="141"/>
      <c r="C261" s="141"/>
      <c r="D261" s="269"/>
      <c r="E261" s="162"/>
      <c r="F261" s="162"/>
      <c r="G261" s="162"/>
      <c r="H261" s="162"/>
      <c r="I261" s="162"/>
      <c r="J261" s="162"/>
      <c r="K261" s="228"/>
      <c r="L261" s="228"/>
      <c r="M261" s="162"/>
      <c r="N261" s="270"/>
      <c r="O261" s="271"/>
      <c r="P261" s="141"/>
      <c r="Q261" s="141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3">
      <c r="A262" s="268"/>
      <c r="B262" s="141"/>
      <c r="C262" s="141"/>
      <c r="D262" s="269"/>
      <c r="E262" s="162"/>
      <c r="F262" s="162"/>
      <c r="G262" s="162"/>
      <c r="H262" s="162"/>
      <c r="I262" s="162"/>
      <c r="J262" s="162"/>
      <c r="K262" s="228"/>
      <c r="L262" s="228"/>
      <c r="M262" s="162"/>
      <c r="N262" s="270"/>
      <c r="O262" s="271"/>
      <c r="P262" s="141"/>
      <c r="Q262" s="141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3">
      <c r="A263" s="268"/>
      <c r="B263" s="141"/>
      <c r="C263" s="141"/>
      <c r="D263" s="269"/>
      <c r="E263" s="162"/>
      <c r="F263" s="162"/>
      <c r="G263" s="162"/>
      <c r="H263" s="162"/>
      <c r="I263" s="162"/>
      <c r="J263" s="162"/>
      <c r="K263" s="228"/>
      <c r="L263" s="228"/>
      <c r="M263" s="162"/>
      <c r="N263" s="270"/>
      <c r="O263" s="271"/>
      <c r="P263" s="141"/>
      <c r="Q263" s="141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3">
      <c r="A264" s="268"/>
      <c r="B264" s="141"/>
      <c r="C264" s="141"/>
      <c r="D264" s="269"/>
      <c r="E264" s="162"/>
      <c r="F264" s="162"/>
      <c r="G264" s="162"/>
      <c r="H264" s="162"/>
      <c r="I264" s="162"/>
      <c r="J264" s="162"/>
      <c r="K264" s="228"/>
      <c r="L264" s="228"/>
      <c r="M264" s="162"/>
      <c r="N264" s="270"/>
      <c r="O264" s="271"/>
      <c r="P264" s="141"/>
      <c r="Q264" s="141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3">
      <c r="A265" s="268"/>
      <c r="B265" s="141"/>
      <c r="C265" s="141"/>
      <c r="D265" s="269"/>
      <c r="E265" s="162"/>
      <c r="F265" s="162"/>
      <c r="G265" s="162"/>
      <c r="H265" s="162"/>
      <c r="I265" s="162"/>
      <c r="J265" s="162"/>
      <c r="K265" s="228"/>
      <c r="L265" s="228"/>
      <c r="M265" s="162"/>
      <c r="N265" s="270"/>
      <c r="O265" s="271"/>
      <c r="P265" s="141"/>
      <c r="Q265" s="141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3">
      <c r="A266" s="268"/>
      <c r="B266" s="141"/>
      <c r="C266" s="141"/>
      <c r="D266" s="269"/>
      <c r="E266" s="162"/>
      <c r="F266" s="162"/>
      <c r="G266" s="162"/>
      <c r="H266" s="162"/>
      <c r="I266" s="162"/>
      <c r="J266" s="162"/>
      <c r="K266" s="228"/>
      <c r="L266" s="228"/>
      <c r="M266" s="162"/>
      <c r="N266" s="270"/>
      <c r="O266" s="271"/>
      <c r="P266" s="141"/>
      <c r="Q266" s="141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3">
      <c r="A267" s="268"/>
      <c r="B267" s="141"/>
      <c r="C267" s="141"/>
      <c r="D267" s="269"/>
      <c r="E267" s="162"/>
      <c r="F267" s="162"/>
      <c r="G267" s="162"/>
      <c r="H267" s="162"/>
      <c r="I267" s="162"/>
      <c r="J267" s="162"/>
      <c r="K267" s="228"/>
      <c r="L267" s="228"/>
      <c r="M267" s="162"/>
      <c r="N267" s="270"/>
      <c r="O267" s="271"/>
      <c r="P267" s="141"/>
      <c r="Q267" s="141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3">
      <c r="A268" s="268"/>
      <c r="B268" s="141"/>
      <c r="C268" s="141"/>
      <c r="D268" s="269"/>
      <c r="E268" s="162"/>
      <c r="F268" s="162"/>
      <c r="G268" s="162"/>
      <c r="H268" s="162"/>
      <c r="I268" s="162"/>
      <c r="J268" s="162"/>
      <c r="K268" s="228"/>
      <c r="L268" s="228"/>
      <c r="M268" s="162"/>
      <c r="N268" s="270"/>
      <c r="O268" s="271"/>
      <c r="P268" s="141"/>
      <c r="Q268" s="141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3">
      <c r="A269" s="268"/>
      <c r="B269" s="141"/>
      <c r="C269" s="141"/>
      <c r="D269" s="269"/>
      <c r="E269" s="162"/>
      <c r="F269" s="162"/>
      <c r="G269" s="162"/>
      <c r="H269" s="162"/>
      <c r="I269" s="162"/>
      <c r="J269" s="162"/>
      <c r="K269" s="228"/>
      <c r="L269" s="228"/>
      <c r="M269" s="162"/>
      <c r="N269" s="270"/>
      <c r="O269" s="271"/>
      <c r="P269" s="141"/>
      <c r="Q269" s="141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3">
      <c r="A270" s="268"/>
      <c r="B270" s="141"/>
      <c r="C270" s="141"/>
      <c r="D270" s="269"/>
      <c r="E270" s="162"/>
      <c r="F270" s="162"/>
      <c r="G270" s="162"/>
      <c r="H270" s="162"/>
      <c r="I270" s="162"/>
      <c r="J270" s="162"/>
      <c r="K270" s="228"/>
      <c r="L270" s="228"/>
      <c r="M270" s="162"/>
      <c r="N270" s="270"/>
      <c r="O270" s="271"/>
      <c r="P270" s="141"/>
      <c r="Q270" s="141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3">
      <c r="A271" s="268"/>
      <c r="B271" s="141"/>
      <c r="C271" s="141"/>
      <c r="D271" s="269"/>
      <c r="E271" s="162"/>
      <c r="F271" s="162"/>
      <c r="G271" s="162"/>
      <c r="H271" s="162"/>
      <c r="I271" s="162"/>
      <c r="J271" s="162"/>
      <c r="K271" s="228"/>
      <c r="L271" s="228"/>
      <c r="M271" s="162"/>
      <c r="N271" s="270"/>
      <c r="O271" s="271"/>
      <c r="P271" s="141"/>
      <c r="Q271" s="141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3">
      <c r="A272" s="268"/>
      <c r="B272" s="141"/>
      <c r="C272" s="141"/>
      <c r="D272" s="269"/>
      <c r="E272" s="162"/>
      <c r="F272" s="162"/>
      <c r="G272" s="162"/>
      <c r="H272" s="162"/>
      <c r="I272" s="162"/>
      <c r="J272" s="162"/>
      <c r="K272" s="228"/>
      <c r="L272" s="228"/>
      <c r="M272" s="162"/>
      <c r="N272" s="270"/>
      <c r="O272" s="271"/>
      <c r="P272" s="141"/>
      <c r="Q272" s="141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3">
      <c r="A273" s="268"/>
      <c r="B273" s="141"/>
      <c r="C273" s="141"/>
      <c r="D273" s="269"/>
      <c r="E273" s="162"/>
      <c r="F273" s="162"/>
      <c r="G273" s="162"/>
      <c r="H273" s="162"/>
      <c r="I273" s="162"/>
      <c r="J273" s="162"/>
      <c r="K273" s="228"/>
      <c r="L273" s="228"/>
      <c r="M273" s="162"/>
      <c r="N273" s="270"/>
      <c r="O273" s="271"/>
      <c r="P273" s="141"/>
      <c r="Q273" s="141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3">
      <c r="A274" s="268"/>
      <c r="B274" s="141"/>
      <c r="C274" s="141"/>
      <c r="D274" s="269"/>
      <c r="E274" s="162"/>
      <c r="F274" s="162"/>
      <c r="G274" s="162"/>
      <c r="H274" s="162"/>
      <c r="I274" s="162"/>
      <c r="J274" s="162"/>
      <c r="K274" s="228"/>
      <c r="L274" s="228"/>
      <c r="M274" s="162"/>
      <c r="N274" s="270"/>
      <c r="O274" s="271"/>
      <c r="P274" s="141"/>
      <c r="Q274" s="141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3">
      <c r="A275" s="268"/>
      <c r="B275" s="141"/>
      <c r="C275" s="141"/>
      <c r="D275" s="269"/>
      <c r="E275" s="162"/>
      <c r="F275" s="162"/>
      <c r="G275" s="162"/>
      <c r="H275" s="162"/>
      <c r="I275" s="162"/>
      <c r="J275" s="162"/>
      <c r="K275" s="228"/>
      <c r="L275" s="228"/>
      <c r="M275" s="162"/>
      <c r="N275" s="270"/>
      <c r="O275" s="271"/>
      <c r="P275" s="141"/>
      <c r="Q275" s="141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3">
      <c r="A276" s="268"/>
      <c r="B276" s="141"/>
      <c r="C276" s="141"/>
      <c r="D276" s="269"/>
      <c r="E276" s="162"/>
      <c r="F276" s="162"/>
      <c r="G276" s="162"/>
      <c r="H276" s="162"/>
      <c r="I276" s="162"/>
      <c r="J276" s="162"/>
      <c r="K276" s="228"/>
      <c r="L276" s="228"/>
      <c r="M276" s="162"/>
      <c r="N276" s="270"/>
      <c r="O276" s="271"/>
      <c r="P276" s="141"/>
      <c r="Q276" s="141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3">
      <c r="A277" s="268"/>
      <c r="B277" s="141"/>
      <c r="C277" s="141"/>
      <c r="D277" s="269"/>
      <c r="E277" s="162"/>
      <c r="F277" s="162"/>
      <c r="G277" s="162"/>
      <c r="H277" s="162"/>
      <c r="I277" s="162"/>
      <c r="J277" s="162"/>
      <c r="K277" s="228"/>
      <c r="L277" s="228"/>
      <c r="M277" s="162"/>
      <c r="N277" s="270"/>
      <c r="O277" s="271"/>
      <c r="P277" s="141"/>
      <c r="Q277" s="141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3">
      <c r="A278" s="268"/>
      <c r="B278" s="141"/>
      <c r="C278" s="141"/>
      <c r="D278" s="269"/>
      <c r="E278" s="162"/>
      <c r="F278" s="162"/>
      <c r="G278" s="162"/>
      <c r="H278" s="162"/>
      <c r="I278" s="162"/>
      <c r="J278" s="162"/>
      <c r="K278" s="228"/>
      <c r="L278" s="228"/>
      <c r="M278" s="162"/>
      <c r="N278" s="270"/>
      <c r="O278" s="271"/>
      <c r="P278" s="141"/>
      <c r="Q278" s="141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3">
      <c r="A279" s="268"/>
      <c r="B279" s="141"/>
      <c r="C279" s="141"/>
      <c r="D279" s="269"/>
      <c r="E279" s="162"/>
      <c r="F279" s="162"/>
      <c r="G279" s="162"/>
      <c r="H279" s="162"/>
      <c r="I279" s="162"/>
      <c r="J279" s="162"/>
      <c r="K279" s="228"/>
      <c r="L279" s="228"/>
      <c r="M279" s="162"/>
      <c r="N279" s="270"/>
      <c r="O279" s="271"/>
      <c r="P279" s="141"/>
      <c r="Q279" s="141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3">
      <c r="A280" s="268"/>
      <c r="B280" s="141"/>
      <c r="C280" s="141"/>
      <c r="D280" s="269"/>
      <c r="E280" s="162"/>
      <c r="F280" s="162"/>
      <c r="G280" s="162"/>
      <c r="H280" s="162"/>
      <c r="I280" s="162"/>
      <c r="J280" s="162"/>
      <c r="K280" s="228"/>
      <c r="L280" s="228"/>
      <c r="M280" s="162"/>
      <c r="N280" s="270"/>
      <c r="O280" s="271"/>
      <c r="P280" s="141"/>
      <c r="Q280" s="141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3">
      <c r="A281" s="268"/>
      <c r="B281" s="141"/>
      <c r="C281" s="141"/>
      <c r="D281" s="269"/>
      <c r="E281" s="162"/>
      <c r="F281" s="162"/>
      <c r="G281" s="162"/>
      <c r="H281" s="162"/>
      <c r="I281" s="162"/>
      <c r="J281" s="162"/>
      <c r="K281" s="228"/>
      <c r="L281" s="228"/>
      <c r="M281" s="162"/>
      <c r="N281" s="270"/>
      <c r="O281" s="271"/>
      <c r="P281" s="141"/>
      <c r="Q281" s="141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3">
      <c r="A282" s="268"/>
      <c r="B282" s="141"/>
      <c r="C282" s="141"/>
      <c r="D282" s="269"/>
      <c r="E282" s="162"/>
      <c r="F282" s="162"/>
      <c r="G282" s="162"/>
      <c r="H282" s="162"/>
      <c r="I282" s="162"/>
      <c r="J282" s="162"/>
      <c r="K282" s="228"/>
      <c r="L282" s="228"/>
      <c r="M282" s="162"/>
      <c r="N282" s="270"/>
      <c r="O282" s="271"/>
      <c r="P282" s="141"/>
      <c r="Q282" s="141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3">
      <c r="A283" s="268"/>
      <c r="B283" s="141"/>
      <c r="C283" s="141"/>
      <c r="D283" s="269"/>
      <c r="E283" s="162"/>
      <c r="F283" s="162"/>
      <c r="G283" s="162"/>
      <c r="H283" s="162"/>
      <c r="I283" s="162"/>
      <c r="J283" s="162"/>
      <c r="K283" s="228"/>
      <c r="L283" s="228"/>
      <c r="M283" s="162"/>
      <c r="N283" s="270"/>
      <c r="O283" s="271"/>
      <c r="P283" s="141"/>
      <c r="Q283" s="141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3">
      <c r="A284" s="268"/>
      <c r="B284" s="141"/>
      <c r="C284" s="141"/>
      <c r="D284" s="269"/>
      <c r="E284" s="162"/>
      <c r="F284" s="162"/>
      <c r="G284" s="162"/>
      <c r="H284" s="162"/>
      <c r="I284" s="162"/>
      <c r="J284" s="162"/>
      <c r="K284" s="228"/>
      <c r="L284" s="228"/>
      <c r="M284" s="162"/>
      <c r="N284" s="270"/>
      <c r="O284" s="271"/>
      <c r="P284" s="141"/>
      <c r="Q284" s="141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3">
      <c r="A285" s="268"/>
      <c r="B285" s="141"/>
      <c r="C285" s="141"/>
      <c r="D285" s="269"/>
      <c r="E285" s="162"/>
      <c r="F285" s="162"/>
      <c r="G285" s="162"/>
      <c r="H285" s="162"/>
      <c r="I285" s="162"/>
      <c r="J285" s="162"/>
      <c r="K285" s="228"/>
      <c r="L285" s="228"/>
      <c r="M285" s="162"/>
      <c r="N285" s="270"/>
      <c r="O285" s="271"/>
      <c r="P285" s="141"/>
      <c r="Q285" s="141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3">
      <c r="A286" s="268"/>
      <c r="B286" s="141"/>
      <c r="C286" s="141"/>
      <c r="D286" s="269"/>
      <c r="E286" s="162"/>
      <c r="F286" s="162"/>
      <c r="G286" s="162"/>
      <c r="H286" s="162"/>
      <c r="I286" s="162"/>
      <c r="J286" s="162"/>
      <c r="K286" s="228"/>
      <c r="L286" s="228"/>
      <c r="M286" s="162"/>
      <c r="N286" s="270"/>
      <c r="O286" s="271"/>
      <c r="P286" s="141"/>
      <c r="Q286" s="141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3">
      <c r="A287" s="268"/>
      <c r="B287" s="141"/>
      <c r="C287" s="141"/>
      <c r="D287" s="269"/>
      <c r="E287" s="162"/>
      <c r="F287" s="162"/>
      <c r="G287" s="162"/>
      <c r="H287" s="162"/>
      <c r="I287" s="162"/>
      <c r="J287" s="162"/>
      <c r="K287" s="228"/>
      <c r="L287" s="228"/>
      <c r="M287" s="162"/>
      <c r="N287" s="270"/>
      <c r="O287" s="271"/>
      <c r="P287" s="141"/>
      <c r="Q287" s="141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3">
      <c r="A288" s="268"/>
      <c r="B288" s="141"/>
      <c r="C288" s="141"/>
      <c r="D288" s="269"/>
      <c r="E288" s="162"/>
      <c r="F288" s="162"/>
      <c r="G288" s="162"/>
      <c r="H288" s="162"/>
      <c r="I288" s="162"/>
      <c r="J288" s="162"/>
      <c r="K288" s="228"/>
      <c r="L288" s="228"/>
      <c r="M288" s="162"/>
      <c r="N288" s="270"/>
      <c r="O288" s="271"/>
      <c r="P288" s="141"/>
      <c r="Q288" s="141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3">
      <c r="A289" s="268"/>
      <c r="B289" s="141"/>
      <c r="C289" s="141"/>
      <c r="D289" s="269"/>
      <c r="E289" s="162"/>
      <c r="F289" s="162"/>
      <c r="G289" s="162"/>
      <c r="H289" s="162"/>
      <c r="I289" s="162"/>
      <c r="J289" s="162"/>
      <c r="K289" s="228"/>
      <c r="L289" s="228"/>
      <c r="M289" s="162"/>
      <c r="N289" s="270"/>
      <c r="O289" s="271"/>
      <c r="P289" s="141"/>
      <c r="Q289" s="141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3">
      <c r="A290" s="268"/>
      <c r="B290" s="141"/>
      <c r="C290" s="141"/>
      <c r="D290" s="269"/>
      <c r="E290" s="162"/>
      <c r="F290" s="162"/>
      <c r="G290" s="162"/>
      <c r="H290" s="162"/>
      <c r="I290" s="162"/>
      <c r="J290" s="162"/>
      <c r="K290" s="228"/>
      <c r="L290" s="228"/>
      <c r="M290" s="162"/>
      <c r="N290" s="270"/>
      <c r="O290" s="271"/>
      <c r="P290" s="141"/>
      <c r="Q290" s="141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3">
      <c r="A291" s="268"/>
      <c r="B291" s="141"/>
      <c r="C291" s="141"/>
      <c r="D291" s="269"/>
      <c r="E291" s="162"/>
      <c r="F291" s="162"/>
      <c r="G291" s="162"/>
      <c r="H291" s="162"/>
      <c r="I291" s="162"/>
      <c r="J291" s="162"/>
      <c r="K291" s="228"/>
      <c r="L291" s="228"/>
      <c r="M291" s="162"/>
      <c r="N291" s="270"/>
      <c r="O291" s="271"/>
      <c r="P291" s="141"/>
      <c r="Q291" s="141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3">
      <c r="A292" s="268"/>
      <c r="B292" s="141"/>
      <c r="C292" s="141"/>
      <c r="D292" s="269"/>
      <c r="E292" s="162"/>
      <c r="F292" s="162"/>
      <c r="G292" s="162"/>
      <c r="H292" s="162"/>
      <c r="I292" s="162"/>
      <c r="J292" s="162"/>
      <c r="K292" s="228"/>
      <c r="L292" s="228"/>
      <c r="M292" s="162"/>
      <c r="N292" s="270"/>
      <c r="O292" s="271"/>
      <c r="P292" s="141"/>
      <c r="Q292" s="141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3">
      <c r="A293" s="268"/>
      <c r="B293" s="141"/>
      <c r="C293" s="141"/>
      <c r="D293" s="269"/>
      <c r="E293" s="162"/>
      <c r="F293" s="162"/>
      <c r="G293" s="162"/>
      <c r="H293" s="162"/>
      <c r="I293" s="162"/>
      <c r="J293" s="162"/>
      <c r="K293" s="228"/>
      <c r="L293" s="228"/>
      <c r="M293" s="162"/>
      <c r="N293" s="270"/>
      <c r="O293" s="271"/>
      <c r="P293" s="141"/>
      <c r="Q293" s="141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3">
      <c r="A294" s="268"/>
      <c r="B294" s="141"/>
      <c r="C294" s="141"/>
      <c r="D294" s="269"/>
      <c r="E294" s="162"/>
      <c r="F294" s="162"/>
      <c r="G294" s="162"/>
      <c r="H294" s="162"/>
      <c r="I294" s="162"/>
      <c r="J294" s="162"/>
      <c r="K294" s="228"/>
      <c r="L294" s="228"/>
      <c r="M294" s="162"/>
      <c r="N294" s="270"/>
      <c r="O294" s="271"/>
      <c r="P294" s="141"/>
      <c r="Q294" s="141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3">
      <c r="A295" s="268"/>
      <c r="B295" s="141"/>
      <c r="C295" s="141"/>
      <c r="D295" s="269"/>
      <c r="E295" s="162"/>
      <c r="F295" s="162"/>
      <c r="G295" s="162"/>
      <c r="H295" s="162"/>
      <c r="I295" s="162"/>
      <c r="J295" s="162"/>
      <c r="K295" s="228"/>
      <c r="L295" s="228"/>
      <c r="M295" s="162"/>
      <c r="N295" s="270"/>
      <c r="O295" s="271"/>
      <c r="P295" s="141"/>
      <c r="Q295" s="141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3">
      <c r="A296" s="268"/>
      <c r="B296" s="141"/>
      <c r="C296" s="141"/>
      <c r="D296" s="269"/>
      <c r="E296" s="162"/>
      <c r="F296" s="162"/>
      <c r="G296" s="162"/>
      <c r="H296" s="162"/>
      <c r="I296" s="162"/>
      <c r="J296" s="162"/>
      <c r="K296" s="228"/>
      <c r="L296" s="228"/>
      <c r="M296" s="162"/>
      <c r="N296" s="270"/>
      <c r="O296" s="271"/>
      <c r="P296" s="141"/>
      <c r="Q296" s="141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3">
      <c r="A297" s="268"/>
      <c r="B297" s="141"/>
      <c r="C297" s="141"/>
      <c r="D297" s="269"/>
      <c r="E297" s="162"/>
      <c r="F297" s="162"/>
      <c r="G297" s="162"/>
      <c r="H297" s="162"/>
      <c r="I297" s="162"/>
      <c r="J297" s="162"/>
      <c r="K297" s="228"/>
      <c r="L297" s="228"/>
      <c r="M297" s="162"/>
      <c r="N297" s="270"/>
      <c r="O297" s="271"/>
      <c r="P297" s="141"/>
      <c r="Q297" s="141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3">
      <c r="A298" s="268"/>
      <c r="B298" s="141"/>
      <c r="C298" s="141"/>
      <c r="D298" s="269"/>
      <c r="E298" s="162"/>
      <c r="F298" s="162"/>
      <c r="G298" s="162"/>
      <c r="H298" s="162"/>
      <c r="I298" s="162"/>
      <c r="J298" s="162"/>
      <c r="K298" s="228"/>
      <c r="L298" s="228"/>
      <c r="M298" s="162"/>
      <c r="N298" s="270"/>
      <c r="O298" s="271"/>
      <c r="P298" s="141"/>
      <c r="Q298" s="141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3">
      <c r="A299" s="268"/>
      <c r="B299" s="141"/>
      <c r="C299" s="141"/>
      <c r="D299" s="269"/>
      <c r="E299" s="162"/>
      <c r="F299" s="162"/>
      <c r="G299" s="162"/>
      <c r="H299" s="162"/>
      <c r="I299" s="162"/>
      <c r="J299" s="162"/>
      <c r="K299" s="228"/>
      <c r="L299" s="228"/>
      <c r="M299" s="162"/>
      <c r="N299" s="270"/>
      <c r="O299" s="271"/>
      <c r="P299" s="141"/>
      <c r="Q299" s="141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3">
      <c r="A300" s="268"/>
      <c r="B300" s="141"/>
      <c r="C300" s="141"/>
      <c r="D300" s="269"/>
      <c r="E300" s="162"/>
      <c r="F300" s="162"/>
      <c r="G300" s="162"/>
      <c r="H300" s="162"/>
      <c r="I300" s="162"/>
      <c r="J300" s="162"/>
      <c r="K300" s="228"/>
      <c r="L300" s="228"/>
      <c r="M300" s="162"/>
      <c r="N300" s="270"/>
      <c r="O300" s="271"/>
      <c r="P300" s="141"/>
      <c r="Q300" s="141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3">
      <c r="A301" s="268"/>
      <c r="B301" s="141"/>
      <c r="C301" s="141"/>
      <c r="D301" s="269"/>
      <c r="E301" s="162"/>
      <c r="F301" s="162"/>
      <c r="G301" s="162"/>
      <c r="H301" s="162"/>
      <c r="I301" s="162"/>
      <c r="J301" s="162"/>
      <c r="K301" s="228"/>
      <c r="L301" s="228"/>
      <c r="M301" s="162"/>
      <c r="N301" s="270"/>
      <c r="O301" s="271"/>
      <c r="P301" s="141"/>
      <c r="Q301" s="141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3">
      <c r="A302" s="268"/>
      <c r="B302" s="141"/>
      <c r="C302" s="141"/>
      <c r="D302" s="269"/>
      <c r="E302" s="162"/>
      <c r="F302" s="162"/>
      <c r="G302" s="162"/>
      <c r="H302" s="162"/>
      <c r="I302" s="162"/>
      <c r="J302" s="162"/>
      <c r="K302" s="228"/>
      <c r="L302" s="228"/>
      <c r="M302" s="162"/>
      <c r="N302" s="270"/>
      <c r="O302" s="271"/>
      <c r="P302" s="141"/>
      <c r="Q302" s="141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3">
      <c r="A303" s="268"/>
      <c r="B303" s="141"/>
      <c r="C303" s="141"/>
      <c r="D303" s="269"/>
      <c r="E303" s="162"/>
      <c r="F303" s="162"/>
      <c r="G303" s="162"/>
      <c r="H303" s="162"/>
      <c r="I303" s="162"/>
      <c r="J303" s="162"/>
      <c r="K303" s="228"/>
      <c r="L303" s="228"/>
      <c r="M303" s="162"/>
      <c r="N303" s="270"/>
      <c r="O303" s="271"/>
      <c r="P303" s="141"/>
      <c r="Q303" s="141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3">
      <c r="A304" s="268"/>
      <c r="B304" s="141"/>
      <c r="C304" s="141"/>
      <c r="D304" s="269"/>
      <c r="E304" s="162"/>
      <c r="F304" s="162"/>
      <c r="G304" s="162"/>
      <c r="H304" s="162"/>
      <c r="I304" s="162"/>
      <c r="J304" s="162"/>
      <c r="K304" s="228"/>
      <c r="L304" s="228"/>
      <c r="M304" s="162"/>
      <c r="N304" s="270"/>
      <c r="O304" s="271"/>
      <c r="P304" s="141"/>
      <c r="Q304" s="141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3">
      <c r="A305" s="268"/>
      <c r="B305" s="141"/>
      <c r="C305" s="141"/>
      <c r="D305" s="269"/>
      <c r="E305" s="162"/>
      <c r="F305" s="162"/>
      <c r="G305" s="162"/>
      <c r="H305" s="162"/>
      <c r="I305" s="162"/>
      <c r="J305" s="162"/>
      <c r="K305" s="228"/>
      <c r="L305" s="228"/>
      <c r="M305" s="162"/>
      <c r="N305" s="270"/>
      <c r="O305" s="271"/>
      <c r="P305" s="141"/>
      <c r="Q305" s="141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3">
      <c r="A306" s="268"/>
      <c r="B306" s="141"/>
      <c r="C306" s="141"/>
      <c r="D306" s="269"/>
      <c r="E306" s="162"/>
      <c r="F306" s="162"/>
      <c r="G306" s="162"/>
      <c r="H306" s="162"/>
      <c r="I306" s="162"/>
      <c r="J306" s="162"/>
      <c r="K306" s="228"/>
      <c r="L306" s="228"/>
      <c r="M306" s="162"/>
      <c r="N306" s="270"/>
      <c r="O306" s="271"/>
      <c r="P306" s="141"/>
      <c r="Q306" s="141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3">
      <c r="A307" s="268"/>
      <c r="B307" s="141"/>
      <c r="C307" s="141"/>
      <c r="D307" s="269"/>
      <c r="E307" s="162"/>
      <c r="F307" s="162"/>
      <c r="G307" s="162"/>
      <c r="H307" s="162"/>
      <c r="I307" s="162"/>
      <c r="J307" s="162"/>
      <c r="K307" s="228"/>
      <c r="L307" s="228"/>
      <c r="M307" s="162"/>
      <c r="N307" s="270"/>
      <c r="O307" s="271"/>
      <c r="P307" s="141"/>
      <c r="Q307" s="141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3">
      <c r="A308" s="268"/>
      <c r="B308" s="141"/>
      <c r="C308" s="141"/>
      <c r="D308" s="269"/>
      <c r="E308" s="162"/>
      <c r="F308" s="162"/>
      <c r="G308" s="162"/>
      <c r="H308" s="162"/>
      <c r="I308" s="162"/>
      <c r="J308" s="162"/>
      <c r="K308" s="228"/>
      <c r="L308" s="228"/>
      <c r="M308" s="162"/>
      <c r="N308" s="270"/>
      <c r="O308" s="271"/>
      <c r="P308" s="141"/>
      <c r="Q308" s="141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3">
      <c r="A309" s="268"/>
      <c r="B309" s="141"/>
      <c r="C309" s="141"/>
      <c r="D309" s="269"/>
      <c r="E309" s="162"/>
      <c r="F309" s="162"/>
      <c r="G309" s="162"/>
      <c r="H309" s="162"/>
      <c r="I309" s="162"/>
      <c r="J309" s="162"/>
      <c r="K309" s="228"/>
      <c r="L309" s="228"/>
      <c r="M309" s="162"/>
      <c r="N309" s="270"/>
      <c r="O309" s="271"/>
      <c r="P309" s="141"/>
      <c r="Q309" s="141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3">
      <c r="A310" s="268"/>
      <c r="B310" s="141"/>
      <c r="C310" s="141"/>
      <c r="D310" s="269"/>
      <c r="E310" s="162"/>
      <c r="F310" s="162"/>
      <c r="G310" s="162"/>
      <c r="H310" s="162"/>
      <c r="I310" s="162"/>
      <c r="J310" s="162"/>
      <c r="K310" s="228"/>
      <c r="L310" s="228"/>
      <c r="M310" s="162"/>
      <c r="N310" s="270"/>
      <c r="O310" s="271"/>
      <c r="P310" s="141"/>
      <c r="Q310" s="141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3">
      <c r="A311" s="268"/>
      <c r="B311" s="141"/>
      <c r="C311" s="141"/>
      <c r="D311" s="269"/>
      <c r="E311" s="162"/>
      <c r="F311" s="162"/>
      <c r="G311" s="162"/>
      <c r="H311" s="162"/>
      <c r="I311" s="162"/>
      <c r="J311" s="162"/>
      <c r="K311" s="228"/>
      <c r="L311" s="228"/>
      <c r="M311" s="162"/>
      <c r="N311" s="270"/>
      <c r="O311" s="271"/>
      <c r="P311" s="141"/>
      <c r="Q311" s="141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 x14ac:dyDescent="0.3">
      <c r="A312" s="268"/>
      <c r="B312" s="141"/>
      <c r="C312" s="141"/>
      <c r="D312" s="269"/>
      <c r="E312" s="162"/>
      <c r="F312" s="162"/>
      <c r="G312" s="162"/>
      <c r="H312" s="162"/>
      <c r="I312" s="162"/>
      <c r="J312" s="162"/>
      <c r="K312" s="228"/>
      <c r="L312" s="228"/>
      <c r="M312" s="162"/>
      <c r="N312" s="270"/>
      <c r="O312" s="271"/>
      <c r="P312" s="141"/>
      <c r="Q312" s="141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 x14ac:dyDescent="0.3">
      <c r="A313" s="268"/>
      <c r="B313" s="141"/>
      <c r="C313" s="141"/>
      <c r="D313" s="269"/>
      <c r="E313" s="162"/>
      <c r="F313" s="162"/>
      <c r="G313" s="162"/>
      <c r="H313" s="162"/>
      <c r="I313" s="162"/>
      <c r="J313" s="162"/>
      <c r="K313" s="228"/>
      <c r="L313" s="228"/>
      <c r="M313" s="162"/>
      <c r="N313" s="270"/>
      <c r="O313" s="271"/>
      <c r="P313" s="141"/>
      <c r="Q313" s="141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 x14ac:dyDescent="0.3">
      <c r="A314" s="268"/>
      <c r="B314" s="141"/>
      <c r="C314" s="141"/>
      <c r="D314" s="269"/>
      <c r="E314" s="162"/>
      <c r="F314" s="162"/>
      <c r="G314" s="162"/>
      <c r="H314" s="162"/>
      <c r="I314" s="162"/>
      <c r="J314" s="162"/>
      <c r="K314" s="228"/>
      <c r="L314" s="228"/>
      <c r="M314" s="162"/>
      <c r="N314" s="270"/>
      <c r="O314" s="271"/>
      <c r="P314" s="141"/>
      <c r="Q314" s="141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 x14ac:dyDescent="0.3">
      <c r="A315" s="268"/>
      <c r="B315" s="141"/>
      <c r="C315" s="141"/>
      <c r="D315" s="269"/>
      <c r="E315" s="162"/>
      <c r="F315" s="162"/>
      <c r="G315" s="162"/>
      <c r="H315" s="162"/>
      <c r="I315" s="162"/>
      <c r="J315" s="162"/>
      <c r="K315" s="228"/>
      <c r="L315" s="228"/>
      <c r="M315" s="162"/>
      <c r="N315" s="270"/>
      <c r="O315" s="271"/>
      <c r="P315" s="141"/>
      <c r="Q315" s="141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 x14ac:dyDescent="0.3">
      <c r="A316" s="268"/>
      <c r="B316" s="141"/>
      <c r="C316" s="141"/>
      <c r="D316" s="269"/>
      <c r="E316" s="162"/>
      <c r="F316" s="162"/>
      <c r="G316" s="162"/>
      <c r="H316" s="162"/>
      <c r="I316" s="162"/>
      <c r="J316" s="162"/>
      <c r="K316" s="228"/>
      <c r="L316" s="228"/>
      <c r="M316" s="162"/>
      <c r="N316" s="270"/>
      <c r="O316" s="271"/>
      <c r="P316" s="141"/>
      <c r="Q316" s="141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 x14ac:dyDescent="0.3">
      <c r="A317" s="268"/>
      <c r="B317" s="141"/>
      <c r="C317" s="141"/>
      <c r="D317" s="269"/>
      <c r="E317" s="162"/>
      <c r="F317" s="162"/>
      <c r="G317" s="162"/>
      <c r="H317" s="162"/>
      <c r="I317" s="162"/>
      <c r="J317" s="162"/>
      <c r="K317" s="228"/>
      <c r="L317" s="228"/>
      <c r="M317" s="162"/>
      <c r="N317" s="270"/>
      <c r="O317" s="271"/>
      <c r="P317" s="141"/>
      <c r="Q317" s="141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 x14ac:dyDescent="0.3">
      <c r="A318" s="268"/>
      <c r="B318" s="141"/>
      <c r="C318" s="141"/>
      <c r="D318" s="269"/>
      <c r="E318" s="162"/>
      <c r="F318" s="162"/>
      <c r="G318" s="162"/>
      <c r="H318" s="162"/>
      <c r="I318" s="162"/>
      <c r="J318" s="162"/>
      <c r="K318" s="228"/>
      <c r="L318" s="228"/>
      <c r="M318" s="162"/>
      <c r="N318" s="270"/>
      <c r="O318" s="271"/>
      <c r="P318" s="141"/>
      <c r="Q318" s="141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 x14ac:dyDescent="0.3">
      <c r="A319" s="268"/>
      <c r="B319" s="141"/>
      <c r="C319" s="141"/>
      <c r="D319" s="269"/>
      <c r="E319" s="162"/>
      <c r="F319" s="162"/>
      <c r="G319" s="162"/>
      <c r="H319" s="162"/>
      <c r="I319" s="162"/>
      <c r="J319" s="162"/>
      <c r="K319" s="228"/>
      <c r="L319" s="228"/>
      <c r="M319" s="162"/>
      <c r="N319" s="270"/>
      <c r="O319" s="271"/>
      <c r="P319" s="141"/>
      <c r="Q319" s="141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 x14ac:dyDescent="0.3">
      <c r="A320" s="268"/>
      <c r="B320" s="141"/>
      <c r="C320" s="141"/>
      <c r="D320" s="269"/>
      <c r="E320" s="162"/>
      <c r="F320" s="162"/>
      <c r="G320" s="162"/>
      <c r="H320" s="162"/>
      <c r="I320" s="162"/>
      <c r="J320" s="162"/>
      <c r="K320" s="228"/>
      <c r="L320" s="228"/>
      <c r="M320" s="162"/>
      <c r="N320" s="270"/>
      <c r="O320" s="271"/>
      <c r="P320" s="141"/>
      <c r="Q320" s="141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 x14ac:dyDescent="0.3">
      <c r="A321" s="268"/>
      <c r="B321" s="141"/>
      <c r="C321" s="141"/>
      <c r="D321" s="269"/>
      <c r="E321" s="162"/>
      <c r="F321" s="162"/>
      <c r="G321" s="162"/>
      <c r="H321" s="162"/>
      <c r="I321" s="162"/>
      <c r="J321" s="162"/>
      <c r="K321" s="228"/>
      <c r="L321" s="228"/>
      <c r="M321" s="162"/>
      <c r="N321" s="270"/>
      <c r="O321" s="271"/>
      <c r="P321" s="141"/>
      <c r="Q321" s="141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 x14ac:dyDescent="0.3">
      <c r="A322" s="268"/>
      <c r="B322" s="141"/>
      <c r="C322" s="141"/>
      <c r="D322" s="269"/>
      <c r="E322" s="162"/>
      <c r="F322" s="162"/>
      <c r="G322" s="162"/>
      <c r="H322" s="162"/>
      <c r="I322" s="162"/>
      <c r="J322" s="162"/>
      <c r="K322" s="228"/>
      <c r="L322" s="228"/>
      <c r="M322" s="162"/>
      <c r="N322" s="270"/>
      <c r="O322" s="271"/>
      <c r="P322" s="141"/>
      <c r="Q322" s="141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 x14ac:dyDescent="0.3">
      <c r="A323" s="268"/>
      <c r="B323" s="141"/>
      <c r="C323" s="141"/>
      <c r="D323" s="269"/>
      <c r="E323" s="162"/>
      <c r="F323" s="162"/>
      <c r="G323" s="162"/>
      <c r="H323" s="162"/>
      <c r="I323" s="162"/>
      <c r="J323" s="162"/>
      <c r="K323" s="228"/>
      <c r="L323" s="228"/>
      <c r="M323" s="162"/>
      <c r="N323" s="270"/>
      <c r="O323" s="271"/>
      <c r="P323" s="141"/>
      <c r="Q323" s="141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 x14ac:dyDescent="0.3">
      <c r="A324" s="268"/>
      <c r="B324" s="141"/>
      <c r="C324" s="141"/>
      <c r="D324" s="269"/>
      <c r="E324" s="162"/>
      <c r="F324" s="162"/>
      <c r="G324" s="162"/>
      <c r="H324" s="162"/>
      <c r="I324" s="162"/>
      <c r="J324" s="162"/>
      <c r="K324" s="228"/>
      <c r="L324" s="228"/>
      <c r="M324" s="162"/>
      <c r="N324" s="270"/>
      <c r="O324" s="271"/>
      <c r="P324" s="141"/>
      <c r="Q324" s="141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 x14ac:dyDescent="0.3">
      <c r="A325" s="268"/>
      <c r="B325" s="141"/>
      <c r="C325" s="141"/>
      <c r="D325" s="269"/>
      <c r="E325" s="162"/>
      <c r="F325" s="162"/>
      <c r="G325" s="162"/>
      <c r="H325" s="162"/>
      <c r="I325" s="162"/>
      <c r="J325" s="162"/>
      <c r="K325" s="228"/>
      <c r="L325" s="228"/>
      <c r="M325" s="162"/>
      <c r="N325" s="270"/>
      <c r="O325" s="271"/>
      <c r="P325" s="141"/>
      <c r="Q325" s="141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 x14ac:dyDescent="0.3">
      <c r="A326" s="268"/>
      <c r="B326" s="141"/>
      <c r="C326" s="141"/>
      <c r="D326" s="269"/>
      <c r="E326" s="162"/>
      <c r="F326" s="162"/>
      <c r="G326" s="162"/>
      <c r="H326" s="162"/>
      <c r="I326" s="162"/>
      <c r="J326" s="162"/>
      <c r="K326" s="228"/>
      <c r="L326" s="228"/>
      <c r="M326" s="162"/>
      <c r="N326" s="270"/>
      <c r="O326" s="271"/>
      <c r="P326" s="141"/>
      <c r="Q326" s="141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 x14ac:dyDescent="0.3">
      <c r="A327" s="268"/>
      <c r="B327" s="141"/>
      <c r="C327" s="141"/>
      <c r="D327" s="269"/>
      <c r="E327" s="162"/>
      <c r="F327" s="162"/>
      <c r="G327" s="162"/>
      <c r="H327" s="162"/>
      <c r="I327" s="162"/>
      <c r="J327" s="162"/>
      <c r="K327" s="228"/>
      <c r="L327" s="228"/>
      <c r="M327" s="162"/>
      <c r="N327" s="270"/>
      <c r="O327" s="271"/>
      <c r="P327" s="141"/>
      <c r="Q327" s="141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 x14ac:dyDescent="0.3">
      <c r="A328" s="268"/>
      <c r="B328" s="141"/>
      <c r="C328" s="141"/>
      <c r="D328" s="269"/>
      <c r="E328" s="162"/>
      <c r="F328" s="162"/>
      <c r="G328" s="162"/>
      <c r="H328" s="162"/>
      <c r="I328" s="162"/>
      <c r="J328" s="162"/>
      <c r="K328" s="228"/>
      <c r="L328" s="228"/>
      <c r="M328" s="162"/>
      <c r="N328" s="270"/>
      <c r="O328" s="271"/>
      <c r="P328" s="141"/>
      <c r="Q328" s="141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 x14ac:dyDescent="0.3">
      <c r="A329" s="268"/>
      <c r="B329" s="141"/>
      <c r="C329" s="141"/>
      <c r="D329" s="269"/>
      <c r="E329" s="162"/>
      <c r="F329" s="162"/>
      <c r="G329" s="162"/>
      <c r="H329" s="162"/>
      <c r="I329" s="162"/>
      <c r="J329" s="162"/>
      <c r="K329" s="228"/>
      <c r="L329" s="228"/>
      <c r="M329" s="162"/>
      <c r="N329" s="270"/>
      <c r="O329" s="271"/>
      <c r="P329" s="141"/>
      <c r="Q329" s="141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 x14ac:dyDescent="0.3">
      <c r="A330" s="268"/>
      <c r="B330" s="141"/>
      <c r="C330" s="141"/>
      <c r="D330" s="269"/>
      <c r="E330" s="162"/>
      <c r="F330" s="162"/>
      <c r="G330" s="162"/>
      <c r="H330" s="162"/>
      <c r="I330" s="162"/>
      <c r="J330" s="162"/>
      <c r="K330" s="228"/>
      <c r="L330" s="228"/>
      <c r="M330" s="162"/>
      <c r="N330" s="270"/>
      <c r="O330" s="271"/>
      <c r="P330" s="141"/>
      <c r="Q330" s="141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 x14ac:dyDescent="0.3">
      <c r="A331" s="268"/>
      <c r="B331" s="141"/>
      <c r="C331" s="141"/>
      <c r="D331" s="269"/>
      <c r="E331" s="162"/>
      <c r="F331" s="162"/>
      <c r="G331" s="162"/>
      <c r="H331" s="162"/>
      <c r="I331" s="162"/>
      <c r="J331" s="162"/>
      <c r="K331" s="228"/>
      <c r="L331" s="228"/>
      <c r="M331" s="162"/>
      <c r="N331" s="270"/>
      <c r="O331" s="271"/>
      <c r="P331" s="141"/>
      <c r="Q331" s="141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3"/>
    <row r="333" spans="1:26" ht="15.75" customHeight="1" x14ac:dyDescent="0.3"/>
    <row r="334" spans="1:26" ht="15.75" customHeight="1" x14ac:dyDescent="0.3"/>
    <row r="335" spans="1:26" ht="15.75" customHeight="1" x14ac:dyDescent="0.3"/>
    <row r="336" spans="1:2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53">
    <mergeCell ref="J101:J102"/>
    <mergeCell ref="K101:K102"/>
    <mergeCell ref="L101:L102"/>
    <mergeCell ref="P101:P102"/>
    <mergeCell ref="A101:A102"/>
    <mergeCell ref="B101:B102"/>
    <mergeCell ref="E101:E102"/>
    <mergeCell ref="F101:F102"/>
    <mergeCell ref="G101:G102"/>
    <mergeCell ref="H101:H102"/>
    <mergeCell ref="I101:I102"/>
    <mergeCell ref="Q80:Q81"/>
    <mergeCell ref="A80:A81"/>
    <mergeCell ref="B80:B81"/>
    <mergeCell ref="E80:E81"/>
    <mergeCell ref="F80:F81"/>
    <mergeCell ref="G80:G81"/>
    <mergeCell ref="H80:H81"/>
    <mergeCell ref="I80:I81"/>
    <mergeCell ref="J75:J76"/>
    <mergeCell ref="K75:K76"/>
    <mergeCell ref="L75:L76"/>
    <mergeCell ref="P75:P76"/>
    <mergeCell ref="Q75:Q76"/>
    <mergeCell ref="A75:A76"/>
    <mergeCell ref="B75:B76"/>
    <mergeCell ref="E75:E76"/>
    <mergeCell ref="F75:F76"/>
    <mergeCell ref="G75:G76"/>
    <mergeCell ref="H75:H76"/>
    <mergeCell ref="I75:I76"/>
    <mergeCell ref="Q15:Q16"/>
    <mergeCell ref="K20:K22"/>
    <mergeCell ref="L20:L22"/>
    <mergeCell ref="P20:P22"/>
    <mergeCell ref="Q20:Q22"/>
    <mergeCell ref="A20:A22"/>
    <mergeCell ref="B20:B22"/>
    <mergeCell ref="E20:E22"/>
    <mergeCell ref="J95:J97"/>
    <mergeCell ref="K95:K97"/>
    <mergeCell ref="L95:L97"/>
    <mergeCell ref="P95:P97"/>
    <mergeCell ref="Q95:Q97"/>
    <mergeCell ref="A95:A98"/>
    <mergeCell ref="B95:B98"/>
    <mergeCell ref="E95:E97"/>
    <mergeCell ref="F95:F97"/>
    <mergeCell ref="G95:G97"/>
    <mergeCell ref="H95:H97"/>
    <mergeCell ref="I95:I97"/>
    <mergeCell ref="J80:J81"/>
    <mergeCell ref="K80:K81"/>
    <mergeCell ref="L80:L81"/>
    <mergeCell ref="P80:P81"/>
    <mergeCell ref="K4:L5"/>
    <mergeCell ref="M4:M6"/>
    <mergeCell ref="N4:N6"/>
    <mergeCell ref="O4:O6"/>
    <mergeCell ref="P4:P6"/>
    <mergeCell ref="J36:J37"/>
    <mergeCell ref="K36:K37"/>
    <mergeCell ref="L36:L37"/>
    <mergeCell ref="P36:P37"/>
    <mergeCell ref="Q4:Q6"/>
    <mergeCell ref="P9:P12"/>
    <mergeCell ref="Q13:Q14"/>
    <mergeCell ref="G5:G6"/>
    <mergeCell ref="H5:J5"/>
    <mergeCell ref="A1:Q1"/>
    <mergeCell ref="A2:Q2"/>
    <mergeCell ref="A4:A6"/>
    <mergeCell ref="B4:B6"/>
    <mergeCell ref="C4:C6"/>
    <mergeCell ref="D4:D6"/>
    <mergeCell ref="E4:J4"/>
    <mergeCell ref="A8:Q8"/>
    <mergeCell ref="H9:H12"/>
    <mergeCell ref="I9:I12"/>
    <mergeCell ref="J9:J12"/>
    <mergeCell ref="K9:K12"/>
    <mergeCell ref="L9:L12"/>
    <mergeCell ref="E5:E6"/>
    <mergeCell ref="F5:F6"/>
    <mergeCell ref="A9:A14"/>
    <mergeCell ref="B9:B14"/>
    <mergeCell ref="E9:E12"/>
    <mergeCell ref="F9:F12"/>
    <mergeCell ref="G9:G12"/>
    <mergeCell ref="J34:J35"/>
    <mergeCell ref="K34:K35"/>
    <mergeCell ref="L34:L35"/>
    <mergeCell ref="P34:P35"/>
    <mergeCell ref="A34:A35"/>
    <mergeCell ref="B34:B35"/>
    <mergeCell ref="E34:E35"/>
    <mergeCell ref="F34:F35"/>
    <mergeCell ref="G34:G35"/>
    <mergeCell ref="H34:H35"/>
    <mergeCell ref="I34:I35"/>
    <mergeCell ref="J15:J16"/>
    <mergeCell ref="K15:K16"/>
    <mergeCell ref="L15:L16"/>
    <mergeCell ref="P15:P16"/>
    <mergeCell ref="A15:A16"/>
    <mergeCell ref="B15:B16"/>
    <mergeCell ref="E15:E16"/>
    <mergeCell ref="F15:F16"/>
    <mergeCell ref="G15:G16"/>
    <mergeCell ref="H15:H16"/>
    <mergeCell ref="I15:I16"/>
    <mergeCell ref="J20:J22"/>
    <mergeCell ref="F20:F22"/>
    <mergeCell ref="G20:G22"/>
    <mergeCell ref="H20:H22"/>
    <mergeCell ref="I20:I22"/>
    <mergeCell ref="J26:J27"/>
    <mergeCell ref="K26:K27"/>
    <mergeCell ref="L26:L27"/>
    <mergeCell ref="P26:P27"/>
    <mergeCell ref="Q26:Q27"/>
    <mergeCell ref="A26:A27"/>
    <mergeCell ref="B26:B27"/>
    <mergeCell ref="E26:E27"/>
    <mergeCell ref="F26:F27"/>
    <mergeCell ref="G26:G27"/>
    <mergeCell ref="H26:H27"/>
    <mergeCell ref="I26:I27"/>
    <mergeCell ref="I48:I49"/>
    <mergeCell ref="J48:J49"/>
    <mergeCell ref="A36:A37"/>
    <mergeCell ref="B36:B37"/>
    <mergeCell ref="E36:E37"/>
    <mergeCell ref="F36:F37"/>
    <mergeCell ref="G36:G37"/>
    <mergeCell ref="H36:H37"/>
    <mergeCell ref="I36:I37"/>
    <mergeCell ref="J38:J39"/>
    <mergeCell ref="B38:B39"/>
    <mergeCell ref="E38:E39"/>
    <mergeCell ref="F38:F39"/>
    <mergeCell ref="G38:G39"/>
    <mergeCell ref="H38:H39"/>
    <mergeCell ref="I38:I39"/>
    <mergeCell ref="A47:Q47"/>
    <mergeCell ref="K48:K49"/>
    <mergeCell ref="L48:L49"/>
    <mergeCell ref="P48:P49"/>
    <mergeCell ref="Q48:Q49"/>
    <mergeCell ref="A38:A39"/>
    <mergeCell ref="A48:A49"/>
    <mergeCell ref="B48:B49"/>
    <mergeCell ref="E48:E49"/>
    <mergeCell ref="F48:F49"/>
    <mergeCell ref="G48:G49"/>
    <mergeCell ref="H48:H49"/>
    <mergeCell ref="K38:K39"/>
    <mergeCell ref="L38:L39"/>
    <mergeCell ref="P38:P39"/>
    <mergeCell ref="A63:Q63"/>
    <mergeCell ref="I64:I67"/>
    <mergeCell ref="J64:J67"/>
    <mergeCell ref="K64:K67"/>
    <mergeCell ref="L64:L67"/>
    <mergeCell ref="P64:P67"/>
    <mergeCell ref="Q64:Q67"/>
    <mergeCell ref="A59:A60"/>
    <mergeCell ref="A64:A67"/>
    <mergeCell ref="B64:B67"/>
    <mergeCell ref="E64:E67"/>
    <mergeCell ref="F64:F67"/>
    <mergeCell ref="G64:G67"/>
    <mergeCell ref="H64:H67"/>
    <mergeCell ref="J59:J60"/>
    <mergeCell ref="K59:K60"/>
    <mergeCell ref="L59:L60"/>
    <mergeCell ref="P59:P60"/>
    <mergeCell ref="B59:B60"/>
    <mergeCell ref="E59:E60"/>
    <mergeCell ref="F59:F60"/>
    <mergeCell ref="G59:G60"/>
    <mergeCell ref="H59:H60"/>
    <mergeCell ref="I59:I60"/>
    <mergeCell ref="J70:J74"/>
    <mergeCell ref="K70:K74"/>
    <mergeCell ref="L70:L74"/>
    <mergeCell ref="P70:P74"/>
    <mergeCell ref="A70:A74"/>
    <mergeCell ref="B70:B74"/>
    <mergeCell ref="E70:E74"/>
    <mergeCell ref="F70:F74"/>
    <mergeCell ref="G70:G74"/>
    <mergeCell ref="H70:H74"/>
    <mergeCell ref="I70:I74"/>
    <mergeCell ref="A130:D130"/>
    <mergeCell ref="A131:I131"/>
    <mergeCell ref="A119:A122"/>
    <mergeCell ref="B119:B122"/>
    <mergeCell ref="E121:E122"/>
    <mergeCell ref="F121:F122"/>
    <mergeCell ref="G121:G122"/>
    <mergeCell ref="H121:H122"/>
    <mergeCell ref="I121:I122"/>
    <mergeCell ref="Q112:Q113"/>
    <mergeCell ref="B105:B111"/>
    <mergeCell ref="E105:E109"/>
    <mergeCell ref="F105:F109"/>
    <mergeCell ref="G105:G109"/>
    <mergeCell ref="H105:H109"/>
    <mergeCell ref="I105:I109"/>
    <mergeCell ref="I110:I111"/>
    <mergeCell ref="J121:J122"/>
    <mergeCell ref="K121:K122"/>
    <mergeCell ref="L121:L122"/>
    <mergeCell ref="P121:P122"/>
    <mergeCell ref="J105:J109"/>
    <mergeCell ref="K105:K109"/>
    <mergeCell ref="L105:L109"/>
    <mergeCell ref="P105:P109"/>
    <mergeCell ref="Q116:Q118"/>
    <mergeCell ref="E116:E117"/>
    <mergeCell ref="F116:F117"/>
    <mergeCell ref="G116:G117"/>
    <mergeCell ref="H116:H117"/>
    <mergeCell ref="I116:I117"/>
    <mergeCell ref="J116:J117"/>
    <mergeCell ref="K116:K117"/>
    <mergeCell ref="J114:J115"/>
    <mergeCell ref="K114:K115"/>
    <mergeCell ref="L114:L115"/>
    <mergeCell ref="P114:P115"/>
    <mergeCell ref="E114:E115"/>
    <mergeCell ref="F114:F115"/>
    <mergeCell ref="G114:G115"/>
    <mergeCell ref="H114:H115"/>
    <mergeCell ref="I114:I115"/>
    <mergeCell ref="A105:A111"/>
    <mergeCell ref="A112:A113"/>
    <mergeCell ref="B112:B113"/>
    <mergeCell ref="A114:A115"/>
    <mergeCell ref="B114:B115"/>
    <mergeCell ref="A116:A118"/>
    <mergeCell ref="B116:B118"/>
    <mergeCell ref="L116:L117"/>
    <mergeCell ref="P116:P117"/>
    <mergeCell ref="E110:E111"/>
    <mergeCell ref="F110:F111"/>
    <mergeCell ref="G110:G111"/>
    <mergeCell ref="H110:H111"/>
    <mergeCell ref="J110:J111"/>
    <mergeCell ref="K110:K111"/>
    <mergeCell ref="L110:L111"/>
    <mergeCell ref="P110:P111"/>
  </mergeCells>
  <pageMargins left="0.45" right="0.7" top="0.75" bottom="0.75" header="0" footer="0"/>
  <pageSetup paperSize="5" scale="75" orientation="landscape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Z1000"/>
  <sheetViews>
    <sheetView workbookViewId="0"/>
  </sheetViews>
  <sheetFormatPr defaultColWidth="14.44140625" defaultRowHeight="15" customHeight="1" x14ac:dyDescent="0.3"/>
  <cols>
    <col min="1" max="1" width="8.88671875" customWidth="1"/>
    <col min="2" max="2" width="23.88671875" customWidth="1"/>
    <col min="3" max="3" width="39.88671875" customWidth="1"/>
    <col min="4" max="5" width="12" customWidth="1"/>
    <col min="6" max="11" width="11" customWidth="1"/>
    <col min="12" max="15" width="8.88671875" customWidth="1"/>
    <col min="16" max="26" width="8.6640625" customWidth="1"/>
  </cols>
  <sheetData>
    <row r="1" spans="1:26" ht="14.25" customHeight="1" x14ac:dyDescent="0.3">
      <c r="A1" s="425" t="s">
        <v>619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 x14ac:dyDescent="0.3">
      <c r="A2" s="425" t="s">
        <v>620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 x14ac:dyDescent="0.3">
      <c r="A3" s="425" t="s">
        <v>621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 x14ac:dyDescent="0.3">
      <c r="A4" s="2"/>
      <c r="B4" s="132"/>
      <c r="C4" s="5"/>
      <c r="D4" s="133"/>
      <c r="E4" s="133"/>
      <c r="F4" s="133"/>
      <c r="G4" s="133"/>
      <c r="H4" s="133"/>
      <c r="I4" s="133"/>
      <c r="J4" s="133"/>
      <c r="K4" s="13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 x14ac:dyDescent="0.3">
      <c r="A5" s="426" t="s">
        <v>379</v>
      </c>
      <c r="B5" s="426" t="s">
        <v>45</v>
      </c>
      <c r="C5" s="427" t="s">
        <v>622</v>
      </c>
      <c r="D5" s="428" t="s">
        <v>623</v>
      </c>
      <c r="E5" s="358"/>
      <c r="F5" s="358"/>
      <c r="G5" s="359"/>
      <c r="H5" s="428" t="s">
        <v>624</v>
      </c>
      <c r="I5" s="358"/>
      <c r="J5" s="358"/>
      <c r="K5" s="359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 x14ac:dyDescent="0.3">
      <c r="A6" s="355"/>
      <c r="B6" s="355"/>
      <c r="C6" s="355"/>
      <c r="D6" s="428" t="s">
        <v>107</v>
      </c>
      <c r="E6" s="359"/>
      <c r="F6" s="428" t="s">
        <v>58</v>
      </c>
      <c r="G6" s="359"/>
      <c r="H6" s="428" t="s">
        <v>107</v>
      </c>
      <c r="I6" s="359"/>
      <c r="J6" s="428" t="s">
        <v>58</v>
      </c>
      <c r="K6" s="359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 x14ac:dyDescent="0.3">
      <c r="A7" s="356"/>
      <c r="B7" s="356"/>
      <c r="C7" s="356"/>
      <c r="D7" s="134" t="s">
        <v>122</v>
      </c>
      <c r="E7" s="134" t="s">
        <v>123</v>
      </c>
      <c r="F7" s="134" t="s">
        <v>122</v>
      </c>
      <c r="G7" s="134" t="s">
        <v>123</v>
      </c>
      <c r="H7" s="134" t="s">
        <v>122</v>
      </c>
      <c r="I7" s="134" t="s">
        <v>123</v>
      </c>
      <c r="J7" s="134" t="s">
        <v>122</v>
      </c>
      <c r="K7" s="134" t="s">
        <v>123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 x14ac:dyDescent="0.3">
      <c r="A8" s="11"/>
      <c r="B8" s="135" t="e">
        <f t="shared" ref="B8:G8" si="0">#REF!</f>
        <v>#REF!</v>
      </c>
      <c r="C8" s="6" t="e">
        <f t="shared" si="0"/>
        <v>#REF!</v>
      </c>
      <c r="D8" s="136" t="e">
        <f t="shared" si="0"/>
        <v>#REF!</v>
      </c>
      <c r="E8" s="136" t="e">
        <f t="shared" si="0"/>
        <v>#REF!</v>
      </c>
      <c r="F8" s="136" t="e">
        <f t="shared" si="0"/>
        <v>#REF!</v>
      </c>
      <c r="G8" s="136" t="e">
        <f t="shared" si="0"/>
        <v>#REF!</v>
      </c>
      <c r="H8" s="136"/>
      <c r="I8" s="136"/>
      <c r="J8" s="136"/>
      <c r="K8" s="136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 x14ac:dyDescent="0.3">
      <c r="A9" s="11"/>
      <c r="B9" s="137"/>
      <c r="C9" s="6" t="e">
        <f t="shared" ref="C9:G9" si="1">#REF!</f>
        <v>#REF!</v>
      </c>
      <c r="D9" s="136" t="e">
        <f t="shared" si="1"/>
        <v>#REF!</v>
      </c>
      <c r="E9" s="136" t="e">
        <f t="shared" si="1"/>
        <v>#REF!</v>
      </c>
      <c r="F9" s="136" t="e">
        <f t="shared" si="1"/>
        <v>#REF!</v>
      </c>
      <c r="G9" s="136" t="e">
        <f t="shared" si="1"/>
        <v>#REF!</v>
      </c>
      <c r="H9" s="136"/>
      <c r="I9" s="136"/>
      <c r="J9" s="136"/>
      <c r="K9" s="136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 x14ac:dyDescent="0.3">
      <c r="A10" s="11"/>
      <c r="B10" s="137"/>
      <c r="C10" s="6" t="e">
        <f t="shared" ref="C10:G10" si="2">#REF!</f>
        <v>#REF!</v>
      </c>
      <c r="D10" s="136" t="e">
        <f t="shared" si="2"/>
        <v>#REF!</v>
      </c>
      <c r="E10" s="136" t="e">
        <f t="shared" si="2"/>
        <v>#REF!</v>
      </c>
      <c r="F10" s="136" t="e">
        <f t="shared" si="2"/>
        <v>#REF!</v>
      </c>
      <c r="G10" s="136" t="e">
        <f t="shared" si="2"/>
        <v>#REF!</v>
      </c>
      <c r="H10" s="136"/>
      <c r="I10" s="136"/>
      <c r="J10" s="136"/>
      <c r="K10" s="136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 x14ac:dyDescent="0.3">
      <c r="A11" s="11"/>
      <c r="B11" s="137"/>
      <c r="C11" s="6" t="e">
        <f t="shared" ref="C11:G11" si="3">#REF!</f>
        <v>#REF!</v>
      </c>
      <c r="D11" s="136" t="e">
        <f t="shared" si="3"/>
        <v>#REF!</v>
      </c>
      <c r="E11" s="136" t="e">
        <f t="shared" si="3"/>
        <v>#REF!</v>
      </c>
      <c r="F11" s="136" t="e">
        <f t="shared" si="3"/>
        <v>#REF!</v>
      </c>
      <c r="G11" s="136" t="e">
        <f t="shared" si="3"/>
        <v>#REF!</v>
      </c>
      <c r="H11" s="136"/>
      <c r="I11" s="136"/>
      <c r="J11" s="136"/>
      <c r="K11" s="136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 x14ac:dyDescent="0.3">
      <c r="A12" s="11"/>
      <c r="B12" s="135" t="e">
        <f t="shared" ref="B12:G12" si="4">#REF!</f>
        <v>#REF!</v>
      </c>
      <c r="C12" s="6" t="e">
        <f t="shared" si="4"/>
        <v>#REF!</v>
      </c>
      <c r="D12" s="136" t="e">
        <f t="shared" si="4"/>
        <v>#REF!</v>
      </c>
      <c r="E12" s="136" t="e">
        <f t="shared" si="4"/>
        <v>#REF!</v>
      </c>
      <c r="F12" s="136" t="e">
        <f t="shared" si="4"/>
        <v>#REF!</v>
      </c>
      <c r="G12" s="136" t="e">
        <f t="shared" si="4"/>
        <v>#REF!</v>
      </c>
      <c r="H12" s="136"/>
      <c r="I12" s="136"/>
      <c r="J12" s="136"/>
      <c r="K12" s="7"/>
      <c r="L12" s="424"/>
      <c r="M12" s="352"/>
      <c r="N12" s="424"/>
      <c r="O12" s="35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 x14ac:dyDescent="0.3">
      <c r="A13" s="11"/>
      <c r="B13" s="137"/>
      <c r="C13" s="6" t="e">
        <f t="shared" ref="C13:E13" si="5">#REF!</f>
        <v>#REF!</v>
      </c>
      <c r="D13" s="136" t="e">
        <f t="shared" si="5"/>
        <v>#REF!</v>
      </c>
      <c r="E13" s="136" t="e">
        <f t="shared" si="5"/>
        <v>#REF!</v>
      </c>
      <c r="F13" s="136"/>
      <c r="G13" s="136"/>
      <c r="H13" s="136"/>
      <c r="I13" s="136"/>
      <c r="J13" s="136"/>
      <c r="K13" s="136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 x14ac:dyDescent="0.3">
      <c r="A14" s="11"/>
      <c r="B14" s="137"/>
      <c r="C14" s="6" t="e">
        <f t="shared" ref="C14:G14" si="6">#REF!</f>
        <v>#REF!</v>
      </c>
      <c r="D14" s="136" t="e">
        <f t="shared" si="6"/>
        <v>#REF!</v>
      </c>
      <c r="E14" s="136" t="e">
        <f t="shared" si="6"/>
        <v>#REF!</v>
      </c>
      <c r="F14" s="136" t="e">
        <f t="shared" si="6"/>
        <v>#REF!</v>
      </c>
      <c r="G14" s="136" t="e">
        <f t="shared" si="6"/>
        <v>#REF!</v>
      </c>
      <c r="H14" s="136"/>
      <c r="I14" s="136"/>
      <c r="J14" s="136"/>
      <c r="K14" s="136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 x14ac:dyDescent="0.3">
      <c r="A15" s="11"/>
      <c r="B15" s="137"/>
      <c r="C15" s="6" t="e">
        <f t="shared" ref="C15:G15" si="7">#REF!</f>
        <v>#REF!</v>
      </c>
      <c r="D15" s="136" t="e">
        <f t="shared" si="7"/>
        <v>#REF!</v>
      </c>
      <c r="E15" s="136" t="e">
        <f t="shared" si="7"/>
        <v>#REF!</v>
      </c>
      <c r="F15" s="136" t="e">
        <f t="shared" si="7"/>
        <v>#REF!</v>
      </c>
      <c r="G15" s="136" t="e">
        <f t="shared" si="7"/>
        <v>#REF!</v>
      </c>
      <c r="H15" s="136"/>
      <c r="I15" s="136"/>
      <c r="J15" s="136"/>
      <c r="K15" s="136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 x14ac:dyDescent="0.3">
      <c r="A16" s="11"/>
      <c r="B16" s="137"/>
      <c r="C16" s="6" t="e">
        <f t="shared" ref="C16:G16" si="8">#REF!</f>
        <v>#REF!</v>
      </c>
      <c r="D16" s="136" t="e">
        <f t="shared" si="8"/>
        <v>#REF!</v>
      </c>
      <c r="E16" s="136" t="e">
        <f t="shared" si="8"/>
        <v>#REF!</v>
      </c>
      <c r="F16" s="136" t="e">
        <f t="shared" si="8"/>
        <v>#REF!</v>
      </c>
      <c r="G16" s="136" t="e">
        <f t="shared" si="8"/>
        <v>#REF!</v>
      </c>
      <c r="H16" s="136"/>
      <c r="I16" s="136"/>
      <c r="J16" s="136"/>
      <c r="K16" s="136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 x14ac:dyDescent="0.3">
      <c r="A17" s="11"/>
      <c r="B17" s="137"/>
      <c r="C17" s="6" t="e">
        <f t="shared" ref="C17:E17" si="9">#REF!</f>
        <v>#REF!</v>
      </c>
      <c r="D17" s="136" t="e">
        <f t="shared" si="9"/>
        <v>#REF!</v>
      </c>
      <c r="E17" s="136" t="e">
        <f t="shared" si="9"/>
        <v>#REF!</v>
      </c>
      <c r="F17" s="136"/>
      <c r="G17" s="136"/>
      <c r="H17" s="136"/>
      <c r="I17" s="136"/>
      <c r="J17" s="136"/>
      <c r="K17" s="136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 x14ac:dyDescent="0.3">
      <c r="A18" s="11"/>
      <c r="B18" s="135" t="e">
        <f t="shared" ref="B18:G18" si="10">#REF!</f>
        <v>#REF!</v>
      </c>
      <c r="C18" s="6" t="e">
        <f t="shared" si="10"/>
        <v>#REF!</v>
      </c>
      <c r="D18" s="136" t="e">
        <f t="shared" si="10"/>
        <v>#REF!</v>
      </c>
      <c r="E18" s="136" t="e">
        <f t="shared" si="10"/>
        <v>#REF!</v>
      </c>
      <c r="F18" s="136" t="e">
        <f t="shared" si="10"/>
        <v>#REF!</v>
      </c>
      <c r="G18" s="136" t="e">
        <f t="shared" si="10"/>
        <v>#REF!</v>
      </c>
      <c r="H18" s="136"/>
      <c r="I18" s="136"/>
      <c r="J18" s="136"/>
      <c r="K18" s="136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 x14ac:dyDescent="0.3">
      <c r="A19" s="11"/>
      <c r="B19" s="135" t="e">
        <f t="shared" ref="B19:E19" si="11">#REF!</f>
        <v>#REF!</v>
      </c>
      <c r="C19" s="6" t="e">
        <f t="shared" si="11"/>
        <v>#REF!</v>
      </c>
      <c r="D19" s="136" t="e">
        <f t="shared" si="11"/>
        <v>#REF!</v>
      </c>
      <c r="E19" s="136" t="e">
        <f t="shared" si="11"/>
        <v>#REF!</v>
      </c>
      <c r="F19" s="136"/>
      <c r="G19" s="136"/>
      <c r="H19" s="136"/>
      <c r="I19" s="136"/>
      <c r="J19" s="136"/>
      <c r="K19" s="13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 x14ac:dyDescent="0.3">
      <c r="A20" s="11"/>
      <c r="B20" s="137"/>
      <c r="C20" s="6" t="e">
        <f t="shared" ref="C20:G20" si="12">#REF!</f>
        <v>#REF!</v>
      </c>
      <c r="D20" s="136" t="e">
        <f t="shared" si="12"/>
        <v>#REF!</v>
      </c>
      <c r="E20" s="136" t="e">
        <f t="shared" si="12"/>
        <v>#REF!</v>
      </c>
      <c r="F20" s="136" t="e">
        <f t="shared" si="12"/>
        <v>#REF!</v>
      </c>
      <c r="G20" s="136" t="e">
        <f t="shared" si="12"/>
        <v>#REF!</v>
      </c>
      <c r="H20" s="136"/>
      <c r="I20" s="136"/>
      <c r="J20" s="136"/>
      <c r="K20" s="136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 x14ac:dyDescent="0.3">
      <c r="A21" s="11"/>
      <c r="B21" s="135" t="e">
        <f t="shared" ref="B21:G21" si="13">#REF!</f>
        <v>#REF!</v>
      </c>
      <c r="C21" s="6" t="e">
        <f t="shared" si="13"/>
        <v>#REF!</v>
      </c>
      <c r="D21" s="136" t="e">
        <f t="shared" si="13"/>
        <v>#REF!</v>
      </c>
      <c r="E21" s="136" t="e">
        <f t="shared" si="13"/>
        <v>#REF!</v>
      </c>
      <c r="F21" s="136" t="e">
        <f t="shared" si="13"/>
        <v>#REF!</v>
      </c>
      <c r="G21" s="136" t="e">
        <f t="shared" si="13"/>
        <v>#REF!</v>
      </c>
      <c r="H21" s="136"/>
      <c r="I21" s="136"/>
      <c r="J21" s="136"/>
      <c r="K21" s="13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 x14ac:dyDescent="0.3">
      <c r="A22" s="11"/>
      <c r="B22" s="137"/>
      <c r="C22" s="6" t="e">
        <f t="shared" ref="C22:C23" si="14">#REF!</f>
        <v>#REF!</v>
      </c>
      <c r="D22" s="136"/>
      <c r="E22" s="136"/>
      <c r="F22" s="136"/>
      <c r="G22" s="136"/>
      <c r="H22" s="136" t="e">
        <f t="shared" ref="H22:K22" si="15">#REF!</f>
        <v>#REF!</v>
      </c>
      <c r="I22" s="136" t="e">
        <f t="shared" si="15"/>
        <v>#REF!</v>
      </c>
      <c r="J22" s="136" t="e">
        <f t="shared" si="15"/>
        <v>#REF!</v>
      </c>
      <c r="K22" s="136" t="e">
        <f t="shared" si="15"/>
        <v>#REF!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 x14ac:dyDescent="0.3">
      <c r="A23" s="11"/>
      <c r="B23" s="137"/>
      <c r="C23" s="6" t="e">
        <f t="shared" si="14"/>
        <v>#REF!</v>
      </c>
      <c r="D23" s="136"/>
      <c r="E23" s="136"/>
      <c r="F23" s="136"/>
      <c r="G23" s="136"/>
      <c r="H23" s="136" t="e">
        <f t="shared" ref="H23:K23" si="16">#REF!</f>
        <v>#REF!</v>
      </c>
      <c r="I23" s="136" t="e">
        <f t="shared" si="16"/>
        <v>#REF!</v>
      </c>
      <c r="J23" s="136" t="e">
        <f t="shared" si="16"/>
        <v>#REF!</v>
      </c>
      <c r="K23" s="136" t="e">
        <f t="shared" si="16"/>
        <v>#REF!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 x14ac:dyDescent="0.3">
      <c r="A24" s="11"/>
      <c r="B24" s="135" t="e">
        <f t="shared" ref="B24:G24" si="17">#REF!</f>
        <v>#REF!</v>
      </c>
      <c r="C24" s="6" t="e">
        <f t="shared" si="17"/>
        <v>#REF!</v>
      </c>
      <c r="D24" s="136" t="e">
        <f t="shared" si="17"/>
        <v>#REF!</v>
      </c>
      <c r="E24" s="136" t="e">
        <f t="shared" si="17"/>
        <v>#REF!</v>
      </c>
      <c r="F24" s="136" t="e">
        <f t="shared" si="17"/>
        <v>#REF!</v>
      </c>
      <c r="G24" s="136" t="e">
        <f t="shared" si="17"/>
        <v>#REF!</v>
      </c>
      <c r="H24" s="136"/>
      <c r="I24" s="136"/>
      <c r="J24" s="136"/>
      <c r="K24" s="13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 x14ac:dyDescent="0.3">
      <c r="A25" s="11"/>
      <c r="B25" s="137"/>
      <c r="C25" s="6" t="e">
        <f t="shared" ref="C25:G25" si="18">#REF!</f>
        <v>#REF!</v>
      </c>
      <c r="D25" s="136" t="e">
        <f t="shared" si="18"/>
        <v>#REF!</v>
      </c>
      <c r="E25" s="136" t="e">
        <f t="shared" si="18"/>
        <v>#REF!</v>
      </c>
      <c r="F25" s="136" t="e">
        <f t="shared" si="18"/>
        <v>#REF!</v>
      </c>
      <c r="G25" s="136" t="e">
        <f t="shared" si="18"/>
        <v>#REF!</v>
      </c>
      <c r="H25" s="136"/>
      <c r="I25" s="136"/>
      <c r="J25" s="136"/>
      <c r="K25" s="136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 x14ac:dyDescent="0.3">
      <c r="A26" s="11"/>
      <c r="B26" s="137"/>
      <c r="C26" s="6" t="e">
        <f t="shared" ref="C26:G26" si="19">#REF!</f>
        <v>#REF!</v>
      </c>
      <c r="D26" s="136" t="e">
        <f t="shared" si="19"/>
        <v>#REF!</v>
      </c>
      <c r="E26" s="136" t="e">
        <f t="shared" si="19"/>
        <v>#REF!</v>
      </c>
      <c r="F26" s="136" t="e">
        <f t="shared" si="19"/>
        <v>#REF!</v>
      </c>
      <c r="G26" s="136" t="e">
        <f t="shared" si="19"/>
        <v>#REF!</v>
      </c>
      <c r="H26" s="136"/>
      <c r="I26" s="136"/>
      <c r="J26" s="136"/>
      <c r="K26" s="13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 x14ac:dyDescent="0.3">
      <c r="A27" s="11"/>
      <c r="B27" s="137"/>
      <c r="C27" s="6" t="e">
        <f t="shared" ref="C27:G27" si="20">#REF!</f>
        <v>#REF!</v>
      </c>
      <c r="D27" s="136" t="e">
        <f t="shared" si="20"/>
        <v>#REF!</v>
      </c>
      <c r="E27" s="136" t="e">
        <f t="shared" si="20"/>
        <v>#REF!</v>
      </c>
      <c r="F27" s="136" t="e">
        <f t="shared" si="20"/>
        <v>#REF!</v>
      </c>
      <c r="G27" s="136" t="e">
        <f t="shared" si="20"/>
        <v>#REF!</v>
      </c>
      <c r="H27" s="136"/>
      <c r="I27" s="136"/>
      <c r="J27" s="136"/>
      <c r="K27" s="13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 x14ac:dyDescent="0.3">
      <c r="A28" s="11"/>
      <c r="B28" s="135" t="e">
        <f t="shared" ref="B28:G28" si="21">#REF!</f>
        <v>#REF!</v>
      </c>
      <c r="C28" s="6" t="e">
        <f t="shared" si="21"/>
        <v>#REF!</v>
      </c>
      <c r="D28" s="136" t="e">
        <f t="shared" si="21"/>
        <v>#REF!</v>
      </c>
      <c r="E28" s="136" t="e">
        <f t="shared" si="21"/>
        <v>#REF!</v>
      </c>
      <c r="F28" s="136" t="e">
        <f t="shared" si="21"/>
        <v>#REF!</v>
      </c>
      <c r="G28" s="136" t="e">
        <f t="shared" si="21"/>
        <v>#REF!</v>
      </c>
      <c r="H28" s="136"/>
      <c r="I28" s="136"/>
      <c r="J28" s="136"/>
      <c r="K28" s="136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 x14ac:dyDescent="0.3">
      <c r="A29" s="11"/>
      <c r="B29" s="137"/>
      <c r="C29" s="6" t="e">
        <f t="shared" ref="C29:G29" si="22">#REF!</f>
        <v>#REF!</v>
      </c>
      <c r="D29" s="136" t="e">
        <f t="shared" si="22"/>
        <v>#REF!</v>
      </c>
      <c r="E29" s="136" t="e">
        <f t="shared" si="22"/>
        <v>#REF!</v>
      </c>
      <c r="F29" s="136" t="e">
        <f t="shared" si="22"/>
        <v>#REF!</v>
      </c>
      <c r="G29" s="136" t="e">
        <f t="shared" si="22"/>
        <v>#REF!</v>
      </c>
      <c r="H29" s="136"/>
      <c r="I29" s="136"/>
      <c r="J29" s="136"/>
      <c r="K29" s="136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 x14ac:dyDescent="0.3">
      <c r="A30" s="11"/>
      <c r="B30" s="137"/>
      <c r="C30" s="6" t="e">
        <f t="shared" ref="C30:G30" si="23">#REF!</f>
        <v>#REF!</v>
      </c>
      <c r="D30" s="136" t="e">
        <f t="shared" si="23"/>
        <v>#REF!</v>
      </c>
      <c r="E30" s="136" t="e">
        <f t="shared" si="23"/>
        <v>#REF!</v>
      </c>
      <c r="F30" s="136" t="e">
        <f t="shared" si="23"/>
        <v>#REF!</v>
      </c>
      <c r="G30" s="136" t="e">
        <f t="shared" si="23"/>
        <v>#REF!</v>
      </c>
      <c r="H30" s="136"/>
      <c r="I30" s="136"/>
      <c r="J30" s="136"/>
      <c r="K30" s="13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 x14ac:dyDescent="0.3">
      <c r="A31" s="11"/>
      <c r="B31" s="135" t="e">
        <f t="shared" ref="B31:E31" si="24">#REF!</f>
        <v>#REF!</v>
      </c>
      <c r="C31" s="6" t="e">
        <f t="shared" si="24"/>
        <v>#REF!</v>
      </c>
      <c r="D31" s="136" t="e">
        <f t="shared" si="24"/>
        <v>#REF!</v>
      </c>
      <c r="E31" s="136" t="e">
        <f t="shared" si="24"/>
        <v>#REF!</v>
      </c>
      <c r="F31" s="136"/>
      <c r="G31" s="136"/>
      <c r="H31" s="136"/>
      <c r="I31" s="136"/>
      <c r="J31" s="136"/>
      <c r="K31" s="136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 x14ac:dyDescent="0.3">
      <c r="A32" s="11"/>
      <c r="B32" s="137"/>
      <c r="C32" s="6" t="e">
        <f t="shared" ref="C32:E32" si="25">#REF!</f>
        <v>#REF!</v>
      </c>
      <c r="D32" s="136" t="e">
        <f t="shared" si="25"/>
        <v>#REF!</v>
      </c>
      <c r="E32" s="136" t="e">
        <f t="shared" si="25"/>
        <v>#REF!</v>
      </c>
      <c r="F32" s="136"/>
      <c r="G32" s="136"/>
      <c r="H32" s="136"/>
      <c r="I32" s="136"/>
      <c r="J32" s="136"/>
      <c r="K32" s="136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 x14ac:dyDescent="0.3">
      <c r="A33" s="11"/>
      <c r="B33" s="137"/>
      <c r="C33" s="6" t="e">
        <f t="shared" ref="C33:G33" si="26">#REF!</f>
        <v>#REF!</v>
      </c>
      <c r="D33" s="136" t="e">
        <f t="shared" si="26"/>
        <v>#REF!</v>
      </c>
      <c r="E33" s="136" t="e">
        <f t="shared" si="26"/>
        <v>#REF!</v>
      </c>
      <c r="F33" s="136" t="e">
        <f t="shared" si="26"/>
        <v>#REF!</v>
      </c>
      <c r="G33" s="136" t="e">
        <f t="shared" si="26"/>
        <v>#REF!</v>
      </c>
      <c r="H33" s="136"/>
      <c r="I33" s="136"/>
      <c r="J33" s="136"/>
      <c r="K33" s="13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 x14ac:dyDescent="0.3">
      <c r="A34" s="11"/>
      <c r="B34" s="137"/>
      <c r="C34" s="6" t="e">
        <f t="shared" ref="C34:E34" si="27">#REF!</f>
        <v>#REF!</v>
      </c>
      <c r="D34" s="136" t="e">
        <f t="shared" si="27"/>
        <v>#REF!</v>
      </c>
      <c r="E34" s="136" t="e">
        <f t="shared" si="27"/>
        <v>#REF!</v>
      </c>
      <c r="F34" s="136"/>
      <c r="G34" s="136"/>
      <c r="H34" s="136"/>
      <c r="I34" s="136"/>
      <c r="J34" s="136"/>
      <c r="K34" s="13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 x14ac:dyDescent="0.3">
      <c r="A35" s="11"/>
      <c r="B35" s="137"/>
      <c r="C35" s="6" t="e">
        <f t="shared" ref="C35:G35" si="28">#REF!</f>
        <v>#REF!</v>
      </c>
      <c r="D35" s="136" t="e">
        <f t="shared" si="28"/>
        <v>#REF!</v>
      </c>
      <c r="E35" s="136" t="e">
        <f t="shared" si="28"/>
        <v>#REF!</v>
      </c>
      <c r="F35" s="136" t="e">
        <f t="shared" si="28"/>
        <v>#REF!</v>
      </c>
      <c r="G35" s="136" t="e">
        <f t="shared" si="28"/>
        <v>#REF!</v>
      </c>
      <c r="H35" s="136"/>
      <c r="I35" s="136"/>
      <c r="J35" s="136"/>
      <c r="K35" s="136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 x14ac:dyDescent="0.3">
      <c r="A36" s="11"/>
      <c r="B36" s="137"/>
      <c r="C36" s="6" t="e">
        <f t="shared" ref="C36:E36" si="29">#REF!</f>
        <v>#REF!</v>
      </c>
      <c r="D36" s="136" t="e">
        <f t="shared" si="29"/>
        <v>#REF!</v>
      </c>
      <c r="E36" s="136" t="e">
        <f t="shared" si="29"/>
        <v>#REF!</v>
      </c>
      <c r="F36" s="136"/>
      <c r="G36" s="136"/>
      <c r="H36" s="136"/>
      <c r="I36" s="136"/>
      <c r="J36" s="136"/>
      <c r="K36" s="136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 x14ac:dyDescent="0.3">
      <c r="A37" s="11"/>
      <c r="B37" s="137"/>
      <c r="C37" s="6" t="e">
        <f t="shared" ref="C37:G37" si="30">#REF!</f>
        <v>#REF!</v>
      </c>
      <c r="D37" s="136" t="e">
        <f t="shared" si="30"/>
        <v>#REF!</v>
      </c>
      <c r="E37" s="136" t="e">
        <f t="shared" si="30"/>
        <v>#REF!</v>
      </c>
      <c r="F37" s="136" t="e">
        <f t="shared" si="30"/>
        <v>#REF!</v>
      </c>
      <c r="G37" s="136" t="e">
        <f t="shared" si="30"/>
        <v>#REF!</v>
      </c>
      <c r="H37" s="136"/>
      <c r="I37" s="136"/>
      <c r="J37" s="136"/>
      <c r="K37" s="13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 x14ac:dyDescent="0.3">
      <c r="A38" s="11"/>
      <c r="B38" s="135" t="e">
        <f t="shared" ref="B38:G38" si="31">#REF!</f>
        <v>#REF!</v>
      </c>
      <c r="C38" s="6" t="e">
        <f t="shared" si="31"/>
        <v>#REF!</v>
      </c>
      <c r="D38" s="136" t="e">
        <f t="shared" si="31"/>
        <v>#REF!</v>
      </c>
      <c r="E38" s="136" t="e">
        <f t="shared" si="31"/>
        <v>#REF!</v>
      </c>
      <c r="F38" s="136" t="e">
        <f t="shared" si="31"/>
        <v>#REF!</v>
      </c>
      <c r="G38" s="136" t="e">
        <f t="shared" si="31"/>
        <v>#REF!</v>
      </c>
      <c r="H38" s="136"/>
      <c r="I38" s="136"/>
      <c r="J38" s="136"/>
      <c r="K38" s="13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 x14ac:dyDescent="0.3">
      <c r="A39" s="11"/>
      <c r="B39" s="135" t="e">
        <f t="shared" ref="B39:E39" si="32">#REF!</f>
        <v>#REF!</v>
      </c>
      <c r="C39" s="6" t="e">
        <f t="shared" si="32"/>
        <v>#REF!</v>
      </c>
      <c r="D39" s="136" t="e">
        <f t="shared" si="32"/>
        <v>#REF!</v>
      </c>
      <c r="E39" s="136" t="e">
        <f t="shared" si="32"/>
        <v>#REF!</v>
      </c>
      <c r="F39" s="136"/>
      <c r="G39" s="136"/>
      <c r="H39" s="136"/>
      <c r="I39" s="136"/>
      <c r="J39" s="136"/>
      <c r="K39" s="13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 x14ac:dyDescent="0.3">
      <c r="A40" s="11"/>
      <c r="B40" s="137"/>
      <c r="C40" s="6" t="e">
        <f t="shared" ref="C40:E40" si="33">#REF!</f>
        <v>#REF!</v>
      </c>
      <c r="D40" s="136" t="e">
        <f t="shared" si="33"/>
        <v>#REF!</v>
      </c>
      <c r="E40" s="136" t="e">
        <f t="shared" si="33"/>
        <v>#REF!</v>
      </c>
      <c r="F40" s="136"/>
      <c r="G40" s="136"/>
      <c r="H40" s="136"/>
      <c r="I40" s="136"/>
      <c r="J40" s="136"/>
      <c r="K40" s="136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 x14ac:dyDescent="0.3">
      <c r="A41" s="11"/>
      <c r="B41" s="137"/>
      <c r="C41" s="6" t="e">
        <f t="shared" ref="C41:E41" si="34">#REF!</f>
        <v>#REF!</v>
      </c>
      <c r="D41" s="136" t="e">
        <f t="shared" si="34"/>
        <v>#REF!</v>
      </c>
      <c r="E41" s="136" t="e">
        <f t="shared" si="34"/>
        <v>#REF!</v>
      </c>
      <c r="F41" s="136"/>
      <c r="G41" s="136"/>
      <c r="H41" s="136"/>
      <c r="I41" s="136"/>
      <c r="J41" s="136"/>
      <c r="K41" s="136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 x14ac:dyDescent="0.3">
      <c r="A42" s="11"/>
      <c r="B42" s="137"/>
      <c r="C42" s="6" t="e">
        <f t="shared" ref="C42:E42" si="35">#REF!</f>
        <v>#REF!</v>
      </c>
      <c r="D42" s="136" t="e">
        <f t="shared" si="35"/>
        <v>#REF!</v>
      </c>
      <c r="E42" s="136" t="e">
        <f t="shared" si="35"/>
        <v>#REF!</v>
      </c>
      <c r="F42" s="136"/>
      <c r="G42" s="136"/>
      <c r="H42" s="136"/>
      <c r="I42" s="136"/>
      <c r="J42" s="136"/>
      <c r="K42" s="13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 x14ac:dyDescent="0.3">
      <c r="A43" s="11"/>
      <c r="B43" s="137"/>
      <c r="C43" s="6" t="e">
        <f t="shared" ref="C43:E43" si="36">#REF!</f>
        <v>#REF!</v>
      </c>
      <c r="D43" s="136" t="e">
        <f t="shared" si="36"/>
        <v>#REF!</v>
      </c>
      <c r="E43" s="136" t="e">
        <f t="shared" si="36"/>
        <v>#REF!</v>
      </c>
      <c r="F43" s="136"/>
      <c r="G43" s="136"/>
      <c r="H43" s="136"/>
      <c r="I43" s="136"/>
      <c r="J43" s="136"/>
      <c r="K43" s="13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 x14ac:dyDescent="0.3">
      <c r="A44" s="11"/>
      <c r="B44" s="137"/>
      <c r="C44" s="6" t="e">
        <f t="shared" ref="C44:E44" si="37">#REF!</f>
        <v>#REF!</v>
      </c>
      <c r="D44" s="136" t="e">
        <f t="shared" si="37"/>
        <v>#REF!</v>
      </c>
      <c r="E44" s="136" t="e">
        <f t="shared" si="37"/>
        <v>#REF!</v>
      </c>
      <c r="F44" s="136"/>
      <c r="G44" s="136"/>
      <c r="H44" s="136"/>
      <c r="I44" s="136"/>
      <c r="J44" s="136"/>
      <c r="K44" s="13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 x14ac:dyDescent="0.3">
      <c r="A45" s="11"/>
      <c r="B45" s="137"/>
      <c r="C45" s="6" t="e">
        <f t="shared" ref="C45:E45" si="38">#REF!</f>
        <v>#REF!</v>
      </c>
      <c r="D45" s="136" t="e">
        <f t="shared" si="38"/>
        <v>#REF!</v>
      </c>
      <c r="E45" s="136" t="e">
        <f t="shared" si="38"/>
        <v>#REF!</v>
      </c>
      <c r="F45" s="136"/>
      <c r="G45" s="136"/>
      <c r="H45" s="136"/>
      <c r="I45" s="136"/>
      <c r="J45" s="136"/>
      <c r="K45" s="13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 x14ac:dyDescent="0.3">
      <c r="A46" s="11"/>
      <c r="B46" s="135" t="e">
        <f t="shared" ref="B46:G46" si="39">#REF!</f>
        <v>#REF!</v>
      </c>
      <c r="C46" s="6" t="e">
        <f t="shared" si="39"/>
        <v>#REF!</v>
      </c>
      <c r="D46" s="136" t="e">
        <f t="shared" si="39"/>
        <v>#REF!</v>
      </c>
      <c r="E46" s="136" t="e">
        <f t="shared" si="39"/>
        <v>#REF!</v>
      </c>
      <c r="F46" s="136" t="e">
        <f t="shared" si="39"/>
        <v>#REF!</v>
      </c>
      <c r="G46" s="136" t="e">
        <f t="shared" si="39"/>
        <v>#REF!</v>
      </c>
      <c r="H46" s="136"/>
      <c r="I46" s="136"/>
      <c r="J46" s="136"/>
      <c r="K46" s="13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 x14ac:dyDescent="0.3">
      <c r="A47" s="11"/>
      <c r="B47" s="137"/>
      <c r="C47" s="6" t="e">
        <f t="shared" ref="C47:G47" si="40">#REF!</f>
        <v>#REF!</v>
      </c>
      <c r="D47" s="136" t="e">
        <f t="shared" si="40"/>
        <v>#REF!</v>
      </c>
      <c r="E47" s="136" t="e">
        <f t="shared" si="40"/>
        <v>#REF!</v>
      </c>
      <c r="F47" s="136" t="e">
        <f t="shared" si="40"/>
        <v>#REF!</v>
      </c>
      <c r="G47" s="136" t="e">
        <f t="shared" si="40"/>
        <v>#REF!</v>
      </c>
      <c r="H47" s="136"/>
      <c r="I47" s="136"/>
      <c r="J47" s="136"/>
      <c r="K47" s="13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 x14ac:dyDescent="0.3">
      <c r="A48" s="11"/>
      <c r="B48" s="137"/>
      <c r="C48" s="6" t="e">
        <f t="shared" ref="C48:G48" si="41">#REF!</f>
        <v>#REF!</v>
      </c>
      <c r="D48" s="136" t="e">
        <f t="shared" si="41"/>
        <v>#REF!</v>
      </c>
      <c r="E48" s="136" t="e">
        <f t="shared" si="41"/>
        <v>#REF!</v>
      </c>
      <c r="F48" s="136" t="e">
        <f t="shared" si="41"/>
        <v>#REF!</v>
      </c>
      <c r="G48" s="136" t="e">
        <f t="shared" si="41"/>
        <v>#REF!</v>
      </c>
      <c r="H48" s="136"/>
      <c r="I48" s="136"/>
      <c r="J48" s="136"/>
      <c r="K48" s="136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 x14ac:dyDescent="0.3">
      <c r="A49" s="11"/>
      <c r="B49" s="135" t="e">
        <f t="shared" ref="B49:G49" si="42">#REF!</f>
        <v>#REF!</v>
      </c>
      <c r="C49" s="6" t="e">
        <f t="shared" si="42"/>
        <v>#REF!</v>
      </c>
      <c r="D49" s="136" t="e">
        <f t="shared" si="42"/>
        <v>#REF!</v>
      </c>
      <c r="E49" s="136" t="e">
        <f t="shared" si="42"/>
        <v>#REF!</v>
      </c>
      <c r="F49" s="136" t="e">
        <f t="shared" si="42"/>
        <v>#REF!</v>
      </c>
      <c r="G49" s="136" t="e">
        <f t="shared" si="42"/>
        <v>#REF!</v>
      </c>
      <c r="H49" s="136"/>
      <c r="I49" s="136"/>
      <c r="J49" s="136"/>
      <c r="K49" s="136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 x14ac:dyDescent="0.3">
      <c r="A50" s="11"/>
      <c r="B50" s="135" t="e">
        <f t="shared" ref="B50:G50" si="43">#REF!</f>
        <v>#REF!</v>
      </c>
      <c r="C50" s="6" t="e">
        <f t="shared" si="43"/>
        <v>#REF!</v>
      </c>
      <c r="D50" s="136" t="e">
        <f t="shared" si="43"/>
        <v>#REF!</v>
      </c>
      <c r="E50" s="136" t="e">
        <f t="shared" si="43"/>
        <v>#REF!</v>
      </c>
      <c r="F50" s="136" t="e">
        <f t="shared" si="43"/>
        <v>#REF!</v>
      </c>
      <c r="G50" s="136" t="e">
        <f t="shared" si="43"/>
        <v>#REF!</v>
      </c>
      <c r="H50" s="136"/>
      <c r="I50" s="136"/>
      <c r="J50" s="136"/>
      <c r="K50" s="136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3">
      <c r="A51" s="11"/>
      <c r="B51" s="135" t="e">
        <f t="shared" ref="B51:E51" si="44">#REF!</f>
        <v>#REF!</v>
      </c>
      <c r="C51" s="6" t="e">
        <f t="shared" si="44"/>
        <v>#REF!</v>
      </c>
      <c r="D51" s="136" t="e">
        <f t="shared" si="44"/>
        <v>#REF!</v>
      </c>
      <c r="E51" s="136" t="e">
        <f t="shared" si="44"/>
        <v>#REF!</v>
      </c>
      <c r="F51" s="136"/>
      <c r="G51" s="136"/>
      <c r="H51" s="136"/>
      <c r="I51" s="136"/>
      <c r="J51" s="136"/>
      <c r="K51" s="136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3">
      <c r="A52" s="11"/>
      <c r="B52" s="137"/>
      <c r="C52" s="6" t="e">
        <f t="shared" ref="C52:E52" si="45">#REF!</f>
        <v>#REF!</v>
      </c>
      <c r="D52" s="136" t="e">
        <f t="shared" si="45"/>
        <v>#REF!</v>
      </c>
      <c r="E52" s="136" t="e">
        <f t="shared" si="45"/>
        <v>#REF!</v>
      </c>
      <c r="F52" s="136"/>
      <c r="G52" s="136"/>
      <c r="H52" s="136"/>
      <c r="I52" s="136"/>
      <c r="J52" s="136"/>
      <c r="K52" s="13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3">
      <c r="A53" s="11"/>
      <c r="B53" s="137"/>
      <c r="C53" s="6" t="e">
        <f t="shared" ref="C53:E53" si="46">#REF!</f>
        <v>#REF!</v>
      </c>
      <c r="D53" s="136" t="e">
        <f t="shared" si="46"/>
        <v>#REF!</v>
      </c>
      <c r="E53" s="136" t="e">
        <f t="shared" si="46"/>
        <v>#REF!</v>
      </c>
      <c r="F53" s="136"/>
      <c r="G53" s="136"/>
      <c r="H53" s="136"/>
      <c r="I53" s="136"/>
      <c r="J53" s="136"/>
      <c r="K53" s="13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3">
      <c r="A54" s="11"/>
      <c r="B54" s="137"/>
      <c r="C54" s="6" t="e">
        <f t="shared" ref="C54:G54" si="47">#REF!</f>
        <v>#REF!</v>
      </c>
      <c r="D54" s="136" t="e">
        <f t="shared" si="47"/>
        <v>#REF!</v>
      </c>
      <c r="E54" s="136" t="e">
        <f t="shared" si="47"/>
        <v>#REF!</v>
      </c>
      <c r="F54" s="136" t="e">
        <f t="shared" si="47"/>
        <v>#REF!</v>
      </c>
      <c r="G54" s="136" t="e">
        <f t="shared" si="47"/>
        <v>#REF!</v>
      </c>
      <c r="H54" s="136"/>
      <c r="I54" s="136"/>
      <c r="J54" s="136"/>
      <c r="K54" s="13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3">
      <c r="A55" s="11"/>
      <c r="B55" s="135" t="e">
        <f t="shared" ref="B55:G55" si="48">#REF!</f>
        <v>#REF!</v>
      </c>
      <c r="C55" s="6" t="e">
        <f t="shared" si="48"/>
        <v>#REF!</v>
      </c>
      <c r="D55" s="136" t="e">
        <f t="shared" si="48"/>
        <v>#REF!</v>
      </c>
      <c r="E55" s="136" t="e">
        <f t="shared" si="48"/>
        <v>#REF!</v>
      </c>
      <c r="F55" s="136" t="e">
        <f t="shared" si="48"/>
        <v>#REF!</v>
      </c>
      <c r="G55" s="136" t="e">
        <f t="shared" si="48"/>
        <v>#REF!</v>
      </c>
      <c r="H55" s="136"/>
      <c r="I55" s="136"/>
      <c r="J55" s="136"/>
      <c r="K55" s="136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3">
      <c r="A56" s="11"/>
      <c r="B56" s="137"/>
      <c r="C56" s="6" t="e">
        <f t="shared" ref="C56:G56" si="49">#REF!</f>
        <v>#REF!</v>
      </c>
      <c r="D56" s="136" t="e">
        <f t="shared" si="49"/>
        <v>#REF!</v>
      </c>
      <c r="E56" s="136" t="e">
        <f t="shared" si="49"/>
        <v>#REF!</v>
      </c>
      <c r="F56" s="136" t="e">
        <f t="shared" si="49"/>
        <v>#REF!</v>
      </c>
      <c r="G56" s="136" t="e">
        <f t="shared" si="49"/>
        <v>#REF!</v>
      </c>
      <c r="H56" s="136"/>
      <c r="I56" s="136"/>
      <c r="J56" s="136"/>
      <c r="K56" s="13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3">
      <c r="A57" s="11"/>
      <c r="B57" s="135" t="e">
        <f t="shared" ref="B57:G57" si="50">#REF!</f>
        <v>#REF!</v>
      </c>
      <c r="C57" s="6" t="e">
        <f t="shared" si="50"/>
        <v>#REF!</v>
      </c>
      <c r="D57" s="136" t="e">
        <f t="shared" si="50"/>
        <v>#REF!</v>
      </c>
      <c r="E57" s="136" t="e">
        <f t="shared" si="50"/>
        <v>#REF!</v>
      </c>
      <c r="F57" s="136" t="e">
        <f t="shared" si="50"/>
        <v>#REF!</v>
      </c>
      <c r="G57" s="136" t="e">
        <f t="shared" si="50"/>
        <v>#REF!</v>
      </c>
      <c r="H57" s="136"/>
      <c r="I57" s="136"/>
      <c r="J57" s="136"/>
      <c r="K57" s="13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3">
      <c r="A58" s="11"/>
      <c r="B58" s="137"/>
      <c r="C58" s="6" t="e">
        <f t="shared" ref="C58:G58" si="51">#REF!</f>
        <v>#REF!</v>
      </c>
      <c r="D58" s="136" t="e">
        <f t="shared" si="51"/>
        <v>#REF!</v>
      </c>
      <c r="E58" s="136" t="e">
        <f t="shared" si="51"/>
        <v>#REF!</v>
      </c>
      <c r="F58" s="136" t="e">
        <f t="shared" si="51"/>
        <v>#REF!</v>
      </c>
      <c r="G58" s="136" t="e">
        <f t="shared" si="51"/>
        <v>#REF!</v>
      </c>
      <c r="H58" s="136"/>
      <c r="I58" s="136"/>
      <c r="J58" s="136"/>
      <c r="K58" s="13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 x14ac:dyDescent="0.3">
      <c r="A59" s="11"/>
      <c r="B59" s="137"/>
      <c r="C59" s="6" t="e">
        <f t="shared" ref="C59:C62" si="52">#REF!</f>
        <v>#REF!</v>
      </c>
      <c r="D59" s="136"/>
      <c r="E59" s="136"/>
      <c r="F59" s="136"/>
      <c r="G59" s="136"/>
      <c r="H59" s="136" t="e">
        <f t="shared" ref="H59:K59" si="53">#REF!</f>
        <v>#REF!</v>
      </c>
      <c r="I59" s="136" t="e">
        <f t="shared" si="53"/>
        <v>#REF!</v>
      </c>
      <c r="J59" s="136" t="e">
        <f t="shared" si="53"/>
        <v>#REF!</v>
      </c>
      <c r="K59" s="136" t="e">
        <f t="shared" si="53"/>
        <v>#REF!</v>
      </c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 x14ac:dyDescent="0.3">
      <c r="A60" s="11"/>
      <c r="B60" s="137"/>
      <c r="C60" s="6" t="e">
        <f t="shared" si="52"/>
        <v>#REF!</v>
      </c>
      <c r="D60" s="136" t="e">
        <f t="shared" ref="D60:G60" si="54">#REF!</f>
        <v>#REF!</v>
      </c>
      <c r="E60" s="136" t="e">
        <f t="shared" si="54"/>
        <v>#REF!</v>
      </c>
      <c r="F60" s="136" t="e">
        <f t="shared" si="54"/>
        <v>#REF!</v>
      </c>
      <c r="G60" s="136" t="e">
        <f t="shared" si="54"/>
        <v>#REF!</v>
      </c>
      <c r="H60" s="136"/>
      <c r="I60" s="136"/>
      <c r="J60" s="136"/>
      <c r="K60" s="13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 x14ac:dyDescent="0.3">
      <c r="A61" s="11"/>
      <c r="B61" s="137"/>
      <c r="C61" s="6" t="e">
        <f t="shared" si="52"/>
        <v>#REF!</v>
      </c>
      <c r="D61" s="136" t="e">
        <f t="shared" ref="D61:G61" si="55">#REF!</f>
        <v>#REF!</v>
      </c>
      <c r="E61" s="136" t="e">
        <f t="shared" si="55"/>
        <v>#REF!</v>
      </c>
      <c r="F61" s="136" t="e">
        <f t="shared" si="55"/>
        <v>#REF!</v>
      </c>
      <c r="G61" s="136" t="e">
        <f t="shared" si="55"/>
        <v>#REF!</v>
      </c>
      <c r="H61" s="136"/>
      <c r="I61" s="136"/>
      <c r="J61" s="136"/>
      <c r="K61" s="13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 x14ac:dyDescent="0.3">
      <c r="A62" s="11"/>
      <c r="B62" s="137"/>
      <c r="C62" s="6" t="e">
        <f t="shared" si="52"/>
        <v>#REF!</v>
      </c>
      <c r="D62" s="136" t="e">
        <f t="shared" ref="D62:G62" si="56">#REF!</f>
        <v>#REF!</v>
      </c>
      <c r="E62" s="136" t="e">
        <f t="shared" si="56"/>
        <v>#REF!</v>
      </c>
      <c r="F62" s="136" t="e">
        <f t="shared" si="56"/>
        <v>#REF!</v>
      </c>
      <c r="G62" s="136" t="e">
        <f t="shared" si="56"/>
        <v>#REF!</v>
      </c>
      <c r="H62" s="136"/>
      <c r="I62" s="136"/>
      <c r="J62" s="136"/>
      <c r="K62" s="136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 x14ac:dyDescent="0.3">
      <c r="A63" s="11"/>
      <c r="B63" s="135" t="e">
        <f t="shared" ref="B63:E63" si="57">#REF!</f>
        <v>#REF!</v>
      </c>
      <c r="C63" s="6" t="e">
        <f t="shared" si="57"/>
        <v>#REF!</v>
      </c>
      <c r="D63" s="136" t="e">
        <f t="shared" si="57"/>
        <v>#REF!</v>
      </c>
      <c r="E63" s="136" t="e">
        <f t="shared" si="57"/>
        <v>#REF!</v>
      </c>
      <c r="F63" s="136"/>
      <c r="G63" s="136"/>
      <c r="H63" s="136"/>
      <c r="I63" s="136"/>
      <c r="J63" s="136"/>
      <c r="K63" s="136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 x14ac:dyDescent="0.3">
      <c r="A64" s="11"/>
      <c r="B64" s="137"/>
      <c r="C64" s="6" t="e">
        <f t="shared" ref="C64:E64" si="58">#REF!</f>
        <v>#REF!</v>
      </c>
      <c r="D64" s="136" t="e">
        <f t="shared" si="58"/>
        <v>#REF!</v>
      </c>
      <c r="E64" s="136" t="e">
        <f t="shared" si="58"/>
        <v>#REF!</v>
      </c>
      <c r="F64" s="136"/>
      <c r="G64" s="136"/>
      <c r="H64" s="136"/>
      <c r="I64" s="136"/>
      <c r="J64" s="136"/>
      <c r="K64" s="13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 x14ac:dyDescent="0.3">
      <c r="A65" s="11"/>
      <c r="B65" s="135" t="e">
        <f t="shared" ref="B65:E65" si="59">#REF!</f>
        <v>#REF!</v>
      </c>
      <c r="C65" s="6" t="e">
        <f t="shared" si="59"/>
        <v>#REF!</v>
      </c>
      <c r="D65" s="136" t="e">
        <f t="shared" si="59"/>
        <v>#REF!</v>
      </c>
      <c r="E65" s="136" t="e">
        <f t="shared" si="59"/>
        <v>#REF!</v>
      </c>
      <c r="F65" s="136"/>
      <c r="G65" s="136"/>
      <c r="H65" s="136"/>
      <c r="I65" s="136"/>
      <c r="J65" s="136"/>
      <c r="K65" s="13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 x14ac:dyDescent="0.3">
      <c r="A66" s="11"/>
      <c r="B66" s="137"/>
      <c r="C66" s="6" t="e">
        <f t="shared" ref="C66:G66" si="60">#REF!</f>
        <v>#REF!</v>
      </c>
      <c r="D66" s="136" t="e">
        <f t="shared" si="60"/>
        <v>#REF!</v>
      </c>
      <c r="E66" s="136" t="e">
        <f t="shared" si="60"/>
        <v>#REF!</v>
      </c>
      <c r="F66" s="136" t="e">
        <f t="shared" si="60"/>
        <v>#REF!</v>
      </c>
      <c r="G66" s="136" t="e">
        <f t="shared" si="60"/>
        <v>#REF!</v>
      </c>
      <c r="H66" s="136"/>
      <c r="I66" s="136"/>
      <c r="J66" s="136"/>
      <c r="K66" s="13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 x14ac:dyDescent="0.3">
      <c r="A67" s="11"/>
      <c r="B67" s="137"/>
      <c r="C67" s="6" t="e">
        <f t="shared" ref="C67:G67" si="61">#REF!</f>
        <v>#REF!</v>
      </c>
      <c r="D67" s="136" t="e">
        <f t="shared" si="61"/>
        <v>#REF!</v>
      </c>
      <c r="E67" s="136" t="e">
        <f t="shared" si="61"/>
        <v>#REF!</v>
      </c>
      <c r="F67" s="136" t="e">
        <f t="shared" si="61"/>
        <v>#REF!</v>
      </c>
      <c r="G67" s="136" t="e">
        <f t="shared" si="61"/>
        <v>#REF!</v>
      </c>
      <c r="H67" s="136"/>
      <c r="I67" s="136"/>
      <c r="J67" s="136"/>
      <c r="K67" s="13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 x14ac:dyDescent="0.3">
      <c r="A68" s="11"/>
      <c r="B68" s="137"/>
      <c r="C68" s="6" t="e">
        <f t="shared" ref="C68:C69" si="62">#REF!</f>
        <v>#REF!</v>
      </c>
      <c r="D68" s="136"/>
      <c r="E68" s="136"/>
      <c r="F68" s="136"/>
      <c r="G68" s="136"/>
      <c r="H68" s="136" t="e">
        <f t="shared" ref="H68:I68" si="63">#REF!</f>
        <v>#REF!</v>
      </c>
      <c r="I68" s="136" t="e">
        <f t="shared" si="63"/>
        <v>#REF!</v>
      </c>
      <c r="J68" s="136"/>
      <c r="K68" s="13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 x14ac:dyDescent="0.3">
      <c r="A69" s="11"/>
      <c r="B69" s="137"/>
      <c r="C69" s="6" t="e">
        <f t="shared" si="62"/>
        <v>#REF!</v>
      </c>
      <c r="D69" s="136" t="e">
        <f t="shared" ref="D69:G69" si="64">#REF!</f>
        <v>#REF!</v>
      </c>
      <c r="E69" s="136" t="e">
        <f t="shared" si="64"/>
        <v>#REF!</v>
      </c>
      <c r="F69" s="136" t="e">
        <f t="shared" si="64"/>
        <v>#REF!</v>
      </c>
      <c r="G69" s="136" t="e">
        <f t="shared" si="64"/>
        <v>#REF!</v>
      </c>
      <c r="H69" s="136"/>
      <c r="I69" s="136"/>
      <c r="J69" s="136"/>
      <c r="K69" s="136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 x14ac:dyDescent="0.3">
      <c r="A70" s="11"/>
      <c r="B70" s="135" t="e">
        <f t="shared" ref="B70:E70" si="65">#REF!</f>
        <v>#REF!</v>
      </c>
      <c r="C70" s="6" t="e">
        <f t="shared" si="65"/>
        <v>#REF!</v>
      </c>
      <c r="D70" s="136" t="e">
        <f t="shared" si="65"/>
        <v>#REF!</v>
      </c>
      <c r="E70" s="136" t="e">
        <f t="shared" si="65"/>
        <v>#REF!</v>
      </c>
      <c r="F70" s="136"/>
      <c r="G70" s="136"/>
      <c r="H70" s="136"/>
      <c r="I70" s="136"/>
      <c r="J70" s="136"/>
      <c r="K70" s="136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3">
      <c r="A71" s="11"/>
      <c r="B71" s="135" t="e">
        <f t="shared" ref="B71:B72" si="66">#REF!</f>
        <v>#REF!</v>
      </c>
      <c r="C71" s="6"/>
      <c r="D71" s="136"/>
      <c r="E71" s="136"/>
      <c r="F71" s="136"/>
      <c r="G71" s="136"/>
      <c r="H71" s="136"/>
      <c r="I71" s="136"/>
      <c r="J71" s="136"/>
      <c r="K71" s="13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3">
      <c r="A72" s="11"/>
      <c r="B72" s="135" t="e">
        <f t="shared" si="66"/>
        <v>#REF!</v>
      </c>
      <c r="C72" s="6" t="e">
        <f t="shared" ref="C72:G72" si="67">#REF!</f>
        <v>#REF!</v>
      </c>
      <c r="D72" s="136" t="e">
        <f t="shared" si="67"/>
        <v>#REF!</v>
      </c>
      <c r="E72" s="136" t="e">
        <f t="shared" si="67"/>
        <v>#REF!</v>
      </c>
      <c r="F72" s="136" t="e">
        <f t="shared" si="67"/>
        <v>#REF!</v>
      </c>
      <c r="G72" s="136" t="e">
        <f t="shared" si="67"/>
        <v>#REF!</v>
      </c>
      <c r="H72" s="136"/>
      <c r="I72" s="136"/>
      <c r="J72" s="136"/>
      <c r="K72" s="136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3">
      <c r="A73" s="11"/>
      <c r="B73" s="135"/>
      <c r="C73" s="6" t="e">
        <f t="shared" ref="C73:G73" si="68">#REF!</f>
        <v>#REF!</v>
      </c>
      <c r="D73" s="136" t="e">
        <f t="shared" si="68"/>
        <v>#REF!</v>
      </c>
      <c r="E73" s="136" t="e">
        <f t="shared" si="68"/>
        <v>#REF!</v>
      </c>
      <c r="F73" s="136" t="e">
        <f t="shared" si="68"/>
        <v>#REF!</v>
      </c>
      <c r="G73" s="136" t="e">
        <f t="shared" si="68"/>
        <v>#REF!</v>
      </c>
      <c r="H73" s="136"/>
      <c r="I73" s="136"/>
      <c r="J73" s="136"/>
      <c r="K73" s="13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3">
      <c r="A74" s="11"/>
      <c r="B74" s="135" t="e">
        <f t="shared" ref="B74:G74" si="69">#REF!</f>
        <v>#REF!</v>
      </c>
      <c r="C74" s="6" t="e">
        <f t="shared" si="69"/>
        <v>#REF!</v>
      </c>
      <c r="D74" s="136" t="e">
        <f t="shared" si="69"/>
        <v>#REF!</v>
      </c>
      <c r="E74" s="136" t="e">
        <f t="shared" si="69"/>
        <v>#REF!</v>
      </c>
      <c r="F74" s="136" t="e">
        <f t="shared" si="69"/>
        <v>#REF!</v>
      </c>
      <c r="G74" s="136" t="e">
        <f t="shared" si="69"/>
        <v>#REF!</v>
      </c>
      <c r="H74" s="136"/>
      <c r="I74" s="136"/>
      <c r="J74" s="136"/>
      <c r="K74" s="13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3">
      <c r="A75" s="11"/>
      <c r="B75" s="137"/>
      <c r="C75" s="6" t="e">
        <f t="shared" ref="C75:G75" si="70">#REF!</f>
        <v>#REF!</v>
      </c>
      <c r="D75" s="136" t="e">
        <f t="shared" si="70"/>
        <v>#REF!</v>
      </c>
      <c r="E75" s="136" t="e">
        <f t="shared" si="70"/>
        <v>#REF!</v>
      </c>
      <c r="F75" s="136" t="e">
        <f t="shared" si="70"/>
        <v>#REF!</v>
      </c>
      <c r="G75" s="136" t="e">
        <f t="shared" si="70"/>
        <v>#REF!</v>
      </c>
      <c r="H75" s="136"/>
      <c r="I75" s="136"/>
      <c r="J75" s="136"/>
      <c r="K75" s="136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3">
      <c r="A76" s="11"/>
      <c r="B76" s="137"/>
      <c r="C76" s="6" t="e">
        <f t="shared" ref="C76:E76" si="71">#REF!</f>
        <v>#REF!</v>
      </c>
      <c r="D76" s="136" t="e">
        <f t="shared" si="71"/>
        <v>#REF!</v>
      </c>
      <c r="E76" s="136" t="e">
        <f t="shared" si="71"/>
        <v>#REF!</v>
      </c>
      <c r="F76" s="136"/>
      <c r="G76" s="136"/>
      <c r="H76" s="136"/>
      <c r="I76" s="136"/>
      <c r="J76" s="136"/>
      <c r="K76" s="136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3">
      <c r="A77" s="11"/>
      <c r="B77" s="137"/>
      <c r="C77" s="6" t="e">
        <f t="shared" ref="C77:E77" si="72">#REF!</f>
        <v>#REF!</v>
      </c>
      <c r="D77" s="136" t="e">
        <f t="shared" si="72"/>
        <v>#REF!</v>
      </c>
      <c r="E77" s="136" t="e">
        <f t="shared" si="72"/>
        <v>#REF!</v>
      </c>
      <c r="F77" s="136"/>
      <c r="G77" s="136"/>
      <c r="H77" s="136"/>
      <c r="I77" s="136"/>
      <c r="J77" s="136"/>
      <c r="K77" s="136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3">
      <c r="A78" s="11"/>
      <c r="B78" s="137"/>
      <c r="C78" s="138" t="e">
        <f t="shared" ref="C78:G78" si="73">#REF!</f>
        <v>#REF!</v>
      </c>
      <c r="D78" s="136" t="e">
        <f t="shared" si="73"/>
        <v>#REF!</v>
      </c>
      <c r="E78" s="136" t="e">
        <f t="shared" si="73"/>
        <v>#REF!</v>
      </c>
      <c r="F78" s="136" t="e">
        <f t="shared" si="73"/>
        <v>#REF!</v>
      </c>
      <c r="G78" s="136" t="e">
        <f t="shared" si="73"/>
        <v>#REF!</v>
      </c>
      <c r="H78" s="136"/>
      <c r="I78" s="136"/>
      <c r="J78" s="136"/>
      <c r="K78" s="13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3">
      <c r="A79" s="11"/>
      <c r="B79" s="135" t="e">
        <f t="shared" ref="B79:G79" si="74">#REF!</f>
        <v>#REF!</v>
      </c>
      <c r="C79" s="6" t="e">
        <f t="shared" si="74"/>
        <v>#REF!</v>
      </c>
      <c r="D79" s="136" t="e">
        <f t="shared" si="74"/>
        <v>#REF!</v>
      </c>
      <c r="E79" s="136" t="e">
        <f t="shared" si="74"/>
        <v>#REF!</v>
      </c>
      <c r="F79" s="136" t="e">
        <f t="shared" si="74"/>
        <v>#REF!</v>
      </c>
      <c r="G79" s="136" t="e">
        <f t="shared" si="74"/>
        <v>#REF!</v>
      </c>
      <c r="H79" s="136"/>
      <c r="I79" s="136"/>
      <c r="J79" s="136"/>
      <c r="K79" s="136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3">
      <c r="A80" s="11"/>
      <c r="B80" s="137"/>
      <c r="C80" s="6" t="e">
        <f t="shared" ref="C80:G80" si="75">#REF!</f>
        <v>#REF!</v>
      </c>
      <c r="D80" s="136" t="e">
        <f t="shared" si="75"/>
        <v>#REF!</v>
      </c>
      <c r="E80" s="136" t="e">
        <f t="shared" si="75"/>
        <v>#REF!</v>
      </c>
      <c r="F80" s="136" t="e">
        <f t="shared" si="75"/>
        <v>#REF!</v>
      </c>
      <c r="G80" s="136" t="e">
        <f t="shared" si="75"/>
        <v>#REF!</v>
      </c>
      <c r="H80" s="136"/>
      <c r="I80" s="136"/>
      <c r="J80" s="136"/>
      <c r="K80" s="13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3">
      <c r="A81" s="11"/>
      <c r="B81" s="135" t="e">
        <f t="shared" ref="B81:B82" si="76">#REF!</f>
        <v>#REF!</v>
      </c>
      <c r="C81" s="6"/>
      <c r="D81" s="136"/>
      <c r="E81" s="136"/>
      <c r="F81" s="136"/>
      <c r="G81" s="136"/>
      <c r="H81" s="136"/>
      <c r="I81" s="136"/>
      <c r="J81" s="136"/>
      <c r="K81" s="13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3">
      <c r="A82" s="11"/>
      <c r="B82" s="135" t="e">
        <f t="shared" si="76"/>
        <v>#REF!</v>
      </c>
      <c r="C82" s="6" t="e">
        <f t="shared" ref="C82:G82" si="77">#REF!</f>
        <v>#REF!</v>
      </c>
      <c r="D82" s="136" t="e">
        <f t="shared" si="77"/>
        <v>#REF!</v>
      </c>
      <c r="E82" s="136" t="e">
        <f t="shared" si="77"/>
        <v>#REF!</v>
      </c>
      <c r="F82" s="136" t="e">
        <f t="shared" si="77"/>
        <v>#REF!</v>
      </c>
      <c r="G82" s="136" t="e">
        <f t="shared" si="77"/>
        <v>#REF!</v>
      </c>
      <c r="H82" s="136"/>
      <c r="I82" s="136"/>
      <c r="J82" s="136"/>
      <c r="K82" s="136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3">
      <c r="A83" s="11"/>
      <c r="B83" s="137"/>
      <c r="C83" s="6" t="e">
        <f t="shared" ref="C83:G83" si="78">#REF!</f>
        <v>#REF!</v>
      </c>
      <c r="D83" s="136" t="e">
        <f t="shared" si="78"/>
        <v>#REF!</v>
      </c>
      <c r="E83" s="136" t="e">
        <f t="shared" si="78"/>
        <v>#REF!</v>
      </c>
      <c r="F83" s="136" t="e">
        <f t="shared" si="78"/>
        <v>#REF!</v>
      </c>
      <c r="G83" s="136" t="e">
        <f t="shared" si="78"/>
        <v>#REF!</v>
      </c>
      <c r="H83" s="136"/>
      <c r="I83" s="136"/>
      <c r="J83" s="136"/>
      <c r="K83" s="13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3">
      <c r="A84" s="11"/>
      <c r="B84" s="137"/>
      <c r="C84" s="6" t="e">
        <f t="shared" ref="C84:G84" si="79">#REF!</f>
        <v>#REF!</v>
      </c>
      <c r="D84" s="136" t="e">
        <f t="shared" si="79"/>
        <v>#REF!</v>
      </c>
      <c r="E84" s="136" t="e">
        <f t="shared" si="79"/>
        <v>#REF!</v>
      </c>
      <c r="F84" s="136" t="e">
        <f t="shared" si="79"/>
        <v>#REF!</v>
      </c>
      <c r="G84" s="136" t="e">
        <f t="shared" si="79"/>
        <v>#REF!</v>
      </c>
      <c r="H84" s="136"/>
      <c r="I84" s="136"/>
      <c r="J84" s="136"/>
      <c r="K84" s="13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3">
      <c r="A85" s="11"/>
      <c r="B85" s="137"/>
      <c r="C85" s="6" t="e">
        <f t="shared" ref="C85:G85" si="80">#REF!</f>
        <v>#REF!</v>
      </c>
      <c r="D85" s="136" t="e">
        <f t="shared" si="80"/>
        <v>#REF!</v>
      </c>
      <c r="E85" s="136" t="e">
        <f t="shared" si="80"/>
        <v>#REF!</v>
      </c>
      <c r="F85" s="136" t="e">
        <f t="shared" si="80"/>
        <v>#REF!</v>
      </c>
      <c r="G85" s="136" t="e">
        <f t="shared" si="80"/>
        <v>#REF!</v>
      </c>
      <c r="H85" s="136"/>
      <c r="I85" s="136"/>
      <c r="J85" s="136"/>
      <c r="K85" s="13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3">
      <c r="A86" s="11"/>
      <c r="B86" s="137"/>
      <c r="C86" s="6" t="e">
        <f t="shared" ref="C86:G86" si="81">#REF!</f>
        <v>#REF!</v>
      </c>
      <c r="D86" s="136" t="e">
        <f t="shared" si="81"/>
        <v>#REF!</v>
      </c>
      <c r="E86" s="136" t="e">
        <f t="shared" si="81"/>
        <v>#REF!</v>
      </c>
      <c r="F86" s="136" t="e">
        <f t="shared" si="81"/>
        <v>#REF!</v>
      </c>
      <c r="G86" s="136" t="e">
        <f t="shared" si="81"/>
        <v>#REF!</v>
      </c>
      <c r="H86" s="136"/>
      <c r="I86" s="136"/>
      <c r="J86" s="136"/>
      <c r="K86" s="13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3">
      <c r="A87" s="11"/>
      <c r="B87" s="135" t="e">
        <f t="shared" ref="B87:E87" si="82">#REF!</f>
        <v>#REF!</v>
      </c>
      <c r="C87" s="6" t="e">
        <f t="shared" si="82"/>
        <v>#REF!</v>
      </c>
      <c r="D87" s="136" t="e">
        <f t="shared" si="82"/>
        <v>#REF!</v>
      </c>
      <c r="E87" s="136" t="e">
        <f t="shared" si="82"/>
        <v>#REF!</v>
      </c>
      <c r="F87" s="136"/>
      <c r="G87" s="136"/>
      <c r="H87" s="136"/>
      <c r="I87" s="136"/>
      <c r="J87" s="136"/>
      <c r="K87" s="136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3">
      <c r="A88" s="11"/>
      <c r="B88" s="137"/>
      <c r="C88" s="6" t="e">
        <f t="shared" ref="C88:E88" si="83">#REF!</f>
        <v>#REF!</v>
      </c>
      <c r="D88" s="136" t="e">
        <f t="shared" si="83"/>
        <v>#REF!</v>
      </c>
      <c r="E88" s="136" t="e">
        <f t="shared" si="83"/>
        <v>#REF!</v>
      </c>
      <c r="F88" s="136"/>
      <c r="G88" s="136"/>
      <c r="H88" s="136"/>
      <c r="I88" s="136"/>
      <c r="J88" s="136"/>
      <c r="K88" s="136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3">
      <c r="A89" s="11"/>
      <c r="B89" s="137"/>
      <c r="C89" s="6" t="e">
        <f t="shared" ref="C89:G89" si="84">#REF!</f>
        <v>#REF!</v>
      </c>
      <c r="D89" s="136" t="e">
        <f t="shared" si="84"/>
        <v>#REF!</v>
      </c>
      <c r="E89" s="136" t="e">
        <f t="shared" si="84"/>
        <v>#REF!</v>
      </c>
      <c r="F89" s="136" t="e">
        <f t="shared" si="84"/>
        <v>#REF!</v>
      </c>
      <c r="G89" s="136" t="e">
        <f t="shared" si="84"/>
        <v>#REF!</v>
      </c>
      <c r="H89" s="136"/>
      <c r="I89" s="136"/>
      <c r="J89" s="136"/>
      <c r="K89" s="136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3">
      <c r="A90" s="11"/>
      <c r="B90" s="137" t="s">
        <v>37</v>
      </c>
      <c r="C90" s="6" t="e">
        <f>#REF!</f>
        <v>#REF!</v>
      </c>
      <c r="D90" s="136" t="e">
        <f t="shared" ref="D90:E90" si="85">#REF!+#REF!</f>
        <v>#REF!</v>
      </c>
      <c r="E90" s="136" t="e">
        <f t="shared" si="85"/>
        <v>#REF!</v>
      </c>
      <c r="F90" s="136"/>
      <c r="G90" s="136"/>
      <c r="H90" s="136"/>
      <c r="I90" s="136"/>
      <c r="J90" s="136"/>
      <c r="K90" s="136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3">
      <c r="A91" s="11"/>
      <c r="B91" s="135" t="e">
        <f t="shared" ref="B91:G91" si="86">#REF!</f>
        <v>#REF!</v>
      </c>
      <c r="C91" s="6" t="e">
        <f t="shared" si="86"/>
        <v>#REF!</v>
      </c>
      <c r="D91" s="136" t="e">
        <f t="shared" si="86"/>
        <v>#REF!</v>
      </c>
      <c r="E91" s="136" t="e">
        <f t="shared" si="86"/>
        <v>#REF!</v>
      </c>
      <c r="F91" s="136" t="e">
        <f t="shared" si="86"/>
        <v>#REF!</v>
      </c>
      <c r="G91" s="136" t="e">
        <f t="shared" si="86"/>
        <v>#REF!</v>
      </c>
      <c r="H91" s="136"/>
      <c r="I91" s="136"/>
      <c r="J91" s="136"/>
      <c r="K91" s="136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3">
      <c r="A92" s="11"/>
      <c r="B92" s="135" t="e">
        <f t="shared" ref="B92:G92" si="87">#REF!</f>
        <v>#REF!</v>
      </c>
      <c r="C92" s="6" t="e">
        <f t="shared" si="87"/>
        <v>#REF!</v>
      </c>
      <c r="D92" s="136" t="e">
        <f t="shared" si="87"/>
        <v>#REF!</v>
      </c>
      <c r="E92" s="136" t="e">
        <f t="shared" si="87"/>
        <v>#REF!</v>
      </c>
      <c r="F92" s="136" t="e">
        <f t="shared" si="87"/>
        <v>#REF!</v>
      </c>
      <c r="G92" s="136" t="e">
        <f t="shared" si="87"/>
        <v>#REF!</v>
      </c>
      <c r="H92" s="136"/>
      <c r="I92" s="136"/>
      <c r="J92" s="136"/>
      <c r="K92" s="136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3">
      <c r="A93" s="11"/>
      <c r="B93" s="135" t="e">
        <f t="shared" ref="B93:G93" si="88">#REF!</f>
        <v>#REF!</v>
      </c>
      <c r="C93" s="6" t="e">
        <f t="shared" si="88"/>
        <v>#REF!</v>
      </c>
      <c r="D93" s="136" t="e">
        <f t="shared" si="88"/>
        <v>#REF!</v>
      </c>
      <c r="E93" s="136" t="e">
        <f t="shared" si="88"/>
        <v>#REF!</v>
      </c>
      <c r="F93" s="136" t="e">
        <f t="shared" si="88"/>
        <v>#REF!</v>
      </c>
      <c r="G93" s="136" t="e">
        <f t="shared" si="88"/>
        <v>#REF!</v>
      </c>
      <c r="H93" s="136"/>
      <c r="I93" s="136"/>
      <c r="J93" s="136"/>
      <c r="K93" s="136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3">
      <c r="A94" s="11"/>
      <c r="B94" s="137"/>
      <c r="C94" s="6" t="e">
        <f t="shared" ref="C94:G94" si="89">#REF!</f>
        <v>#REF!</v>
      </c>
      <c r="D94" s="136" t="e">
        <f t="shared" si="89"/>
        <v>#REF!</v>
      </c>
      <c r="E94" s="136" t="e">
        <f t="shared" si="89"/>
        <v>#REF!</v>
      </c>
      <c r="F94" s="136" t="e">
        <f t="shared" si="89"/>
        <v>#REF!</v>
      </c>
      <c r="G94" s="136" t="e">
        <f t="shared" si="89"/>
        <v>#REF!</v>
      </c>
      <c r="H94" s="136"/>
      <c r="I94" s="136"/>
      <c r="J94" s="136"/>
      <c r="K94" s="136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3">
      <c r="A95" s="11"/>
      <c r="B95" s="137"/>
      <c r="C95" s="6" t="e">
        <f>#REF!</f>
        <v>#REF!</v>
      </c>
      <c r="D95" s="136"/>
      <c r="E95" s="136"/>
      <c r="F95" s="136"/>
      <c r="G95" s="136"/>
      <c r="H95" s="136" t="e">
        <f t="shared" ref="H95:K95" si="90">#REF!</f>
        <v>#REF!</v>
      </c>
      <c r="I95" s="136" t="e">
        <f t="shared" si="90"/>
        <v>#REF!</v>
      </c>
      <c r="J95" s="136" t="e">
        <f t="shared" si="90"/>
        <v>#REF!</v>
      </c>
      <c r="K95" s="136" t="e">
        <f t="shared" si="90"/>
        <v>#REF!</v>
      </c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3">
      <c r="A96" s="11"/>
      <c r="B96" s="135" t="e">
        <f t="shared" ref="B96:C96" si="91">#REF!</f>
        <v>#REF!</v>
      </c>
      <c r="C96" s="6" t="e">
        <f t="shared" si="91"/>
        <v>#REF!</v>
      </c>
      <c r="D96" s="136"/>
      <c r="E96" s="136"/>
      <c r="F96" s="136"/>
      <c r="G96" s="136"/>
      <c r="H96" s="136" t="e">
        <f t="shared" ref="H96:K96" si="92">#REF!</f>
        <v>#REF!</v>
      </c>
      <c r="I96" s="136" t="e">
        <f t="shared" si="92"/>
        <v>#REF!</v>
      </c>
      <c r="J96" s="136" t="e">
        <f t="shared" si="92"/>
        <v>#REF!</v>
      </c>
      <c r="K96" s="136" t="e">
        <f t="shared" si="92"/>
        <v>#REF!</v>
      </c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3">
      <c r="A97" s="11"/>
      <c r="B97" s="137"/>
      <c r="C97" s="6" t="e">
        <f t="shared" ref="C97:C102" si="93">#REF!</f>
        <v>#REF!</v>
      </c>
      <c r="D97" s="136"/>
      <c r="E97" s="136"/>
      <c r="F97" s="136"/>
      <c r="G97" s="136"/>
      <c r="H97" s="136" t="e">
        <f t="shared" ref="H97:K97" si="94">#REF!</f>
        <v>#REF!</v>
      </c>
      <c r="I97" s="136" t="e">
        <f t="shared" si="94"/>
        <v>#REF!</v>
      </c>
      <c r="J97" s="136" t="e">
        <f t="shared" si="94"/>
        <v>#REF!</v>
      </c>
      <c r="K97" s="136" t="e">
        <f t="shared" si="94"/>
        <v>#REF!</v>
      </c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3">
      <c r="A98" s="11"/>
      <c r="B98" s="137"/>
      <c r="C98" s="6" t="e">
        <f t="shared" si="93"/>
        <v>#REF!</v>
      </c>
      <c r="D98" s="136"/>
      <c r="E98" s="136"/>
      <c r="F98" s="136"/>
      <c r="G98" s="136"/>
      <c r="H98" s="136" t="e">
        <f t="shared" ref="H98:K98" si="95">#REF!</f>
        <v>#REF!</v>
      </c>
      <c r="I98" s="136" t="e">
        <f t="shared" si="95"/>
        <v>#REF!</v>
      </c>
      <c r="J98" s="136" t="e">
        <f t="shared" si="95"/>
        <v>#REF!</v>
      </c>
      <c r="K98" s="136" t="e">
        <f t="shared" si="95"/>
        <v>#REF!</v>
      </c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3">
      <c r="A99" s="11"/>
      <c r="B99" s="137"/>
      <c r="C99" s="6" t="e">
        <f t="shared" si="93"/>
        <v>#REF!</v>
      </c>
      <c r="D99" s="136"/>
      <c r="E99" s="136"/>
      <c r="F99" s="136"/>
      <c r="G99" s="136"/>
      <c r="H99" s="136" t="e">
        <f t="shared" ref="H99:K99" si="96">#REF!</f>
        <v>#REF!</v>
      </c>
      <c r="I99" s="136" t="e">
        <f t="shared" si="96"/>
        <v>#REF!</v>
      </c>
      <c r="J99" s="136" t="e">
        <f t="shared" si="96"/>
        <v>#REF!</v>
      </c>
      <c r="K99" s="136" t="e">
        <f t="shared" si="96"/>
        <v>#REF!</v>
      </c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3">
      <c r="A100" s="11"/>
      <c r="B100" s="137"/>
      <c r="C100" s="6" t="e">
        <f t="shared" si="93"/>
        <v>#REF!</v>
      </c>
      <c r="D100" s="136"/>
      <c r="E100" s="136"/>
      <c r="F100" s="136"/>
      <c r="G100" s="136"/>
      <c r="H100" s="136" t="e">
        <f t="shared" ref="H100:K100" si="97">#REF!</f>
        <v>#REF!</v>
      </c>
      <c r="I100" s="136" t="e">
        <f t="shared" si="97"/>
        <v>#REF!</v>
      </c>
      <c r="J100" s="136" t="e">
        <f t="shared" si="97"/>
        <v>#REF!</v>
      </c>
      <c r="K100" s="136" t="e">
        <f t="shared" si="97"/>
        <v>#REF!</v>
      </c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3">
      <c r="A101" s="11"/>
      <c r="B101" s="137"/>
      <c r="C101" s="6" t="e">
        <f t="shared" si="93"/>
        <v>#REF!</v>
      </c>
      <c r="D101" s="136"/>
      <c r="E101" s="136"/>
      <c r="F101" s="136"/>
      <c r="G101" s="136"/>
      <c r="H101" s="136" t="e">
        <f t="shared" ref="H101:K101" si="98">#REF!</f>
        <v>#REF!</v>
      </c>
      <c r="I101" s="136" t="e">
        <f t="shared" si="98"/>
        <v>#REF!</v>
      </c>
      <c r="J101" s="136" t="e">
        <f t="shared" si="98"/>
        <v>#REF!</v>
      </c>
      <c r="K101" s="136" t="e">
        <f t="shared" si="98"/>
        <v>#REF!</v>
      </c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3">
      <c r="A102" s="11"/>
      <c r="B102" s="137"/>
      <c r="C102" s="6" t="e">
        <f t="shared" si="93"/>
        <v>#REF!</v>
      </c>
      <c r="D102" s="136"/>
      <c r="E102" s="136"/>
      <c r="F102" s="136"/>
      <c r="G102" s="136"/>
      <c r="H102" s="136" t="e">
        <f t="shared" ref="H102:K102" si="99">#REF!</f>
        <v>#REF!</v>
      </c>
      <c r="I102" s="136" t="e">
        <f t="shared" si="99"/>
        <v>#REF!</v>
      </c>
      <c r="J102" s="136" t="e">
        <f t="shared" si="99"/>
        <v>#REF!</v>
      </c>
      <c r="K102" s="136" t="e">
        <f t="shared" si="99"/>
        <v>#REF!</v>
      </c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3">
      <c r="A103" s="11"/>
      <c r="B103" s="135" t="e">
        <f t="shared" ref="B103:G103" si="100">#REF!</f>
        <v>#REF!</v>
      </c>
      <c r="C103" s="6" t="e">
        <f t="shared" si="100"/>
        <v>#REF!</v>
      </c>
      <c r="D103" s="136" t="e">
        <f t="shared" si="100"/>
        <v>#REF!</v>
      </c>
      <c r="E103" s="136" t="e">
        <f t="shared" si="100"/>
        <v>#REF!</v>
      </c>
      <c r="F103" s="136" t="e">
        <f t="shared" si="100"/>
        <v>#REF!</v>
      </c>
      <c r="G103" s="136" t="e">
        <f t="shared" si="100"/>
        <v>#REF!</v>
      </c>
      <c r="H103" s="136"/>
      <c r="I103" s="136"/>
      <c r="J103" s="136"/>
      <c r="K103" s="13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3">
      <c r="A104" s="11"/>
      <c r="B104" s="137"/>
      <c r="C104" s="6" t="e">
        <f>#REF!</f>
        <v>#REF!</v>
      </c>
      <c r="D104" s="136"/>
      <c r="E104" s="136"/>
      <c r="F104" s="136"/>
      <c r="G104" s="136"/>
      <c r="H104" s="136" t="e">
        <f t="shared" ref="H104:K104" si="101">#REF!</f>
        <v>#REF!</v>
      </c>
      <c r="I104" s="136" t="e">
        <f t="shared" si="101"/>
        <v>#REF!</v>
      </c>
      <c r="J104" s="136" t="e">
        <f t="shared" si="101"/>
        <v>#REF!</v>
      </c>
      <c r="K104" s="136" t="e">
        <f t="shared" si="101"/>
        <v>#REF!</v>
      </c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3">
      <c r="A105" s="11"/>
      <c r="B105" s="135" t="e">
        <f t="shared" ref="B105:G105" si="102">#REF!</f>
        <v>#REF!</v>
      </c>
      <c r="C105" s="6" t="e">
        <f t="shared" si="102"/>
        <v>#REF!</v>
      </c>
      <c r="D105" s="136" t="e">
        <f t="shared" si="102"/>
        <v>#REF!</v>
      </c>
      <c r="E105" s="136" t="e">
        <f t="shared" si="102"/>
        <v>#REF!</v>
      </c>
      <c r="F105" s="136" t="e">
        <f t="shared" si="102"/>
        <v>#REF!</v>
      </c>
      <c r="G105" s="136" t="e">
        <f t="shared" si="102"/>
        <v>#REF!</v>
      </c>
      <c r="H105" s="136"/>
      <c r="I105" s="136"/>
      <c r="J105" s="136"/>
      <c r="K105" s="136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3">
      <c r="A106" s="11"/>
      <c r="B106" s="137"/>
      <c r="C106" s="6" t="e">
        <f t="shared" ref="C106:G106" si="103">#REF!</f>
        <v>#REF!</v>
      </c>
      <c r="D106" s="136" t="e">
        <f t="shared" si="103"/>
        <v>#REF!</v>
      </c>
      <c r="E106" s="136" t="e">
        <f t="shared" si="103"/>
        <v>#REF!</v>
      </c>
      <c r="F106" s="136" t="e">
        <f t="shared" si="103"/>
        <v>#REF!</v>
      </c>
      <c r="G106" s="136" t="e">
        <f t="shared" si="103"/>
        <v>#REF!</v>
      </c>
      <c r="H106" s="136"/>
      <c r="I106" s="136"/>
      <c r="J106" s="136"/>
      <c r="K106" s="136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3">
      <c r="A107" s="11"/>
      <c r="B107" s="137"/>
      <c r="C107" s="6"/>
      <c r="D107" s="136"/>
      <c r="E107" s="136"/>
      <c r="F107" s="136"/>
      <c r="G107" s="136"/>
      <c r="H107" s="136"/>
      <c r="I107" s="136"/>
      <c r="J107" s="136"/>
      <c r="K107" s="136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3">
      <c r="A108" s="11"/>
      <c r="B108" s="137"/>
      <c r="C108" s="6"/>
      <c r="D108" s="136"/>
      <c r="E108" s="136"/>
      <c r="F108" s="136"/>
      <c r="G108" s="136"/>
      <c r="H108" s="136"/>
      <c r="I108" s="136"/>
      <c r="J108" s="136"/>
      <c r="K108" s="136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3">
      <c r="A109" s="11"/>
      <c r="B109" s="137"/>
      <c r="C109" s="6"/>
      <c r="D109" s="136" t="e">
        <f t="shared" ref="D109:K109" si="104">SUM(D8:D108)</f>
        <v>#REF!</v>
      </c>
      <c r="E109" s="136" t="e">
        <f t="shared" si="104"/>
        <v>#REF!</v>
      </c>
      <c r="F109" s="136" t="e">
        <f t="shared" si="104"/>
        <v>#REF!</v>
      </c>
      <c r="G109" s="136" t="e">
        <f t="shared" si="104"/>
        <v>#REF!</v>
      </c>
      <c r="H109" s="136" t="e">
        <f t="shared" si="104"/>
        <v>#REF!</v>
      </c>
      <c r="I109" s="136" t="e">
        <f t="shared" si="104"/>
        <v>#REF!</v>
      </c>
      <c r="J109" s="136" t="e">
        <f t="shared" si="104"/>
        <v>#REF!</v>
      </c>
      <c r="K109" s="136" t="e">
        <f t="shared" si="104"/>
        <v>#REF!</v>
      </c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3">
      <c r="A110" s="2"/>
      <c r="B110" s="132"/>
      <c r="C110" s="5"/>
      <c r="D110" s="133"/>
      <c r="E110" s="133"/>
      <c r="F110" s="133"/>
      <c r="G110" s="133"/>
      <c r="H110" s="133"/>
      <c r="I110" s="133"/>
      <c r="J110" s="133"/>
      <c r="K110" s="133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3">
      <c r="A111" s="2"/>
      <c r="B111" s="132"/>
      <c r="C111" s="5"/>
      <c r="D111" s="133"/>
      <c r="E111" s="133"/>
      <c r="F111" s="133"/>
      <c r="G111" s="139" t="e">
        <f>G109/'realisasi (L4) (2)'!H58*100</f>
        <v>#REF!</v>
      </c>
      <c r="H111" s="133"/>
      <c r="I111" s="133"/>
      <c r="J111" s="133"/>
      <c r="K111" s="133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3">
      <c r="A112" s="2"/>
      <c r="B112" s="132"/>
      <c r="C112" s="5"/>
      <c r="D112" s="133"/>
      <c r="E112" s="133"/>
      <c r="F112" s="133"/>
      <c r="G112" s="133"/>
      <c r="H112" s="133"/>
      <c r="I112" s="133"/>
      <c r="J112" s="133"/>
      <c r="K112" s="133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3">
      <c r="A113" s="2"/>
      <c r="B113" s="132"/>
      <c r="C113" s="5"/>
      <c r="D113" s="133"/>
      <c r="E113" s="133"/>
      <c r="F113" s="133"/>
      <c r="G113" s="133"/>
      <c r="H113" s="133"/>
      <c r="I113" s="133"/>
      <c r="J113" s="133"/>
      <c r="K113" s="133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3">
      <c r="A114" s="2"/>
      <c r="B114" s="132"/>
      <c r="C114" s="5"/>
      <c r="D114" s="133"/>
      <c r="E114" s="133"/>
      <c r="F114" s="133"/>
      <c r="G114" s="133"/>
      <c r="H114" s="133"/>
      <c r="I114" s="133"/>
      <c r="J114" s="133"/>
      <c r="K114" s="133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3">
      <c r="A115" s="2"/>
      <c r="B115" s="132"/>
      <c r="C115" s="5"/>
      <c r="D115" s="133"/>
      <c r="E115" s="133"/>
      <c r="F115" s="133"/>
      <c r="G115" s="133"/>
      <c r="H115" s="133"/>
      <c r="I115" s="133"/>
      <c r="J115" s="133"/>
      <c r="K115" s="133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3">
      <c r="A116" s="2"/>
      <c r="B116" s="132"/>
      <c r="C116" s="5"/>
      <c r="D116" s="133"/>
      <c r="E116" s="133"/>
      <c r="F116" s="133"/>
      <c r="G116" s="133"/>
      <c r="H116" s="133"/>
      <c r="I116" s="133"/>
      <c r="J116" s="133"/>
      <c r="K116" s="133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3">
      <c r="A117" s="2"/>
      <c r="B117" s="132"/>
      <c r="C117" s="5"/>
      <c r="D117" s="133"/>
      <c r="E117" s="133"/>
      <c r="F117" s="133"/>
      <c r="G117" s="133"/>
      <c r="H117" s="133"/>
      <c r="I117" s="133"/>
      <c r="J117" s="133"/>
      <c r="K117" s="133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3">
      <c r="A118" s="2"/>
      <c r="B118" s="132"/>
      <c r="C118" s="5"/>
      <c r="D118" s="133"/>
      <c r="E118" s="133"/>
      <c r="F118" s="133"/>
      <c r="G118" s="133"/>
      <c r="H118" s="133"/>
      <c r="I118" s="133"/>
      <c r="J118" s="133"/>
      <c r="K118" s="133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3">
      <c r="A119" s="2"/>
      <c r="B119" s="132"/>
      <c r="C119" s="5"/>
      <c r="D119" s="133"/>
      <c r="E119" s="133"/>
      <c r="F119" s="133"/>
      <c r="G119" s="133"/>
      <c r="H119" s="133"/>
      <c r="I119" s="133"/>
      <c r="J119" s="133"/>
      <c r="K119" s="133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3">
      <c r="A120" s="2"/>
      <c r="B120" s="132"/>
      <c r="C120" s="5"/>
      <c r="D120" s="133"/>
      <c r="E120" s="133"/>
      <c r="F120" s="133"/>
      <c r="G120" s="133"/>
      <c r="H120" s="133"/>
      <c r="I120" s="133"/>
      <c r="J120" s="133"/>
      <c r="K120" s="133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3">
      <c r="A121" s="2"/>
      <c r="B121" s="132"/>
      <c r="C121" s="5"/>
      <c r="D121" s="133"/>
      <c r="E121" s="133"/>
      <c r="F121" s="133"/>
      <c r="G121" s="133"/>
      <c r="H121" s="133"/>
      <c r="I121" s="133"/>
      <c r="J121" s="133"/>
      <c r="K121" s="133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3">
      <c r="A122" s="2"/>
      <c r="B122" s="132"/>
      <c r="C122" s="5"/>
      <c r="D122" s="133"/>
      <c r="E122" s="133"/>
      <c r="F122" s="133"/>
      <c r="G122" s="133"/>
      <c r="H122" s="133"/>
      <c r="I122" s="133"/>
      <c r="J122" s="133"/>
      <c r="K122" s="133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3">
      <c r="A123" s="2"/>
      <c r="B123" s="132"/>
      <c r="C123" s="5"/>
      <c r="D123" s="133"/>
      <c r="E123" s="133"/>
      <c r="F123" s="133"/>
      <c r="G123" s="133"/>
      <c r="H123" s="133"/>
      <c r="I123" s="133"/>
      <c r="J123" s="133"/>
      <c r="K123" s="133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3">
      <c r="A124" s="2"/>
      <c r="B124" s="132"/>
      <c r="C124" s="5"/>
      <c r="D124" s="133"/>
      <c r="E124" s="133"/>
      <c r="F124" s="133"/>
      <c r="G124" s="133"/>
      <c r="H124" s="133"/>
      <c r="I124" s="133"/>
      <c r="J124" s="133"/>
      <c r="K124" s="133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3">
      <c r="A125" s="2"/>
      <c r="B125" s="132"/>
      <c r="C125" s="5"/>
      <c r="D125" s="133"/>
      <c r="E125" s="133"/>
      <c r="F125" s="133"/>
      <c r="G125" s="133"/>
      <c r="H125" s="133"/>
      <c r="I125" s="133"/>
      <c r="J125" s="133"/>
      <c r="K125" s="133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3">
      <c r="A126" s="2"/>
      <c r="B126" s="132"/>
      <c r="C126" s="5"/>
      <c r="D126" s="133"/>
      <c r="E126" s="133"/>
      <c r="F126" s="133"/>
      <c r="G126" s="133"/>
      <c r="H126" s="133"/>
      <c r="I126" s="133"/>
      <c r="J126" s="133"/>
      <c r="K126" s="133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3">
      <c r="A127" s="2"/>
      <c r="B127" s="132"/>
      <c r="C127" s="5"/>
      <c r="D127" s="133"/>
      <c r="E127" s="133"/>
      <c r="F127" s="133"/>
      <c r="G127" s="133"/>
      <c r="H127" s="133"/>
      <c r="I127" s="133"/>
      <c r="J127" s="133"/>
      <c r="K127" s="133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3">
      <c r="A128" s="2"/>
      <c r="B128" s="132"/>
      <c r="C128" s="5"/>
      <c r="D128" s="133"/>
      <c r="E128" s="133"/>
      <c r="F128" s="133"/>
      <c r="G128" s="133"/>
      <c r="H128" s="133"/>
      <c r="I128" s="133"/>
      <c r="J128" s="133"/>
      <c r="K128" s="133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3">
      <c r="A129" s="2"/>
      <c r="B129" s="132"/>
      <c r="C129" s="5"/>
      <c r="D129" s="133"/>
      <c r="E129" s="133"/>
      <c r="F129" s="133"/>
      <c r="G129" s="133"/>
      <c r="H129" s="133"/>
      <c r="I129" s="133"/>
      <c r="J129" s="133"/>
      <c r="K129" s="133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3">
      <c r="A130" s="2"/>
      <c r="B130" s="132"/>
      <c r="C130" s="5"/>
      <c r="D130" s="133"/>
      <c r="E130" s="133"/>
      <c r="F130" s="133"/>
      <c r="G130" s="133"/>
      <c r="H130" s="133"/>
      <c r="I130" s="133"/>
      <c r="J130" s="133"/>
      <c r="K130" s="133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3">
      <c r="A131" s="2"/>
      <c r="B131" s="132"/>
      <c r="C131" s="5"/>
      <c r="D131" s="133"/>
      <c r="E131" s="133"/>
      <c r="F131" s="133"/>
      <c r="G131" s="133"/>
      <c r="H131" s="133"/>
      <c r="I131" s="133"/>
      <c r="J131" s="133"/>
      <c r="K131" s="133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3">
      <c r="A132" s="2"/>
      <c r="B132" s="132"/>
      <c r="C132" s="5"/>
      <c r="D132" s="133"/>
      <c r="E132" s="133"/>
      <c r="F132" s="133"/>
      <c r="G132" s="133"/>
      <c r="H132" s="133"/>
      <c r="I132" s="133"/>
      <c r="J132" s="133"/>
      <c r="K132" s="133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3">
      <c r="A133" s="2"/>
      <c r="B133" s="132"/>
      <c r="C133" s="5"/>
      <c r="D133" s="133"/>
      <c r="E133" s="133"/>
      <c r="F133" s="133"/>
      <c r="G133" s="133"/>
      <c r="H133" s="133"/>
      <c r="I133" s="133"/>
      <c r="J133" s="133"/>
      <c r="K133" s="133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3">
      <c r="A134" s="2"/>
      <c r="B134" s="132"/>
      <c r="C134" s="5"/>
      <c r="D134" s="133"/>
      <c r="E134" s="133"/>
      <c r="F134" s="133"/>
      <c r="G134" s="133"/>
      <c r="H134" s="133"/>
      <c r="I134" s="133"/>
      <c r="J134" s="133"/>
      <c r="K134" s="133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3">
      <c r="A135" s="2"/>
      <c r="B135" s="132"/>
      <c r="C135" s="5"/>
      <c r="D135" s="133"/>
      <c r="E135" s="133"/>
      <c r="F135" s="133"/>
      <c r="G135" s="133"/>
      <c r="H135" s="133"/>
      <c r="I135" s="133"/>
      <c r="J135" s="133"/>
      <c r="K135" s="133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3">
      <c r="A136" s="2"/>
      <c r="B136" s="132"/>
      <c r="C136" s="5"/>
      <c r="D136" s="133"/>
      <c r="E136" s="133"/>
      <c r="F136" s="133"/>
      <c r="G136" s="133"/>
      <c r="H136" s="133"/>
      <c r="I136" s="133"/>
      <c r="J136" s="133"/>
      <c r="K136" s="133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3">
      <c r="A137" s="2"/>
      <c r="B137" s="132"/>
      <c r="C137" s="5"/>
      <c r="D137" s="133"/>
      <c r="E137" s="133"/>
      <c r="F137" s="133"/>
      <c r="G137" s="133"/>
      <c r="H137" s="133"/>
      <c r="I137" s="133"/>
      <c r="J137" s="133"/>
      <c r="K137" s="133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3">
      <c r="A138" s="2"/>
      <c r="B138" s="132"/>
      <c r="C138" s="5"/>
      <c r="D138" s="133"/>
      <c r="E138" s="133"/>
      <c r="F138" s="133"/>
      <c r="G138" s="133"/>
      <c r="H138" s="133"/>
      <c r="I138" s="133"/>
      <c r="J138" s="133"/>
      <c r="K138" s="133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3">
      <c r="A139" s="2"/>
      <c r="B139" s="132"/>
      <c r="C139" s="5"/>
      <c r="D139" s="133"/>
      <c r="E139" s="133"/>
      <c r="F139" s="133"/>
      <c r="G139" s="133"/>
      <c r="H139" s="133"/>
      <c r="I139" s="133"/>
      <c r="J139" s="133"/>
      <c r="K139" s="133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3">
      <c r="A140" s="2"/>
      <c r="B140" s="132"/>
      <c r="C140" s="5"/>
      <c r="D140" s="133"/>
      <c r="E140" s="133"/>
      <c r="F140" s="133"/>
      <c r="G140" s="133"/>
      <c r="H140" s="133"/>
      <c r="I140" s="133"/>
      <c r="J140" s="133"/>
      <c r="K140" s="133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3">
      <c r="A141" s="2"/>
      <c r="B141" s="132"/>
      <c r="C141" s="5"/>
      <c r="D141" s="133"/>
      <c r="E141" s="133"/>
      <c r="F141" s="133"/>
      <c r="G141" s="133"/>
      <c r="H141" s="133"/>
      <c r="I141" s="133"/>
      <c r="J141" s="133"/>
      <c r="K141" s="133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3">
      <c r="A142" s="2"/>
      <c r="B142" s="132"/>
      <c r="C142" s="5"/>
      <c r="D142" s="133"/>
      <c r="E142" s="133"/>
      <c r="F142" s="133"/>
      <c r="G142" s="133"/>
      <c r="H142" s="133"/>
      <c r="I142" s="133"/>
      <c r="J142" s="133"/>
      <c r="K142" s="133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3">
      <c r="A143" s="2"/>
      <c r="B143" s="132"/>
      <c r="C143" s="5"/>
      <c r="D143" s="133"/>
      <c r="E143" s="133"/>
      <c r="F143" s="133"/>
      <c r="G143" s="133"/>
      <c r="H143" s="133"/>
      <c r="I143" s="133"/>
      <c r="J143" s="133"/>
      <c r="K143" s="133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3">
      <c r="A144" s="2"/>
      <c r="B144" s="132"/>
      <c r="C144" s="5"/>
      <c r="D144" s="133"/>
      <c r="E144" s="133"/>
      <c r="F144" s="133"/>
      <c r="G144" s="133"/>
      <c r="H144" s="133"/>
      <c r="I144" s="133"/>
      <c r="J144" s="133"/>
      <c r="K144" s="133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3">
      <c r="A145" s="2"/>
      <c r="B145" s="132"/>
      <c r="C145" s="5"/>
      <c r="D145" s="133"/>
      <c r="E145" s="133"/>
      <c r="F145" s="133"/>
      <c r="G145" s="133"/>
      <c r="H145" s="133"/>
      <c r="I145" s="133"/>
      <c r="J145" s="133"/>
      <c r="K145" s="133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3">
      <c r="A146" s="2"/>
      <c r="B146" s="132"/>
      <c r="C146" s="5"/>
      <c r="D146" s="133"/>
      <c r="E146" s="133"/>
      <c r="F146" s="133"/>
      <c r="G146" s="133"/>
      <c r="H146" s="133"/>
      <c r="I146" s="133"/>
      <c r="J146" s="133"/>
      <c r="K146" s="133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3">
      <c r="A147" s="2"/>
      <c r="B147" s="132"/>
      <c r="C147" s="5"/>
      <c r="D147" s="133"/>
      <c r="E147" s="133"/>
      <c r="F147" s="133"/>
      <c r="G147" s="133"/>
      <c r="H147" s="133"/>
      <c r="I147" s="133"/>
      <c r="J147" s="133"/>
      <c r="K147" s="133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3">
      <c r="A148" s="2"/>
      <c r="B148" s="132"/>
      <c r="C148" s="5"/>
      <c r="D148" s="133"/>
      <c r="E148" s="133"/>
      <c r="F148" s="133"/>
      <c r="G148" s="133"/>
      <c r="H148" s="133"/>
      <c r="I148" s="133"/>
      <c r="J148" s="133"/>
      <c r="K148" s="133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3">
      <c r="A149" s="2"/>
      <c r="B149" s="132"/>
      <c r="C149" s="5"/>
      <c r="D149" s="133"/>
      <c r="E149" s="133"/>
      <c r="F149" s="133"/>
      <c r="G149" s="133"/>
      <c r="H149" s="133"/>
      <c r="I149" s="133"/>
      <c r="J149" s="133"/>
      <c r="K149" s="133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3">
      <c r="A150" s="2"/>
      <c r="B150" s="132"/>
      <c r="C150" s="5"/>
      <c r="D150" s="133"/>
      <c r="E150" s="133"/>
      <c r="F150" s="133"/>
      <c r="G150" s="133"/>
      <c r="H150" s="133"/>
      <c r="I150" s="133"/>
      <c r="J150" s="133"/>
      <c r="K150" s="133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3">
      <c r="A151" s="2"/>
      <c r="B151" s="132"/>
      <c r="C151" s="5"/>
      <c r="D151" s="133"/>
      <c r="E151" s="133"/>
      <c r="F151" s="133"/>
      <c r="G151" s="133"/>
      <c r="H151" s="133"/>
      <c r="I151" s="133"/>
      <c r="J151" s="133"/>
      <c r="K151" s="133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3">
      <c r="A152" s="2"/>
      <c r="B152" s="132"/>
      <c r="C152" s="5"/>
      <c r="D152" s="133"/>
      <c r="E152" s="133"/>
      <c r="F152" s="133"/>
      <c r="G152" s="133"/>
      <c r="H152" s="133"/>
      <c r="I152" s="133"/>
      <c r="J152" s="133"/>
      <c r="K152" s="133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3">
      <c r="A153" s="2"/>
      <c r="B153" s="132"/>
      <c r="C153" s="5"/>
      <c r="D153" s="133"/>
      <c r="E153" s="133"/>
      <c r="F153" s="133"/>
      <c r="G153" s="133"/>
      <c r="H153" s="133"/>
      <c r="I153" s="133"/>
      <c r="J153" s="133"/>
      <c r="K153" s="133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3">
      <c r="A154" s="2"/>
      <c r="B154" s="132"/>
      <c r="C154" s="5"/>
      <c r="D154" s="133"/>
      <c r="E154" s="133"/>
      <c r="F154" s="133"/>
      <c r="G154" s="133"/>
      <c r="H154" s="133"/>
      <c r="I154" s="133"/>
      <c r="J154" s="133"/>
      <c r="K154" s="133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3">
      <c r="A155" s="2"/>
      <c r="B155" s="132"/>
      <c r="C155" s="5"/>
      <c r="D155" s="133"/>
      <c r="E155" s="133"/>
      <c r="F155" s="133"/>
      <c r="G155" s="133"/>
      <c r="H155" s="133"/>
      <c r="I155" s="133"/>
      <c r="J155" s="133"/>
      <c r="K155" s="133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3">
      <c r="A156" s="2"/>
      <c r="B156" s="132"/>
      <c r="C156" s="5"/>
      <c r="D156" s="133"/>
      <c r="E156" s="133"/>
      <c r="F156" s="133"/>
      <c r="G156" s="133"/>
      <c r="H156" s="133"/>
      <c r="I156" s="133"/>
      <c r="J156" s="133"/>
      <c r="K156" s="133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3">
      <c r="A157" s="2"/>
      <c r="B157" s="132"/>
      <c r="C157" s="5"/>
      <c r="D157" s="133"/>
      <c r="E157" s="133"/>
      <c r="F157" s="133"/>
      <c r="G157" s="133"/>
      <c r="H157" s="133"/>
      <c r="I157" s="133"/>
      <c r="J157" s="133"/>
      <c r="K157" s="133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3">
      <c r="A158" s="2"/>
      <c r="B158" s="132"/>
      <c r="C158" s="5"/>
      <c r="D158" s="133"/>
      <c r="E158" s="133"/>
      <c r="F158" s="133"/>
      <c r="G158" s="133"/>
      <c r="H158" s="133"/>
      <c r="I158" s="133"/>
      <c r="J158" s="133"/>
      <c r="K158" s="133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3">
      <c r="A159" s="2"/>
      <c r="B159" s="132"/>
      <c r="C159" s="5"/>
      <c r="D159" s="133"/>
      <c r="E159" s="133"/>
      <c r="F159" s="133"/>
      <c r="G159" s="133"/>
      <c r="H159" s="133"/>
      <c r="I159" s="133"/>
      <c r="J159" s="133"/>
      <c r="K159" s="133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3">
      <c r="A160" s="2"/>
      <c r="B160" s="132"/>
      <c r="C160" s="5"/>
      <c r="D160" s="133"/>
      <c r="E160" s="133"/>
      <c r="F160" s="133"/>
      <c r="G160" s="133"/>
      <c r="H160" s="133"/>
      <c r="I160" s="133"/>
      <c r="J160" s="133"/>
      <c r="K160" s="133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3">
      <c r="A161" s="2"/>
      <c r="B161" s="132"/>
      <c r="C161" s="5"/>
      <c r="D161" s="133"/>
      <c r="E161" s="133"/>
      <c r="F161" s="133"/>
      <c r="G161" s="133"/>
      <c r="H161" s="133"/>
      <c r="I161" s="133"/>
      <c r="J161" s="133"/>
      <c r="K161" s="133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3">
      <c r="A162" s="2"/>
      <c r="B162" s="132"/>
      <c r="C162" s="5"/>
      <c r="D162" s="133"/>
      <c r="E162" s="133"/>
      <c r="F162" s="133"/>
      <c r="G162" s="133"/>
      <c r="H162" s="133"/>
      <c r="I162" s="133"/>
      <c r="J162" s="133"/>
      <c r="K162" s="133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3">
      <c r="A163" s="2"/>
      <c r="B163" s="132"/>
      <c r="C163" s="5"/>
      <c r="D163" s="133"/>
      <c r="E163" s="133"/>
      <c r="F163" s="133"/>
      <c r="G163" s="133"/>
      <c r="H163" s="133"/>
      <c r="I163" s="133"/>
      <c r="J163" s="133"/>
      <c r="K163" s="133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3">
      <c r="A164" s="2"/>
      <c r="B164" s="132"/>
      <c r="C164" s="5"/>
      <c r="D164" s="133"/>
      <c r="E164" s="133"/>
      <c r="F164" s="133"/>
      <c r="G164" s="133"/>
      <c r="H164" s="133"/>
      <c r="I164" s="133"/>
      <c r="J164" s="133"/>
      <c r="K164" s="133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3">
      <c r="A165" s="2"/>
      <c r="B165" s="132"/>
      <c r="C165" s="5"/>
      <c r="D165" s="133"/>
      <c r="E165" s="133"/>
      <c r="F165" s="133"/>
      <c r="G165" s="133"/>
      <c r="H165" s="133"/>
      <c r="I165" s="133"/>
      <c r="J165" s="133"/>
      <c r="K165" s="133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3">
      <c r="A166" s="2"/>
      <c r="B166" s="132"/>
      <c r="C166" s="5"/>
      <c r="D166" s="133"/>
      <c r="E166" s="133"/>
      <c r="F166" s="133"/>
      <c r="G166" s="133"/>
      <c r="H166" s="133"/>
      <c r="I166" s="133"/>
      <c r="J166" s="133"/>
      <c r="K166" s="133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3">
      <c r="A167" s="2"/>
      <c r="B167" s="132"/>
      <c r="C167" s="5"/>
      <c r="D167" s="133"/>
      <c r="E167" s="133"/>
      <c r="F167" s="133"/>
      <c r="G167" s="133"/>
      <c r="H167" s="133"/>
      <c r="I167" s="133"/>
      <c r="J167" s="133"/>
      <c r="K167" s="133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3">
      <c r="A168" s="2"/>
      <c r="B168" s="132"/>
      <c r="C168" s="5"/>
      <c r="D168" s="133"/>
      <c r="E168" s="133"/>
      <c r="F168" s="133"/>
      <c r="G168" s="133"/>
      <c r="H168" s="133"/>
      <c r="I168" s="133"/>
      <c r="J168" s="133"/>
      <c r="K168" s="133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3">
      <c r="A169" s="2"/>
      <c r="B169" s="132"/>
      <c r="C169" s="5"/>
      <c r="D169" s="133"/>
      <c r="E169" s="133"/>
      <c r="F169" s="133"/>
      <c r="G169" s="133"/>
      <c r="H169" s="133"/>
      <c r="I169" s="133"/>
      <c r="J169" s="133"/>
      <c r="K169" s="133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3">
      <c r="A170" s="2"/>
      <c r="B170" s="132"/>
      <c r="C170" s="5"/>
      <c r="D170" s="133"/>
      <c r="E170" s="133"/>
      <c r="F170" s="133"/>
      <c r="G170" s="133"/>
      <c r="H170" s="133"/>
      <c r="I170" s="133"/>
      <c r="J170" s="133"/>
      <c r="K170" s="133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3">
      <c r="A171" s="2"/>
      <c r="B171" s="132"/>
      <c r="C171" s="5"/>
      <c r="D171" s="133"/>
      <c r="E171" s="133"/>
      <c r="F171" s="133"/>
      <c r="G171" s="133"/>
      <c r="H171" s="133"/>
      <c r="I171" s="133"/>
      <c r="J171" s="133"/>
      <c r="K171" s="133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3">
      <c r="A172" s="2"/>
      <c r="B172" s="132"/>
      <c r="C172" s="5"/>
      <c r="D172" s="133"/>
      <c r="E172" s="133"/>
      <c r="F172" s="133"/>
      <c r="G172" s="133"/>
      <c r="H172" s="133"/>
      <c r="I172" s="133"/>
      <c r="J172" s="133"/>
      <c r="K172" s="133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3">
      <c r="A173" s="2"/>
      <c r="B173" s="132"/>
      <c r="C173" s="5"/>
      <c r="D173" s="133"/>
      <c r="E173" s="133"/>
      <c r="F173" s="133"/>
      <c r="G173" s="133"/>
      <c r="H173" s="133"/>
      <c r="I173" s="133"/>
      <c r="J173" s="133"/>
      <c r="K173" s="133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3">
      <c r="A174" s="2"/>
      <c r="B174" s="132"/>
      <c r="C174" s="5"/>
      <c r="D174" s="133"/>
      <c r="E174" s="133"/>
      <c r="F174" s="133"/>
      <c r="G174" s="133"/>
      <c r="H174" s="133"/>
      <c r="I174" s="133"/>
      <c r="J174" s="133"/>
      <c r="K174" s="133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3">
      <c r="A175" s="2"/>
      <c r="B175" s="132"/>
      <c r="C175" s="5"/>
      <c r="D175" s="133"/>
      <c r="E175" s="133"/>
      <c r="F175" s="133"/>
      <c r="G175" s="133"/>
      <c r="H175" s="133"/>
      <c r="I175" s="133"/>
      <c r="J175" s="133"/>
      <c r="K175" s="133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3">
      <c r="A176" s="2"/>
      <c r="B176" s="132"/>
      <c r="C176" s="5"/>
      <c r="D176" s="133"/>
      <c r="E176" s="133"/>
      <c r="F176" s="133"/>
      <c r="G176" s="133"/>
      <c r="H176" s="133"/>
      <c r="I176" s="133"/>
      <c r="J176" s="133"/>
      <c r="K176" s="133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3">
      <c r="A177" s="2"/>
      <c r="B177" s="132"/>
      <c r="C177" s="5"/>
      <c r="D177" s="133"/>
      <c r="E177" s="133"/>
      <c r="F177" s="133"/>
      <c r="G177" s="133"/>
      <c r="H177" s="133"/>
      <c r="I177" s="133"/>
      <c r="J177" s="133"/>
      <c r="K177" s="133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3">
      <c r="A178" s="2"/>
      <c r="B178" s="132"/>
      <c r="C178" s="5"/>
      <c r="D178" s="133"/>
      <c r="E178" s="133"/>
      <c r="F178" s="133"/>
      <c r="G178" s="133"/>
      <c r="H178" s="133"/>
      <c r="I178" s="133"/>
      <c r="J178" s="133"/>
      <c r="K178" s="133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3">
      <c r="A179" s="2"/>
      <c r="B179" s="132"/>
      <c r="C179" s="5"/>
      <c r="D179" s="133"/>
      <c r="E179" s="133"/>
      <c r="F179" s="133"/>
      <c r="G179" s="133"/>
      <c r="H179" s="133"/>
      <c r="I179" s="133"/>
      <c r="J179" s="133"/>
      <c r="K179" s="133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3">
      <c r="A180" s="2"/>
      <c r="B180" s="132"/>
      <c r="C180" s="5"/>
      <c r="D180" s="133"/>
      <c r="E180" s="133"/>
      <c r="F180" s="133"/>
      <c r="G180" s="133"/>
      <c r="H180" s="133"/>
      <c r="I180" s="133"/>
      <c r="J180" s="133"/>
      <c r="K180" s="133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3">
      <c r="A181" s="2"/>
      <c r="B181" s="132"/>
      <c r="C181" s="5"/>
      <c r="D181" s="133"/>
      <c r="E181" s="133"/>
      <c r="F181" s="133"/>
      <c r="G181" s="133"/>
      <c r="H181" s="133"/>
      <c r="I181" s="133"/>
      <c r="J181" s="133"/>
      <c r="K181" s="133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3">
      <c r="A182" s="2"/>
      <c r="B182" s="132"/>
      <c r="C182" s="5"/>
      <c r="D182" s="133"/>
      <c r="E182" s="133"/>
      <c r="F182" s="133"/>
      <c r="G182" s="133"/>
      <c r="H182" s="133"/>
      <c r="I182" s="133"/>
      <c r="J182" s="133"/>
      <c r="K182" s="133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3">
      <c r="A183" s="2"/>
      <c r="B183" s="132"/>
      <c r="C183" s="5"/>
      <c r="D183" s="133"/>
      <c r="E183" s="133"/>
      <c r="F183" s="133"/>
      <c r="G183" s="133"/>
      <c r="H183" s="133"/>
      <c r="I183" s="133"/>
      <c r="J183" s="133"/>
      <c r="K183" s="133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3">
      <c r="A184" s="2"/>
      <c r="B184" s="132"/>
      <c r="C184" s="5"/>
      <c r="D184" s="133"/>
      <c r="E184" s="133"/>
      <c r="F184" s="133"/>
      <c r="G184" s="133"/>
      <c r="H184" s="133"/>
      <c r="I184" s="133"/>
      <c r="J184" s="133"/>
      <c r="K184" s="133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3">
      <c r="A185" s="2"/>
      <c r="B185" s="132"/>
      <c r="C185" s="5"/>
      <c r="D185" s="133"/>
      <c r="E185" s="133"/>
      <c r="F185" s="133"/>
      <c r="G185" s="133"/>
      <c r="H185" s="133"/>
      <c r="I185" s="133"/>
      <c r="J185" s="133"/>
      <c r="K185" s="133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3">
      <c r="A186" s="2"/>
      <c r="B186" s="132"/>
      <c r="C186" s="5"/>
      <c r="D186" s="133"/>
      <c r="E186" s="133"/>
      <c r="F186" s="133"/>
      <c r="G186" s="133"/>
      <c r="H186" s="133"/>
      <c r="I186" s="133"/>
      <c r="J186" s="133"/>
      <c r="K186" s="133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3">
      <c r="A187" s="2"/>
      <c r="B187" s="132"/>
      <c r="C187" s="5"/>
      <c r="D187" s="133"/>
      <c r="E187" s="133"/>
      <c r="F187" s="133"/>
      <c r="G187" s="133"/>
      <c r="H187" s="133"/>
      <c r="I187" s="133"/>
      <c r="J187" s="133"/>
      <c r="K187" s="133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3">
      <c r="A188" s="2"/>
      <c r="B188" s="132"/>
      <c r="C188" s="5"/>
      <c r="D188" s="133"/>
      <c r="E188" s="133"/>
      <c r="F188" s="133"/>
      <c r="G188" s="133"/>
      <c r="H188" s="133"/>
      <c r="I188" s="133"/>
      <c r="J188" s="133"/>
      <c r="K188" s="133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3">
      <c r="A189" s="2"/>
      <c r="B189" s="132"/>
      <c r="C189" s="5"/>
      <c r="D189" s="133"/>
      <c r="E189" s="133"/>
      <c r="F189" s="133"/>
      <c r="G189" s="133"/>
      <c r="H189" s="133"/>
      <c r="I189" s="133"/>
      <c r="J189" s="133"/>
      <c r="K189" s="133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3">
      <c r="A190" s="2"/>
      <c r="B190" s="132"/>
      <c r="C190" s="5"/>
      <c r="D190" s="133"/>
      <c r="E190" s="133"/>
      <c r="F190" s="133"/>
      <c r="G190" s="133"/>
      <c r="H190" s="133"/>
      <c r="I190" s="133"/>
      <c r="J190" s="133"/>
      <c r="K190" s="133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3">
      <c r="A191" s="2"/>
      <c r="B191" s="132"/>
      <c r="C191" s="5"/>
      <c r="D191" s="133"/>
      <c r="E191" s="133"/>
      <c r="F191" s="133"/>
      <c r="G191" s="133"/>
      <c r="H191" s="133"/>
      <c r="I191" s="133"/>
      <c r="J191" s="133"/>
      <c r="K191" s="133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3">
      <c r="A192" s="2"/>
      <c r="B192" s="132"/>
      <c r="C192" s="5"/>
      <c r="D192" s="133"/>
      <c r="E192" s="133"/>
      <c r="F192" s="133"/>
      <c r="G192" s="133"/>
      <c r="H192" s="133"/>
      <c r="I192" s="133"/>
      <c r="J192" s="133"/>
      <c r="K192" s="133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3">
      <c r="A193" s="2"/>
      <c r="B193" s="132"/>
      <c r="C193" s="5"/>
      <c r="D193" s="133"/>
      <c r="E193" s="133"/>
      <c r="F193" s="133"/>
      <c r="G193" s="133"/>
      <c r="H193" s="133"/>
      <c r="I193" s="133"/>
      <c r="J193" s="133"/>
      <c r="K193" s="133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3">
      <c r="A194" s="2"/>
      <c r="B194" s="132"/>
      <c r="C194" s="5"/>
      <c r="D194" s="133"/>
      <c r="E194" s="133"/>
      <c r="F194" s="133"/>
      <c r="G194" s="133"/>
      <c r="H194" s="133"/>
      <c r="I194" s="133"/>
      <c r="J194" s="133"/>
      <c r="K194" s="133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3">
      <c r="A195" s="2"/>
      <c r="B195" s="132"/>
      <c r="C195" s="5"/>
      <c r="D195" s="133"/>
      <c r="E195" s="133"/>
      <c r="F195" s="133"/>
      <c r="G195" s="133"/>
      <c r="H195" s="133"/>
      <c r="I195" s="133"/>
      <c r="J195" s="133"/>
      <c r="K195" s="133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3">
      <c r="A196" s="2"/>
      <c r="B196" s="132"/>
      <c r="C196" s="5"/>
      <c r="D196" s="133"/>
      <c r="E196" s="133"/>
      <c r="F196" s="133"/>
      <c r="G196" s="133"/>
      <c r="H196" s="133"/>
      <c r="I196" s="133"/>
      <c r="J196" s="133"/>
      <c r="K196" s="133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3">
      <c r="A197" s="2"/>
      <c r="B197" s="132"/>
      <c r="C197" s="5"/>
      <c r="D197" s="133"/>
      <c r="E197" s="133"/>
      <c r="F197" s="133"/>
      <c r="G197" s="133"/>
      <c r="H197" s="133"/>
      <c r="I197" s="133"/>
      <c r="J197" s="133"/>
      <c r="K197" s="133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3">
      <c r="A198" s="2"/>
      <c r="B198" s="132"/>
      <c r="C198" s="5"/>
      <c r="D198" s="133"/>
      <c r="E198" s="133"/>
      <c r="F198" s="133"/>
      <c r="G198" s="133"/>
      <c r="H198" s="133"/>
      <c r="I198" s="133"/>
      <c r="J198" s="133"/>
      <c r="K198" s="133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3">
      <c r="A199" s="2"/>
      <c r="B199" s="132"/>
      <c r="C199" s="5"/>
      <c r="D199" s="133"/>
      <c r="E199" s="133"/>
      <c r="F199" s="133"/>
      <c r="G199" s="133"/>
      <c r="H199" s="133"/>
      <c r="I199" s="133"/>
      <c r="J199" s="133"/>
      <c r="K199" s="133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3">
      <c r="A200" s="2"/>
      <c r="B200" s="132"/>
      <c r="C200" s="5"/>
      <c r="D200" s="133"/>
      <c r="E200" s="133"/>
      <c r="F200" s="133"/>
      <c r="G200" s="133"/>
      <c r="H200" s="133"/>
      <c r="I200" s="133"/>
      <c r="J200" s="133"/>
      <c r="K200" s="133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3">
      <c r="A201" s="2"/>
      <c r="B201" s="132"/>
      <c r="C201" s="5"/>
      <c r="D201" s="133"/>
      <c r="E201" s="133"/>
      <c r="F201" s="133"/>
      <c r="G201" s="133"/>
      <c r="H201" s="133"/>
      <c r="I201" s="133"/>
      <c r="J201" s="133"/>
      <c r="K201" s="133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3">
      <c r="A202" s="2"/>
      <c r="B202" s="132"/>
      <c r="C202" s="5"/>
      <c r="D202" s="133"/>
      <c r="E202" s="133"/>
      <c r="F202" s="133"/>
      <c r="G202" s="133"/>
      <c r="H202" s="133"/>
      <c r="I202" s="133"/>
      <c r="J202" s="133"/>
      <c r="K202" s="133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3">
      <c r="A203" s="2"/>
      <c r="B203" s="132"/>
      <c r="C203" s="5"/>
      <c r="D203" s="133"/>
      <c r="E203" s="133"/>
      <c r="F203" s="133"/>
      <c r="G203" s="133"/>
      <c r="H203" s="133"/>
      <c r="I203" s="133"/>
      <c r="J203" s="133"/>
      <c r="K203" s="133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3">
      <c r="A204" s="2"/>
      <c r="B204" s="132"/>
      <c r="C204" s="5"/>
      <c r="D204" s="133"/>
      <c r="E204" s="133"/>
      <c r="F204" s="133"/>
      <c r="G204" s="133"/>
      <c r="H204" s="133"/>
      <c r="I204" s="133"/>
      <c r="J204" s="133"/>
      <c r="K204" s="133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3">
      <c r="A205" s="2"/>
      <c r="B205" s="132"/>
      <c r="C205" s="5"/>
      <c r="D205" s="133"/>
      <c r="E205" s="133"/>
      <c r="F205" s="133"/>
      <c r="G205" s="133"/>
      <c r="H205" s="133"/>
      <c r="I205" s="133"/>
      <c r="J205" s="133"/>
      <c r="K205" s="133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3">
      <c r="A206" s="2"/>
      <c r="B206" s="132"/>
      <c r="C206" s="5"/>
      <c r="D206" s="133"/>
      <c r="E206" s="133"/>
      <c r="F206" s="133"/>
      <c r="G206" s="133"/>
      <c r="H206" s="133"/>
      <c r="I206" s="133"/>
      <c r="J206" s="133"/>
      <c r="K206" s="133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3">
      <c r="A207" s="2"/>
      <c r="B207" s="132"/>
      <c r="C207" s="5"/>
      <c r="D207" s="133"/>
      <c r="E207" s="133"/>
      <c r="F207" s="133"/>
      <c r="G207" s="133"/>
      <c r="H207" s="133"/>
      <c r="I207" s="133"/>
      <c r="J207" s="133"/>
      <c r="K207" s="133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3">
      <c r="A208" s="2"/>
      <c r="B208" s="132"/>
      <c r="C208" s="5"/>
      <c r="D208" s="133"/>
      <c r="E208" s="133"/>
      <c r="F208" s="133"/>
      <c r="G208" s="133"/>
      <c r="H208" s="133"/>
      <c r="I208" s="133"/>
      <c r="J208" s="133"/>
      <c r="K208" s="133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3">
      <c r="A209" s="2"/>
      <c r="B209" s="132"/>
      <c r="C209" s="5"/>
      <c r="D209" s="133"/>
      <c r="E209" s="133"/>
      <c r="F209" s="133"/>
      <c r="G209" s="133"/>
      <c r="H209" s="133"/>
      <c r="I209" s="133"/>
      <c r="J209" s="133"/>
      <c r="K209" s="133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3">
      <c r="A210" s="2"/>
      <c r="B210" s="132"/>
      <c r="C210" s="5"/>
      <c r="D210" s="133"/>
      <c r="E210" s="133"/>
      <c r="F210" s="133"/>
      <c r="G210" s="133"/>
      <c r="H210" s="133"/>
      <c r="I210" s="133"/>
      <c r="J210" s="133"/>
      <c r="K210" s="133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3">
      <c r="A211" s="2"/>
      <c r="B211" s="132"/>
      <c r="C211" s="5"/>
      <c r="D211" s="133"/>
      <c r="E211" s="133"/>
      <c r="F211" s="133"/>
      <c r="G211" s="133"/>
      <c r="H211" s="133"/>
      <c r="I211" s="133"/>
      <c r="J211" s="133"/>
      <c r="K211" s="133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3">
      <c r="A212" s="2"/>
      <c r="B212" s="132"/>
      <c r="C212" s="5"/>
      <c r="D212" s="133"/>
      <c r="E212" s="133"/>
      <c r="F212" s="133"/>
      <c r="G212" s="133"/>
      <c r="H212" s="133"/>
      <c r="I212" s="133"/>
      <c r="J212" s="133"/>
      <c r="K212" s="133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3">
      <c r="A213" s="2"/>
      <c r="B213" s="132"/>
      <c r="C213" s="5"/>
      <c r="D213" s="133"/>
      <c r="E213" s="133"/>
      <c r="F213" s="133"/>
      <c r="G213" s="133"/>
      <c r="H213" s="133"/>
      <c r="I213" s="133"/>
      <c r="J213" s="133"/>
      <c r="K213" s="133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3">
      <c r="A214" s="2"/>
      <c r="B214" s="132"/>
      <c r="C214" s="5"/>
      <c r="D214" s="133"/>
      <c r="E214" s="133"/>
      <c r="F214" s="133"/>
      <c r="G214" s="133"/>
      <c r="H214" s="133"/>
      <c r="I214" s="133"/>
      <c r="J214" s="133"/>
      <c r="K214" s="133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3">
      <c r="A215" s="2"/>
      <c r="B215" s="132"/>
      <c r="C215" s="5"/>
      <c r="D215" s="133"/>
      <c r="E215" s="133"/>
      <c r="F215" s="133"/>
      <c r="G215" s="133"/>
      <c r="H215" s="133"/>
      <c r="I215" s="133"/>
      <c r="J215" s="133"/>
      <c r="K215" s="133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3">
      <c r="A216" s="2"/>
      <c r="B216" s="132"/>
      <c r="C216" s="5"/>
      <c r="D216" s="133"/>
      <c r="E216" s="133"/>
      <c r="F216" s="133"/>
      <c r="G216" s="133"/>
      <c r="H216" s="133"/>
      <c r="I216" s="133"/>
      <c r="J216" s="133"/>
      <c r="K216" s="133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3">
      <c r="A217" s="2"/>
      <c r="B217" s="132"/>
      <c r="C217" s="5"/>
      <c r="D217" s="133"/>
      <c r="E217" s="133"/>
      <c r="F217" s="133"/>
      <c r="G217" s="133"/>
      <c r="H217" s="133"/>
      <c r="I217" s="133"/>
      <c r="J217" s="133"/>
      <c r="K217" s="133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3">
      <c r="A218" s="2"/>
      <c r="B218" s="132"/>
      <c r="C218" s="5"/>
      <c r="D218" s="133"/>
      <c r="E218" s="133"/>
      <c r="F218" s="133"/>
      <c r="G218" s="133"/>
      <c r="H218" s="133"/>
      <c r="I218" s="133"/>
      <c r="J218" s="133"/>
      <c r="K218" s="133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3">
      <c r="A219" s="2"/>
      <c r="B219" s="132"/>
      <c r="C219" s="5"/>
      <c r="D219" s="133"/>
      <c r="E219" s="133"/>
      <c r="F219" s="133"/>
      <c r="G219" s="133"/>
      <c r="H219" s="133"/>
      <c r="I219" s="133"/>
      <c r="J219" s="133"/>
      <c r="K219" s="133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3">
      <c r="A220" s="2"/>
      <c r="B220" s="132"/>
      <c r="C220" s="5"/>
      <c r="D220" s="133"/>
      <c r="E220" s="133"/>
      <c r="F220" s="133"/>
      <c r="G220" s="133"/>
      <c r="H220" s="133"/>
      <c r="I220" s="133"/>
      <c r="J220" s="133"/>
      <c r="K220" s="133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3">
      <c r="A221" s="2"/>
      <c r="B221" s="132"/>
      <c r="C221" s="5"/>
      <c r="D221" s="133"/>
      <c r="E221" s="133"/>
      <c r="F221" s="133"/>
      <c r="G221" s="133"/>
      <c r="H221" s="133"/>
      <c r="I221" s="133"/>
      <c r="J221" s="133"/>
      <c r="K221" s="133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3">
      <c r="A222" s="2"/>
      <c r="B222" s="132"/>
      <c r="C222" s="5"/>
      <c r="D222" s="133"/>
      <c r="E222" s="133"/>
      <c r="F222" s="133"/>
      <c r="G222" s="133"/>
      <c r="H222" s="133"/>
      <c r="I222" s="133"/>
      <c r="J222" s="133"/>
      <c r="K222" s="133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3">
      <c r="A223" s="2"/>
      <c r="B223" s="132"/>
      <c r="C223" s="5"/>
      <c r="D223" s="133"/>
      <c r="E223" s="133"/>
      <c r="F223" s="133"/>
      <c r="G223" s="133"/>
      <c r="H223" s="133"/>
      <c r="I223" s="133"/>
      <c r="J223" s="133"/>
      <c r="K223" s="133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3">
      <c r="A224" s="2"/>
      <c r="B224" s="132"/>
      <c r="C224" s="5"/>
      <c r="D224" s="133"/>
      <c r="E224" s="133"/>
      <c r="F224" s="133"/>
      <c r="G224" s="133"/>
      <c r="H224" s="133"/>
      <c r="I224" s="133"/>
      <c r="J224" s="133"/>
      <c r="K224" s="133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3">
      <c r="A225" s="2"/>
      <c r="B225" s="132"/>
      <c r="C225" s="5"/>
      <c r="D225" s="133"/>
      <c r="E225" s="133"/>
      <c r="F225" s="133"/>
      <c r="G225" s="133"/>
      <c r="H225" s="133"/>
      <c r="I225" s="133"/>
      <c r="J225" s="133"/>
      <c r="K225" s="133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3">
      <c r="A226" s="2"/>
      <c r="B226" s="132"/>
      <c r="C226" s="5"/>
      <c r="D226" s="133"/>
      <c r="E226" s="133"/>
      <c r="F226" s="133"/>
      <c r="G226" s="133"/>
      <c r="H226" s="133"/>
      <c r="I226" s="133"/>
      <c r="J226" s="133"/>
      <c r="K226" s="133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3">
      <c r="A227" s="2"/>
      <c r="B227" s="132"/>
      <c r="C227" s="5"/>
      <c r="D227" s="133"/>
      <c r="E227" s="133"/>
      <c r="F227" s="133"/>
      <c r="G227" s="133"/>
      <c r="H227" s="133"/>
      <c r="I227" s="133"/>
      <c r="J227" s="133"/>
      <c r="K227" s="133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3">
      <c r="A228" s="2"/>
      <c r="B228" s="132"/>
      <c r="C228" s="5"/>
      <c r="D228" s="133"/>
      <c r="E228" s="133"/>
      <c r="F228" s="133"/>
      <c r="G228" s="133"/>
      <c r="H228" s="133"/>
      <c r="I228" s="133"/>
      <c r="J228" s="133"/>
      <c r="K228" s="133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3">
      <c r="A229" s="2"/>
      <c r="B229" s="132"/>
      <c r="C229" s="5"/>
      <c r="D229" s="133"/>
      <c r="E229" s="133"/>
      <c r="F229" s="133"/>
      <c r="G229" s="133"/>
      <c r="H229" s="133"/>
      <c r="I229" s="133"/>
      <c r="J229" s="133"/>
      <c r="K229" s="133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3">
      <c r="A230" s="2"/>
      <c r="B230" s="132"/>
      <c r="C230" s="5"/>
      <c r="D230" s="133"/>
      <c r="E230" s="133"/>
      <c r="F230" s="133"/>
      <c r="G230" s="133"/>
      <c r="H230" s="133"/>
      <c r="I230" s="133"/>
      <c r="J230" s="133"/>
      <c r="K230" s="133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3">
      <c r="A231" s="2"/>
      <c r="B231" s="132"/>
      <c r="C231" s="5"/>
      <c r="D231" s="133"/>
      <c r="E231" s="133"/>
      <c r="F231" s="133"/>
      <c r="G231" s="133"/>
      <c r="H231" s="133"/>
      <c r="I231" s="133"/>
      <c r="J231" s="133"/>
      <c r="K231" s="133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3">
      <c r="A232" s="2"/>
      <c r="B232" s="132"/>
      <c r="C232" s="5"/>
      <c r="D232" s="133"/>
      <c r="E232" s="133"/>
      <c r="F232" s="133"/>
      <c r="G232" s="133"/>
      <c r="H232" s="133"/>
      <c r="I232" s="133"/>
      <c r="J232" s="133"/>
      <c r="K232" s="133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3">
      <c r="A233" s="2"/>
      <c r="B233" s="132"/>
      <c r="C233" s="5"/>
      <c r="D233" s="133"/>
      <c r="E233" s="133"/>
      <c r="F233" s="133"/>
      <c r="G233" s="133"/>
      <c r="H233" s="133"/>
      <c r="I233" s="133"/>
      <c r="J233" s="133"/>
      <c r="K233" s="133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3">
      <c r="A234" s="2"/>
      <c r="B234" s="132"/>
      <c r="C234" s="5"/>
      <c r="D234" s="133"/>
      <c r="E234" s="133"/>
      <c r="F234" s="133"/>
      <c r="G234" s="133"/>
      <c r="H234" s="133"/>
      <c r="I234" s="133"/>
      <c r="J234" s="133"/>
      <c r="K234" s="133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3">
      <c r="A235" s="2"/>
      <c r="B235" s="132"/>
      <c r="C235" s="5"/>
      <c r="D235" s="133"/>
      <c r="E235" s="133"/>
      <c r="F235" s="133"/>
      <c r="G235" s="133"/>
      <c r="H235" s="133"/>
      <c r="I235" s="133"/>
      <c r="J235" s="133"/>
      <c r="K235" s="133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3">
      <c r="A236" s="2"/>
      <c r="B236" s="132"/>
      <c r="C236" s="5"/>
      <c r="D236" s="133"/>
      <c r="E236" s="133"/>
      <c r="F236" s="133"/>
      <c r="G236" s="133"/>
      <c r="H236" s="133"/>
      <c r="I236" s="133"/>
      <c r="J236" s="133"/>
      <c r="K236" s="133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3">
      <c r="A237" s="2"/>
      <c r="B237" s="132"/>
      <c r="C237" s="5"/>
      <c r="D237" s="133"/>
      <c r="E237" s="133"/>
      <c r="F237" s="133"/>
      <c r="G237" s="133"/>
      <c r="H237" s="133"/>
      <c r="I237" s="133"/>
      <c r="J237" s="133"/>
      <c r="K237" s="133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3">
      <c r="A238" s="2"/>
      <c r="B238" s="132"/>
      <c r="C238" s="5"/>
      <c r="D238" s="133"/>
      <c r="E238" s="133"/>
      <c r="F238" s="133"/>
      <c r="G238" s="133"/>
      <c r="H238" s="133"/>
      <c r="I238" s="133"/>
      <c r="J238" s="133"/>
      <c r="K238" s="133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3">
      <c r="A239" s="2"/>
      <c r="B239" s="132"/>
      <c r="C239" s="5"/>
      <c r="D239" s="133"/>
      <c r="E239" s="133"/>
      <c r="F239" s="133"/>
      <c r="G239" s="133"/>
      <c r="H239" s="133"/>
      <c r="I239" s="133"/>
      <c r="J239" s="133"/>
      <c r="K239" s="133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3">
      <c r="A240" s="2"/>
      <c r="B240" s="132"/>
      <c r="C240" s="5"/>
      <c r="D240" s="133"/>
      <c r="E240" s="133"/>
      <c r="F240" s="133"/>
      <c r="G240" s="133"/>
      <c r="H240" s="133"/>
      <c r="I240" s="133"/>
      <c r="J240" s="133"/>
      <c r="K240" s="133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3">
      <c r="A241" s="2"/>
      <c r="B241" s="132"/>
      <c r="C241" s="5"/>
      <c r="D241" s="133"/>
      <c r="E241" s="133"/>
      <c r="F241" s="133"/>
      <c r="G241" s="133"/>
      <c r="H241" s="133"/>
      <c r="I241" s="133"/>
      <c r="J241" s="133"/>
      <c r="K241" s="133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3">
      <c r="A242" s="2"/>
      <c r="B242" s="132"/>
      <c r="C242" s="5"/>
      <c r="D242" s="133"/>
      <c r="E242" s="133"/>
      <c r="F242" s="133"/>
      <c r="G242" s="133"/>
      <c r="H242" s="133"/>
      <c r="I242" s="133"/>
      <c r="J242" s="133"/>
      <c r="K242" s="133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3">
      <c r="A243" s="2"/>
      <c r="B243" s="132"/>
      <c r="C243" s="5"/>
      <c r="D243" s="133"/>
      <c r="E243" s="133"/>
      <c r="F243" s="133"/>
      <c r="G243" s="133"/>
      <c r="H243" s="133"/>
      <c r="I243" s="133"/>
      <c r="J243" s="133"/>
      <c r="K243" s="133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3">
      <c r="A244" s="2"/>
      <c r="B244" s="132"/>
      <c r="C244" s="5"/>
      <c r="D244" s="133"/>
      <c r="E244" s="133"/>
      <c r="F244" s="133"/>
      <c r="G244" s="133"/>
      <c r="H244" s="133"/>
      <c r="I244" s="133"/>
      <c r="J244" s="133"/>
      <c r="K244" s="133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3">
      <c r="A245" s="2"/>
      <c r="B245" s="132"/>
      <c r="C245" s="5"/>
      <c r="D245" s="133"/>
      <c r="E245" s="133"/>
      <c r="F245" s="133"/>
      <c r="G245" s="133"/>
      <c r="H245" s="133"/>
      <c r="I245" s="133"/>
      <c r="J245" s="133"/>
      <c r="K245" s="133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3">
      <c r="A246" s="2"/>
      <c r="B246" s="132"/>
      <c r="C246" s="5"/>
      <c r="D246" s="133"/>
      <c r="E246" s="133"/>
      <c r="F246" s="133"/>
      <c r="G246" s="133"/>
      <c r="H246" s="133"/>
      <c r="I246" s="133"/>
      <c r="J246" s="133"/>
      <c r="K246" s="133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3">
      <c r="A247" s="2"/>
      <c r="B247" s="132"/>
      <c r="C247" s="5"/>
      <c r="D247" s="133"/>
      <c r="E247" s="133"/>
      <c r="F247" s="133"/>
      <c r="G247" s="133"/>
      <c r="H247" s="133"/>
      <c r="I247" s="133"/>
      <c r="J247" s="133"/>
      <c r="K247" s="133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3">
      <c r="A248" s="2"/>
      <c r="B248" s="132"/>
      <c r="C248" s="5"/>
      <c r="D248" s="133"/>
      <c r="E248" s="133"/>
      <c r="F248" s="133"/>
      <c r="G248" s="133"/>
      <c r="H248" s="133"/>
      <c r="I248" s="133"/>
      <c r="J248" s="133"/>
      <c r="K248" s="133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3">
      <c r="A249" s="2"/>
      <c r="B249" s="132"/>
      <c r="C249" s="5"/>
      <c r="D249" s="133"/>
      <c r="E249" s="133"/>
      <c r="F249" s="133"/>
      <c r="G249" s="133"/>
      <c r="H249" s="133"/>
      <c r="I249" s="133"/>
      <c r="J249" s="133"/>
      <c r="K249" s="133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3">
      <c r="A250" s="2"/>
      <c r="B250" s="132"/>
      <c r="C250" s="5"/>
      <c r="D250" s="133"/>
      <c r="E250" s="133"/>
      <c r="F250" s="133"/>
      <c r="G250" s="133"/>
      <c r="H250" s="133"/>
      <c r="I250" s="133"/>
      <c r="J250" s="133"/>
      <c r="K250" s="133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3">
      <c r="A251" s="2"/>
      <c r="B251" s="132"/>
      <c r="C251" s="5"/>
      <c r="D251" s="133"/>
      <c r="E251" s="133"/>
      <c r="F251" s="133"/>
      <c r="G251" s="133"/>
      <c r="H251" s="133"/>
      <c r="I251" s="133"/>
      <c r="J251" s="133"/>
      <c r="K251" s="133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3">
      <c r="A252" s="2"/>
      <c r="B252" s="132"/>
      <c r="C252" s="5"/>
      <c r="D252" s="133"/>
      <c r="E252" s="133"/>
      <c r="F252" s="133"/>
      <c r="G252" s="133"/>
      <c r="H252" s="133"/>
      <c r="I252" s="133"/>
      <c r="J252" s="133"/>
      <c r="K252" s="133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3">
      <c r="A253" s="2"/>
      <c r="B253" s="132"/>
      <c r="C253" s="5"/>
      <c r="D253" s="133"/>
      <c r="E253" s="133"/>
      <c r="F253" s="133"/>
      <c r="G253" s="133"/>
      <c r="H253" s="133"/>
      <c r="I253" s="133"/>
      <c r="J253" s="133"/>
      <c r="K253" s="133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3">
      <c r="A254" s="2"/>
      <c r="B254" s="132"/>
      <c r="C254" s="5"/>
      <c r="D254" s="133"/>
      <c r="E254" s="133"/>
      <c r="F254" s="133"/>
      <c r="G254" s="133"/>
      <c r="H254" s="133"/>
      <c r="I254" s="133"/>
      <c r="J254" s="133"/>
      <c r="K254" s="133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3">
      <c r="A255" s="2"/>
      <c r="B255" s="132"/>
      <c r="C255" s="5"/>
      <c r="D255" s="133"/>
      <c r="E255" s="133"/>
      <c r="F255" s="133"/>
      <c r="G255" s="133"/>
      <c r="H255" s="133"/>
      <c r="I255" s="133"/>
      <c r="J255" s="133"/>
      <c r="K255" s="133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3">
      <c r="A256" s="2"/>
      <c r="B256" s="132"/>
      <c r="C256" s="5"/>
      <c r="D256" s="133"/>
      <c r="E256" s="133"/>
      <c r="F256" s="133"/>
      <c r="G256" s="133"/>
      <c r="H256" s="133"/>
      <c r="I256" s="133"/>
      <c r="J256" s="133"/>
      <c r="K256" s="133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3">
      <c r="A257" s="2"/>
      <c r="B257" s="132"/>
      <c r="C257" s="5"/>
      <c r="D257" s="133"/>
      <c r="E257" s="133"/>
      <c r="F257" s="133"/>
      <c r="G257" s="133"/>
      <c r="H257" s="133"/>
      <c r="I257" s="133"/>
      <c r="J257" s="133"/>
      <c r="K257" s="133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3">
      <c r="A258" s="2"/>
      <c r="B258" s="132"/>
      <c r="C258" s="5"/>
      <c r="D258" s="133"/>
      <c r="E258" s="133"/>
      <c r="F258" s="133"/>
      <c r="G258" s="133"/>
      <c r="H258" s="133"/>
      <c r="I258" s="133"/>
      <c r="J258" s="133"/>
      <c r="K258" s="133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3">
      <c r="A259" s="2"/>
      <c r="B259" s="132"/>
      <c r="C259" s="5"/>
      <c r="D259" s="133"/>
      <c r="E259" s="133"/>
      <c r="F259" s="133"/>
      <c r="G259" s="133"/>
      <c r="H259" s="133"/>
      <c r="I259" s="133"/>
      <c r="J259" s="133"/>
      <c r="K259" s="133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3">
      <c r="A260" s="2"/>
      <c r="B260" s="132"/>
      <c r="C260" s="5"/>
      <c r="D260" s="133"/>
      <c r="E260" s="133"/>
      <c r="F260" s="133"/>
      <c r="G260" s="133"/>
      <c r="H260" s="133"/>
      <c r="I260" s="133"/>
      <c r="J260" s="133"/>
      <c r="K260" s="133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3">
      <c r="A261" s="2"/>
      <c r="B261" s="132"/>
      <c r="C261" s="5"/>
      <c r="D261" s="133"/>
      <c r="E261" s="133"/>
      <c r="F261" s="133"/>
      <c r="G261" s="133"/>
      <c r="H261" s="133"/>
      <c r="I261" s="133"/>
      <c r="J261" s="133"/>
      <c r="K261" s="133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3">
      <c r="A262" s="2"/>
      <c r="B262" s="132"/>
      <c r="C262" s="5"/>
      <c r="D262" s="133"/>
      <c r="E262" s="133"/>
      <c r="F262" s="133"/>
      <c r="G262" s="133"/>
      <c r="H262" s="133"/>
      <c r="I262" s="133"/>
      <c r="J262" s="133"/>
      <c r="K262" s="133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3">
      <c r="A263" s="2"/>
      <c r="B263" s="132"/>
      <c r="C263" s="5"/>
      <c r="D263" s="133"/>
      <c r="E263" s="133"/>
      <c r="F263" s="133"/>
      <c r="G263" s="133"/>
      <c r="H263" s="133"/>
      <c r="I263" s="133"/>
      <c r="J263" s="133"/>
      <c r="K263" s="133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3">
      <c r="A264" s="2"/>
      <c r="B264" s="132"/>
      <c r="C264" s="5"/>
      <c r="D264" s="133"/>
      <c r="E264" s="133"/>
      <c r="F264" s="133"/>
      <c r="G264" s="133"/>
      <c r="H264" s="133"/>
      <c r="I264" s="133"/>
      <c r="J264" s="133"/>
      <c r="K264" s="133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3">
      <c r="A265" s="2"/>
      <c r="B265" s="132"/>
      <c r="C265" s="5"/>
      <c r="D265" s="133"/>
      <c r="E265" s="133"/>
      <c r="F265" s="133"/>
      <c r="G265" s="133"/>
      <c r="H265" s="133"/>
      <c r="I265" s="133"/>
      <c r="J265" s="133"/>
      <c r="K265" s="133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3">
      <c r="A266" s="2"/>
      <c r="B266" s="132"/>
      <c r="C266" s="5"/>
      <c r="D266" s="133"/>
      <c r="E266" s="133"/>
      <c r="F266" s="133"/>
      <c r="G266" s="133"/>
      <c r="H266" s="133"/>
      <c r="I266" s="133"/>
      <c r="J266" s="133"/>
      <c r="K266" s="133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3">
      <c r="A267" s="2"/>
      <c r="B267" s="132"/>
      <c r="C267" s="5"/>
      <c r="D267" s="133"/>
      <c r="E267" s="133"/>
      <c r="F267" s="133"/>
      <c r="G267" s="133"/>
      <c r="H267" s="133"/>
      <c r="I267" s="133"/>
      <c r="J267" s="133"/>
      <c r="K267" s="133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3">
      <c r="A268" s="2"/>
      <c r="B268" s="132"/>
      <c r="C268" s="5"/>
      <c r="D268" s="133"/>
      <c r="E268" s="133"/>
      <c r="F268" s="133"/>
      <c r="G268" s="133"/>
      <c r="H268" s="133"/>
      <c r="I268" s="133"/>
      <c r="J268" s="133"/>
      <c r="K268" s="133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3">
      <c r="A269" s="2"/>
      <c r="B269" s="132"/>
      <c r="C269" s="5"/>
      <c r="D269" s="133"/>
      <c r="E269" s="133"/>
      <c r="F269" s="133"/>
      <c r="G269" s="133"/>
      <c r="H269" s="133"/>
      <c r="I269" s="133"/>
      <c r="J269" s="133"/>
      <c r="K269" s="133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3">
      <c r="A270" s="2"/>
      <c r="B270" s="132"/>
      <c r="C270" s="5"/>
      <c r="D270" s="133"/>
      <c r="E270" s="133"/>
      <c r="F270" s="133"/>
      <c r="G270" s="133"/>
      <c r="H270" s="133"/>
      <c r="I270" s="133"/>
      <c r="J270" s="133"/>
      <c r="K270" s="133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3">
      <c r="A271" s="2"/>
      <c r="B271" s="132"/>
      <c r="C271" s="5"/>
      <c r="D271" s="133"/>
      <c r="E271" s="133"/>
      <c r="F271" s="133"/>
      <c r="G271" s="133"/>
      <c r="H271" s="133"/>
      <c r="I271" s="133"/>
      <c r="J271" s="133"/>
      <c r="K271" s="133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3">
      <c r="A272" s="2"/>
      <c r="B272" s="132"/>
      <c r="C272" s="5"/>
      <c r="D272" s="133"/>
      <c r="E272" s="133"/>
      <c r="F272" s="133"/>
      <c r="G272" s="133"/>
      <c r="H272" s="133"/>
      <c r="I272" s="133"/>
      <c r="J272" s="133"/>
      <c r="K272" s="133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3">
      <c r="A273" s="2"/>
      <c r="B273" s="132"/>
      <c r="C273" s="5"/>
      <c r="D273" s="133"/>
      <c r="E273" s="133"/>
      <c r="F273" s="133"/>
      <c r="G273" s="133"/>
      <c r="H273" s="133"/>
      <c r="I273" s="133"/>
      <c r="J273" s="133"/>
      <c r="K273" s="133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3">
      <c r="A274" s="2"/>
      <c r="B274" s="132"/>
      <c r="C274" s="5"/>
      <c r="D274" s="133"/>
      <c r="E274" s="133"/>
      <c r="F274" s="133"/>
      <c r="G274" s="133"/>
      <c r="H274" s="133"/>
      <c r="I274" s="133"/>
      <c r="J274" s="133"/>
      <c r="K274" s="133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3">
      <c r="A275" s="2"/>
      <c r="B275" s="132"/>
      <c r="C275" s="5"/>
      <c r="D275" s="133"/>
      <c r="E275" s="133"/>
      <c r="F275" s="133"/>
      <c r="G275" s="133"/>
      <c r="H275" s="133"/>
      <c r="I275" s="133"/>
      <c r="J275" s="133"/>
      <c r="K275" s="133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3">
      <c r="A276" s="2"/>
      <c r="B276" s="132"/>
      <c r="C276" s="5"/>
      <c r="D276" s="133"/>
      <c r="E276" s="133"/>
      <c r="F276" s="133"/>
      <c r="G276" s="133"/>
      <c r="H276" s="133"/>
      <c r="I276" s="133"/>
      <c r="J276" s="133"/>
      <c r="K276" s="133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3">
      <c r="A277" s="2"/>
      <c r="B277" s="132"/>
      <c r="C277" s="5"/>
      <c r="D277" s="133"/>
      <c r="E277" s="133"/>
      <c r="F277" s="133"/>
      <c r="G277" s="133"/>
      <c r="H277" s="133"/>
      <c r="I277" s="133"/>
      <c r="J277" s="133"/>
      <c r="K277" s="133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3">
      <c r="A278" s="2"/>
      <c r="B278" s="132"/>
      <c r="C278" s="5"/>
      <c r="D278" s="133"/>
      <c r="E278" s="133"/>
      <c r="F278" s="133"/>
      <c r="G278" s="133"/>
      <c r="H278" s="133"/>
      <c r="I278" s="133"/>
      <c r="J278" s="133"/>
      <c r="K278" s="133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3">
      <c r="A279" s="2"/>
      <c r="B279" s="132"/>
      <c r="C279" s="5"/>
      <c r="D279" s="133"/>
      <c r="E279" s="133"/>
      <c r="F279" s="133"/>
      <c r="G279" s="133"/>
      <c r="H279" s="133"/>
      <c r="I279" s="133"/>
      <c r="J279" s="133"/>
      <c r="K279" s="133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3">
      <c r="A280" s="2"/>
      <c r="B280" s="132"/>
      <c r="C280" s="5"/>
      <c r="D280" s="133"/>
      <c r="E280" s="133"/>
      <c r="F280" s="133"/>
      <c r="G280" s="133"/>
      <c r="H280" s="133"/>
      <c r="I280" s="133"/>
      <c r="J280" s="133"/>
      <c r="K280" s="133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3">
      <c r="A281" s="2"/>
      <c r="B281" s="132"/>
      <c r="C281" s="5"/>
      <c r="D281" s="133"/>
      <c r="E281" s="133"/>
      <c r="F281" s="133"/>
      <c r="G281" s="133"/>
      <c r="H281" s="133"/>
      <c r="I281" s="133"/>
      <c r="J281" s="133"/>
      <c r="K281" s="133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3">
      <c r="A282" s="2"/>
      <c r="B282" s="132"/>
      <c r="C282" s="5"/>
      <c r="D282" s="133"/>
      <c r="E282" s="133"/>
      <c r="F282" s="133"/>
      <c r="G282" s="133"/>
      <c r="H282" s="133"/>
      <c r="I282" s="133"/>
      <c r="J282" s="133"/>
      <c r="K282" s="133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3">
      <c r="A283" s="2"/>
      <c r="B283" s="132"/>
      <c r="C283" s="5"/>
      <c r="D283" s="133"/>
      <c r="E283" s="133"/>
      <c r="F283" s="133"/>
      <c r="G283" s="133"/>
      <c r="H283" s="133"/>
      <c r="I283" s="133"/>
      <c r="J283" s="133"/>
      <c r="K283" s="133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3">
      <c r="A284" s="2"/>
      <c r="B284" s="132"/>
      <c r="C284" s="5"/>
      <c r="D284" s="133"/>
      <c r="E284" s="133"/>
      <c r="F284" s="133"/>
      <c r="G284" s="133"/>
      <c r="H284" s="133"/>
      <c r="I284" s="133"/>
      <c r="J284" s="133"/>
      <c r="K284" s="133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3">
      <c r="A285" s="2"/>
      <c r="B285" s="132"/>
      <c r="C285" s="5"/>
      <c r="D285" s="133"/>
      <c r="E285" s="133"/>
      <c r="F285" s="133"/>
      <c r="G285" s="133"/>
      <c r="H285" s="133"/>
      <c r="I285" s="133"/>
      <c r="J285" s="133"/>
      <c r="K285" s="133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3">
      <c r="A286" s="2"/>
      <c r="B286" s="132"/>
      <c r="C286" s="5"/>
      <c r="D286" s="133"/>
      <c r="E286" s="133"/>
      <c r="F286" s="133"/>
      <c r="G286" s="133"/>
      <c r="H286" s="133"/>
      <c r="I286" s="133"/>
      <c r="J286" s="133"/>
      <c r="K286" s="133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3">
      <c r="A287" s="2"/>
      <c r="B287" s="132"/>
      <c r="C287" s="5"/>
      <c r="D287" s="133"/>
      <c r="E287" s="133"/>
      <c r="F287" s="133"/>
      <c r="G287" s="133"/>
      <c r="H287" s="133"/>
      <c r="I287" s="133"/>
      <c r="J287" s="133"/>
      <c r="K287" s="133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3">
      <c r="A288" s="2"/>
      <c r="B288" s="132"/>
      <c r="C288" s="5"/>
      <c r="D288" s="133"/>
      <c r="E288" s="133"/>
      <c r="F288" s="133"/>
      <c r="G288" s="133"/>
      <c r="H288" s="133"/>
      <c r="I288" s="133"/>
      <c r="J288" s="133"/>
      <c r="K288" s="133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3">
      <c r="A289" s="2"/>
      <c r="B289" s="132"/>
      <c r="C289" s="5"/>
      <c r="D289" s="133"/>
      <c r="E289" s="133"/>
      <c r="F289" s="133"/>
      <c r="G289" s="133"/>
      <c r="H289" s="133"/>
      <c r="I289" s="133"/>
      <c r="J289" s="133"/>
      <c r="K289" s="133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3">
      <c r="A290" s="2"/>
      <c r="B290" s="132"/>
      <c r="C290" s="5"/>
      <c r="D290" s="133"/>
      <c r="E290" s="133"/>
      <c r="F290" s="133"/>
      <c r="G290" s="133"/>
      <c r="H290" s="133"/>
      <c r="I290" s="133"/>
      <c r="J290" s="133"/>
      <c r="K290" s="133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3">
      <c r="A291" s="2"/>
      <c r="B291" s="132"/>
      <c r="C291" s="5"/>
      <c r="D291" s="133"/>
      <c r="E291" s="133"/>
      <c r="F291" s="133"/>
      <c r="G291" s="133"/>
      <c r="H291" s="133"/>
      <c r="I291" s="133"/>
      <c r="J291" s="133"/>
      <c r="K291" s="133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3">
      <c r="A292" s="2"/>
      <c r="B292" s="132"/>
      <c r="C292" s="5"/>
      <c r="D292" s="133"/>
      <c r="E292" s="133"/>
      <c r="F292" s="133"/>
      <c r="G292" s="133"/>
      <c r="H292" s="133"/>
      <c r="I292" s="133"/>
      <c r="J292" s="133"/>
      <c r="K292" s="133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3">
      <c r="A293" s="2"/>
      <c r="B293" s="132"/>
      <c r="C293" s="5"/>
      <c r="D293" s="133"/>
      <c r="E293" s="133"/>
      <c r="F293" s="133"/>
      <c r="G293" s="133"/>
      <c r="H293" s="133"/>
      <c r="I293" s="133"/>
      <c r="J293" s="133"/>
      <c r="K293" s="133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3">
      <c r="A294" s="2"/>
      <c r="B294" s="132"/>
      <c r="C294" s="5"/>
      <c r="D294" s="133"/>
      <c r="E294" s="133"/>
      <c r="F294" s="133"/>
      <c r="G294" s="133"/>
      <c r="H294" s="133"/>
      <c r="I294" s="133"/>
      <c r="J294" s="133"/>
      <c r="K294" s="133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3">
      <c r="A295" s="2"/>
      <c r="B295" s="132"/>
      <c r="C295" s="5"/>
      <c r="D295" s="133"/>
      <c r="E295" s="133"/>
      <c r="F295" s="133"/>
      <c r="G295" s="133"/>
      <c r="H295" s="133"/>
      <c r="I295" s="133"/>
      <c r="J295" s="133"/>
      <c r="K295" s="133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3">
      <c r="A296" s="2"/>
      <c r="B296" s="132"/>
      <c r="C296" s="5"/>
      <c r="D296" s="133"/>
      <c r="E296" s="133"/>
      <c r="F296" s="133"/>
      <c r="G296" s="133"/>
      <c r="H296" s="133"/>
      <c r="I296" s="133"/>
      <c r="J296" s="133"/>
      <c r="K296" s="133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3">
      <c r="A297" s="2"/>
      <c r="B297" s="132"/>
      <c r="C297" s="5"/>
      <c r="D297" s="133"/>
      <c r="E297" s="133"/>
      <c r="F297" s="133"/>
      <c r="G297" s="133"/>
      <c r="H297" s="133"/>
      <c r="I297" s="133"/>
      <c r="J297" s="133"/>
      <c r="K297" s="133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3">
      <c r="A298" s="2"/>
      <c r="B298" s="132"/>
      <c r="C298" s="5"/>
      <c r="D298" s="133"/>
      <c r="E298" s="133"/>
      <c r="F298" s="133"/>
      <c r="G298" s="133"/>
      <c r="H298" s="133"/>
      <c r="I298" s="133"/>
      <c r="J298" s="133"/>
      <c r="K298" s="133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3">
      <c r="A299" s="2"/>
      <c r="B299" s="132"/>
      <c r="C299" s="5"/>
      <c r="D299" s="133"/>
      <c r="E299" s="133"/>
      <c r="F299" s="133"/>
      <c r="G299" s="133"/>
      <c r="H299" s="133"/>
      <c r="I299" s="133"/>
      <c r="J299" s="133"/>
      <c r="K299" s="133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3">
      <c r="A300" s="2"/>
      <c r="B300" s="132"/>
      <c r="C300" s="5"/>
      <c r="D300" s="133"/>
      <c r="E300" s="133"/>
      <c r="F300" s="133"/>
      <c r="G300" s="133"/>
      <c r="H300" s="133"/>
      <c r="I300" s="133"/>
      <c r="J300" s="133"/>
      <c r="K300" s="133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3">
      <c r="A301" s="2"/>
      <c r="B301" s="132"/>
      <c r="C301" s="5"/>
      <c r="D301" s="133"/>
      <c r="E301" s="133"/>
      <c r="F301" s="133"/>
      <c r="G301" s="133"/>
      <c r="H301" s="133"/>
      <c r="I301" s="133"/>
      <c r="J301" s="133"/>
      <c r="K301" s="133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3">
      <c r="A302" s="2"/>
      <c r="B302" s="132"/>
      <c r="C302" s="5"/>
      <c r="D302" s="133"/>
      <c r="E302" s="133"/>
      <c r="F302" s="133"/>
      <c r="G302" s="133"/>
      <c r="H302" s="133"/>
      <c r="I302" s="133"/>
      <c r="J302" s="133"/>
      <c r="K302" s="133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3">
      <c r="A303" s="2"/>
      <c r="B303" s="132"/>
      <c r="C303" s="5"/>
      <c r="D303" s="133"/>
      <c r="E303" s="133"/>
      <c r="F303" s="133"/>
      <c r="G303" s="133"/>
      <c r="H303" s="133"/>
      <c r="I303" s="133"/>
      <c r="J303" s="133"/>
      <c r="K303" s="133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3">
      <c r="A304" s="2"/>
      <c r="B304" s="132"/>
      <c r="C304" s="5"/>
      <c r="D304" s="133"/>
      <c r="E304" s="133"/>
      <c r="F304" s="133"/>
      <c r="G304" s="133"/>
      <c r="H304" s="133"/>
      <c r="I304" s="133"/>
      <c r="J304" s="133"/>
      <c r="K304" s="133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3">
      <c r="A305" s="2"/>
      <c r="B305" s="132"/>
      <c r="C305" s="5"/>
      <c r="D305" s="133"/>
      <c r="E305" s="133"/>
      <c r="F305" s="133"/>
      <c r="G305" s="133"/>
      <c r="H305" s="133"/>
      <c r="I305" s="133"/>
      <c r="J305" s="133"/>
      <c r="K305" s="133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3">
      <c r="A306" s="2"/>
      <c r="B306" s="132"/>
      <c r="C306" s="5"/>
      <c r="D306" s="133"/>
      <c r="E306" s="133"/>
      <c r="F306" s="133"/>
      <c r="G306" s="133"/>
      <c r="H306" s="133"/>
      <c r="I306" s="133"/>
      <c r="J306" s="133"/>
      <c r="K306" s="133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3">
      <c r="A307" s="2"/>
      <c r="B307" s="132"/>
      <c r="C307" s="5"/>
      <c r="D307" s="133"/>
      <c r="E307" s="133"/>
      <c r="F307" s="133"/>
      <c r="G307" s="133"/>
      <c r="H307" s="133"/>
      <c r="I307" s="133"/>
      <c r="J307" s="133"/>
      <c r="K307" s="133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3">
      <c r="A308" s="2"/>
      <c r="B308" s="132"/>
      <c r="C308" s="5"/>
      <c r="D308" s="133"/>
      <c r="E308" s="133"/>
      <c r="F308" s="133"/>
      <c r="G308" s="133"/>
      <c r="H308" s="133"/>
      <c r="I308" s="133"/>
      <c r="J308" s="133"/>
      <c r="K308" s="133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3">
      <c r="A309" s="2"/>
      <c r="B309" s="132"/>
      <c r="C309" s="5"/>
      <c r="D309" s="133"/>
      <c r="E309" s="133"/>
      <c r="F309" s="133"/>
      <c r="G309" s="133"/>
      <c r="H309" s="133"/>
      <c r="I309" s="133"/>
      <c r="J309" s="133"/>
      <c r="K309" s="133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3">
      <c r="A310" s="2"/>
      <c r="B310" s="132"/>
      <c r="C310" s="5"/>
      <c r="D310" s="133"/>
      <c r="E310" s="133"/>
      <c r="F310" s="133"/>
      <c r="G310" s="133"/>
      <c r="H310" s="133"/>
      <c r="I310" s="133"/>
      <c r="J310" s="133"/>
      <c r="K310" s="133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3">
      <c r="A311" s="2"/>
      <c r="B311" s="132"/>
      <c r="C311" s="5"/>
      <c r="D311" s="133"/>
      <c r="E311" s="133"/>
      <c r="F311" s="133"/>
      <c r="G311" s="133"/>
      <c r="H311" s="133"/>
      <c r="I311" s="133"/>
      <c r="J311" s="133"/>
      <c r="K311" s="133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3"/>
    <row r="313" spans="1:26" ht="15.75" customHeight="1" x14ac:dyDescent="0.3"/>
    <row r="314" spans="1:26" ht="15.75" customHeight="1" x14ac:dyDescent="0.3"/>
    <row r="315" spans="1:26" ht="15.75" customHeight="1" x14ac:dyDescent="0.3"/>
    <row r="316" spans="1:26" ht="15.75" customHeight="1" x14ac:dyDescent="0.3"/>
    <row r="317" spans="1:26" ht="15.75" customHeight="1" x14ac:dyDescent="0.3"/>
    <row r="318" spans="1:26" ht="15.75" customHeight="1" x14ac:dyDescent="0.3"/>
    <row r="319" spans="1:26" ht="15.75" customHeight="1" x14ac:dyDescent="0.3"/>
    <row r="320" spans="1:26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4">
    <mergeCell ref="L12:M12"/>
    <mergeCell ref="N12:O12"/>
    <mergeCell ref="A1:K1"/>
    <mergeCell ref="A2:K2"/>
    <mergeCell ref="A3:K3"/>
    <mergeCell ref="A5:A7"/>
    <mergeCell ref="B5:B7"/>
    <mergeCell ref="C5:C7"/>
    <mergeCell ref="H5:K5"/>
    <mergeCell ref="D5:G5"/>
    <mergeCell ref="D6:E6"/>
    <mergeCell ref="F6:G6"/>
    <mergeCell ref="H6:I6"/>
    <mergeCell ref="J6:K6"/>
  </mergeCells>
  <pageMargins left="0.7" right="0.7" top="0.75" bottom="0.75" header="0" footer="0"/>
  <pageSetup paperSize="5" scale="95" orientation="landscape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F1:I1000"/>
  <sheetViews>
    <sheetView workbookViewId="0"/>
  </sheetViews>
  <sheetFormatPr defaultColWidth="14.44140625" defaultRowHeight="15" customHeight="1" x14ac:dyDescent="0.3"/>
  <cols>
    <col min="1" max="9" width="9" customWidth="1"/>
  </cols>
  <sheetData>
    <row r="1" spans="6:9" ht="14.25" customHeight="1" x14ac:dyDescent="0.3"/>
    <row r="2" spans="6:9" ht="14.25" customHeight="1" x14ac:dyDescent="0.3"/>
    <row r="3" spans="6:9" ht="14.25" customHeight="1" x14ac:dyDescent="0.3"/>
    <row r="4" spans="6:9" ht="14.25" customHeight="1" x14ac:dyDescent="0.3"/>
    <row r="5" spans="6:9" ht="14.25" customHeight="1" x14ac:dyDescent="0.3"/>
    <row r="6" spans="6:9" ht="14.25" customHeight="1" x14ac:dyDescent="0.3"/>
    <row r="7" spans="6:9" ht="14.25" customHeight="1" x14ac:dyDescent="0.3">
      <c r="G7" s="2" t="s">
        <v>625</v>
      </c>
      <c r="H7" s="2" t="s">
        <v>626</v>
      </c>
      <c r="I7" s="2" t="s">
        <v>627</v>
      </c>
    </row>
    <row r="8" spans="6:9" ht="14.25" customHeight="1" x14ac:dyDescent="0.3">
      <c r="F8" s="2" t="s">
        <v>628</v>
      </c>
      <c r="G8" s="140" t="e">
        <f>'kons PK (L2) (2)'!G57/'kons PK (L2) (2)'!D57*100</f>
        <v>#REF!</v>
      </c>
      <c r="H8" s="140" t="e">
        <f>'kons PK (L2) (2)'!H57/'kons PK (L2) (2)'!E57*100</f>
        <v>#REF!</v>
      </c>
      <c r="I8" s="140" t="e">
        <f>'kons PK (L2) (2)'!I57/'kons PK (L2) (2)'!D57*100</f>
        <v>#REF!</v>
      </c>
    </row>
    <row r="9" spans="6:9" ht="14.25" customHeight="1" x14ac:dyDescent="0.3"/>
    <row r="10" spans="6:9" ht="14.25" customHeight="1" x14ac:dyDescent="0.3"/>
    <row r="11" spans="6:9" ht="14.25" customHeight="1" x14ac:dyDescent="0.3"/>
    <row r="12" spans="6:9" ht="14.25" customHeight="1" x14ac:dyDescent="0.3"/>
    <row r="13" spans="6:9" ht="14.25" customHeight="1" x14ac:dyDescent="0.3"/>
    <row r="14" spans="6:9" ht="14.25" customHeight="1" x14ac:dyDescent="0.3"/>
    <row r="15" spans="6:9" ht="14.25" customHeight="1" x14ac:dyDescent="0.3"/>
    <row r="16" spans="6:9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paperSize="9" orientation="portrait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Z1000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14.44140625" defaultRowHeight="15" customHeight="1" x14ac:dyDescent="0.3"/>
  <cols>
    <col min="1" max="1" width="4.88671875" customWidth="1"/>
    <col min="2" max="2" width="7.109375" customWidth="1"/>
    <col min="3" max="3" width="37.5546875" customWidth="1"/>
    <col min="4" max="4" width="32" customWidth="1"/>
    <col min="5" max="5" width="42.44140625" customWidth="1"/>
    <col min="6" max="7" width="9.109375" customWidth="1"/>
    <col min="8" max="8" width="12.88671875" customWidth="1"/>
    <col min="9" max="9" width="9.109375" customWidth="1"/>
    <col min="10" max="25" width="8.6640625" customWidth="1"/>
  </cols>
  <sheetData>
    <row r="1" spans="1:26" ht="14.25" customHeight="1" x14ac:dyDescent="0.3">
      <c r="A1" s="431" t="s">
        <v>629</v>
      </c>
      <c r="B1" s="352"/>
      <c r="C1" s="352"/>
      <c r="D1" s="352"/>
      <c r="E1" s="352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</row>
    <row r="2" spans="1:26" ht="14.25" customHeight="1" x14ac:dyDescent="0.3">
      <c r="A2" s="431" t="s">
        <v>630</v>
      </c>
      <c r="B2" s="352"/>
      <c r="C2" s="352"/>
      <c r="D2" s="352"/>
      <c r="E2" s="352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</row>
    <row r="3" spans="1:26" ht="13.5" customHeight="1" x14ac:dyDescent="0.3">
      <c r="A3" s="432" t="s">
        <v>631</v>
      </c>
      <c r="B3" s="352"/>
      <c r="C3" s="352"/>
      <c r="D3" s="352"/>
      <c r="E3" s="352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</row>
    <row r="4" spans="1:26" ht="13.5" customHeight="1" x14ac:dyDescent="0.3">
      <c r="A4" s="141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</row>
    <row r="5" spans="1:26" ht="13.5" customHeight="1" x14ac:dyDescent="0.3">
      <c r="A5" s="433" t="s">
        <v>112</v>
      </c>
      <c r="B5" s="433" t="s">
        <v>113</v>
      </c>
      <c r="C5" s="429" t="s">
        <v>114</v>
      </c>
      <c r="D5" s="429" t="s">
        <v>632</v>
      </c>
      <c r="E5" s="429" t="s">
        <v>633</v>
      </c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3"/>
      <c r="Y5" s="143"/>
      <c r="Z5" s="143"/>
    </row>
    <row r="6" spans="1:26" ht="13.5" customHeight="1" x14ac:dyDescent="0.3">
      <c r="A6" s="355"/>
      <c r="B6" s="355"/>
      <c r="C6" s="355"/>
      <c r="D6" s="355"/>
      <c r="E6" s="355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</row>
    <row r="7" spans="1:26" ht="13.5" customHeight="1" x14ac:dyDescent="0.3">
      <c r="A7" s="356"/>
      <c r="B7" s="356"/>
      <c r="C7" s="356"/>
      <c r="D7" s="356"/>
      <c r="E7" s="356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3"/>
      <c r="T7" s="143"/>
      <c r="U7" s="143"/>
      <c r="V7" s="143"/>
      <c r="W7" s="143"/>
      <c r="X7" s="143"/>
      <c r="Y7" s="143"/>
      <c r="Z7" s="143"/>
    </row>
    <row r="8" spans="1:26" ht="13.5" customHeight="1" x14ac:dyDescent="0.3">
      <c r="A8" s="144" t="s">
        <v>127</v>
      </c>
      <c r="B8" s="145" t="s">
        <v>128</v>
      </c>
      <c r="C8" s="146" t="s">
        <v>129</v>
      </c>
      <c r="D8" s="146" t="s">
        <v>130</v>
      </c>
      <c r="E8" s="145" t="s">
        <v>131</v>
      </c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</row>
    <row r="9" spans="1:26" ht="13.5" customHeight="1" x14ac:dyDescent="0.3">
      <c r="A9" s="186">
        <v>1</v>
      </c>
      <c r="B9" s="186" t="s">
        <v>143</v>
      </c>
      <c r="C9" s="188" t="s">
        <v>144</v>
      </c>
      <c r="D9" s="147"/>
      <c r="E9" s="147"/>
      <c r="F9" s="143"/>
      <c r="G9" s="143"/>
      <c r="H9" s="2"/>
      <c r="I9" s="2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3"/>
      <c r="V9" s="143"/>
      <c r="W9" s="143"/>
      <c r="X9" s="143"/>
      <c r="Y9" s="143"/>
      <c r="Z9" s="143"/>
    </row>
    <row r="10" spans="1:26" ht="13.5" customHeight="1" x14ac:dyDescent="0.3">
      <c r="A10" s="186">
        <f t="shared" ref="A10:A55" si="0">A9+1</f>
        <v>2</v>
      </c>
      <c r="B10" s="186" t="s">
        <v>145</v>
      </c>
      <c r="C10" s="188" t="s">
        <v>60</v>
      </c>
      <c r="D10" s="147"/>
      <c r="E10" s="147"/>
      <c r="F10" s="143"/>
      <c r="G10" s="143"/>
      <c r="H10" s="2"/>
      <c r="I10" s="143"/>
      <c r="J10" s="143"/>
      <c r="K10" s="143"/>
      <c r="L10" s="143"/>
      <c r="M10" s="143"/>
      <c r="N10" s="14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Y10" s="143"/>
      <c r="Z10" s="143"/>
    </row>
    <row r="11" spans="1:26" ht="13.5" customHeight="1" x14ac:dyDescent="0.3">
      <c r="A11" s="148">
        <f t="shared" si="0"/>
        <v>3</v>
      </c>
      <c r="B11" s="148" t="s">
        <v>146</v>
      </c>
      <c r="C11" s="149" t="s">
        <v>147</v>
      </c>
      <c r="D11" s="150"/>
      <c r="E11" s="150"/>
      <c r="F11" s="151"/>
      <c r="G11" s="151"/>
      <c r="H11" s="152"/>
      <c r="I11" s="151"/>
      <c r="J11" s="151"/>
      <c r="K11" s="151"/>
      <c r="L11" s="151"/>
      <c r="M11" s="151"/>
      <c r="N11" s="151"/>
      <c r="O11" s="151"/>
      <c r="P11" s="151"/>
      <c r="Q11" s="151"/>
      <c r="R11" s="151"/>
      <c r="S11" s="151"/>
      <c r="T11" s="151"/>
      <c r="U11" s="151"/>
      <c r="V11" s="151"/>
      <c r="W11" s="151"/>
      <c r="X11" s="151"/>
      <c r="Y11" s="151"/>
      <c r="Z11" s="151"/>
    </row>
    <row r="12" spans="1:26" ht="15.75" customHeight="1" x14ac:dyDescent="0.3">
      <c r="A12" s="186">
        <f t="shared" si="0"/>
        <v>4</v>
      </c>
      <c r="B12" s="186" t="s">
        <v>148</v>
      </c>
      <c r="C12" s="188" t="s">
        <v>149</v>
      </c>
      <c r="D12" s="147"/>
      <c r="E12" s="147"/>
      <c r="F12" s="143"/>
      <c r="G12" s="143"/>
      <c r="H12" s="2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</row>
    <row r="13" spans="1:26" ht="18.75" customHeight="1" x14ac:dyDescent="0.3">
      <c r="A13" s="186">
        <f t="shared" si="0"/>
        <v>5</v>
      </c>
      <c r="B13" s="186" t="s">
        <v>150</v>
      </c>
      <c r="C13" s="188" t="s">
        <v>77</v>
      </c>
      <c r="D13" s="147"/>
      <c r="E13" s="147"/>
      <c r="F13" s="143"/>
      <c r="G13" s="143"/>
      <c r="H13" s="2"/>
      <c r="I13" s="143"/>
      <c r="J13" s="143"/>
      <c r="K13" s="143"/>
      <c r="L13" s="143"/>
      <c r="M13" s="143"/>
      <c r="N13" s="143"/>
      <c r="O13" s="143"/>
      <c r="P13" s="143"/>
      <c r="Q13" s="143"/>
      <c r="R13" s="143"/>
      <c r="S13" s="143"/>
      <c r="T13" s="143"/>
      <c r="U13" s="143"/>
      <c r="V13" s="143"/>
      <c r="W13" s="143"/>
      <c r="X13" s="143"/>
      <c r="Y13" s="143"/>
      <c r="Z13" s="143"/>
    </row>
    <row r="14" spans="1:26" ht="13.5" customHeight="1" x14ac:dyDescent="0.3">
      <c r="A14" s="148">
        <f t="shared" si="0"/>
        <v>6</v>
      </c>
      <c r="B14" s="148" t="s">
        <v>151</v>
      </c>
      <c r="C14" s="149" t="e">
        <f>#REF!</f>
        <v>#REF!</v>
      </c>
      <c r="D14" s="150"/>
      <c r="E14" s="150"/>
      <c r="F14" s="151"/>
      <c r="G14" s="151"/>
      <c r="H14" s="152"/>
      <c r="I14" s="151"/>
      <c r="J14" s="151"/>
      <c r="K14" s="151"/>
      <c r="L14" s="151"/>
      <c r="M14" s="151"/>
      <c r="N14" s="151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</row>
    <row r="15" spans="1:26" ht="13.5" customHeight="1" x14ac:dyDescent="0.3">
      <c r="A15" s="148">
        <f t="shared" si="0"/>
        <v>7</v>
      </c>
      <c r="B15" s="148" t="s">
        <v>152</v>
      </c>
      <c r="C15" s="149" t="s">
        <v>153</v>
      </c>
      <c r="D15" s="150"/>
      <c r="E15" s="150"/>
      <c r="F15" s="151"/>
      <c r="G15" s="151"/>
      <c r="H15" s="152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51"/>
      <c r="Z15" s="151"/>
    </row>
    <row r="16" spans="1:26" ht="13.5" customHeight="1" x14ac:dyDescent="0.3">
      <c r="A16" s="148">
        <f t="shared" si="0"/>
        <v>8</v>
      </c>
      <c r="B16" s="148" t="s">
        <v>154</v>
      </c>
      <c r="C16" s="149" t="s">
        <v>155</v>
      </c>
      <c r="D16" s="150"/>
      <c r="E16" s="150"/>
      <c r="F16" s="151"/>
      <c r="G16" s="151"/>
      <c r="H16" s="152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1"/>
      <c r="Z16" s="151"/>
    </row>
    <row r="17" spans="1:26" ht="13.5" customHeight="1" x14ac:dyDescent="0.3">
      <c r="A17" s="148">
        <f t="shared" si="0"/>
        <v>9</v>
      </c>
      <c r="B17" s="148" t="s">
        <v>156</v>
      </c>
      <c r="C17" s="149" t="s">
        <v>157</v>
      </c>
      <c r="D17" s="150"/>
      <c r="E17" s="150"/>
      <c r="F17" s="151"/>
      <c r="G17" s="151"/>
      <c r="H17" s="152"/>
      <c r="I17" s="151"/>
      <c r="J17" s="151"/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</row>
    <row r="18" spans="1:26" ht="13.5" customHeight="1" x14ac:dyDescent="0.3">
      <c r="A18" s="148">
        <f t="shared" si="0"/>
        <v>10</v>
      </c>
      <c r="B18" s="148" t="s">
        <v>158</v>
      </c>
      <c r="C18" s="149" t="s">
        <v>159</v>
      </c>
      <c r="D18" s="150"/>
      <c r="E18" s="150"/>
      <c r="F18" s="151"/>
      <c r="G18" s="151"/>
      <c r="H18" s="152"/>
      <c r="I18" s="151"/>
      <c r="J18" s="151"/>
      <c r="K18" s="151"/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1"/>
      <c r="X18" s="151"/>
      <c r="Y18" s="151"/>
      <c r="Z18" s="151"/>
    </row>
    <row r="19" spans="1:26" ht="13.5" customHeight="1" x14ac:dyDescent="0.3">
      <c r="A19" s="148">
        <f t="shared" si="0"/>
        <v>11</v>
      </c>
      <c r="B19" s="148" t="s">
        <v>160</v>
      </c>
      <c r="C19" s="149" t="e">
        <f t="shared" ref="C19:C26" si="1">#REF!</f>
        <v>#REF!</v>
      </c>
      <c r="D19" s="150"/>
      <c r="E19" s="150"/>
      <c r="F19" s="151"/>
      <c r="G19" s="151"/>
      <c r="H19" s="152"/>
      <c r="I19" s="151"/>
      <c r="J19" s="151"/>
      <c r="K19" s="151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</row>
    <row r="20" spans="1:26" ht="13.5" customHeight="1" x14ac:dyDescent="0.3">
      <c r="A20" s="186">
        <f t="shared" si="0"/>
        <v>12</v>
      </c>
      <c r="B20" s="186" t="s">
        <v>161</v>
      </c>
      <c r="C20" s="188" t="e">
        <f t="shared" si="1"/>
        <v>#REF!</v>
      </c>
      <c r="D20" s="147"/>
      <c r="E20" s="147"/>
      <c r="F20" s="143"/>
      <c r="G20" s="143"/>
      <c r="H20" s="143"/>
      <c r="I20" s="143"/>
      <c r="J20" s="143"/>
      <c r="K20" s="143"/>
      <c r="L20" s="143"/>
      <c r="M20" s="143"/>
      <c r="N20" s="143"/>
      <c r="O20" s="143"/>
      <c r="P20" s="143"/>
      <c r="Q20" s="143"/>
      <c r="R20" s="143"/>
      <c r="S20" s="143"/>
      <c r="T20" s="143"/>
      <c r="U20" s="143"/>
      <c r="V20" s="143"/>
      <c r="W20" s="143"/>
      <c r="X20" s="143"/>
      <c r="Y20" s="143"/>
      <c r="Z20" s="143"/>
    </row>
    <row r="21" spans="1:26" ht="13.5" customHeight="1" x14ac:dyDescent="0.3">
      <c r="A21" s="186">
        <f t="shared" si="0"/>
        <v>13</v>
      </c>
      <c r="B21" s="186" t="s">
        <v>162</v>
      </c>
      <c r="C21" s="188" t="e">
        <f t="shared" si="1"/>
        <v>#REF!</v>
      </c>
      <c r="D21" s="147"/>
      <c r="E21" s="147"/>
      <c r="F21" s="143"/>
      <c r="G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</row>
    <row r="22" spans="1:26" ht="13.5" customHeight="1" x14ac:dyDescent="0.3">
      <c r="A22" s="186">
        <f t="shared" si="0"/>
        <v>14</v>
      </c>
      <c r="B22" s="186" t="s">
        <v>163</v>
      </c>
      <c r="C22" s="188" t="e">
        <f t="shared" si="1"/>
        <v>#REF!</v>
      </c>
      <c r="D22" s="147"/>
      <c r="E22" s="147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43"/>
      <c r="X22" s="143"/>
      <c r="Y22" s="143"/>
      <c r="Z22" s="143"/>
    </row>
    <row r="23" spans="1:26" ht="13.5" customHeight="1" x14ac:dyDescent="0.3">
      <c r="A23" s="148">
        <f t="shared" si="0"/>
        <v>15</v>
      </c>
      <c r="B23" s="148" t="s">
        <v>164</v>
      </c>
      <c r="C23" s="149" t="e">
        <f t="shared" si="1"/>
        <v>#REF!</v>
      </c>
      <c r="D23" s="150"/>
      <c r="E23" s="150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</row>
    <row r="24" spans="1:26" ht="13.5" customHeight="1" x14ac:dyDescent="0.3">
      <c r="A24" s="148">
        <f t="shared" si="0"/>
        <v>16</v>
      </c>
      <c r="B24" s="148" t="s">
        <v>165</v>
      </c>
      <c r="C24" s="149" t="e">
        <f t="shared" si="1"/>
        <v>#REF!</v>
      </c>
      <c r="D24" s="150"/>
      <c r="E24" s="150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</row>
    <row r="25" spans="1:26" ht="13.5" customHeight="1" x14ac:dyDescent="0.3">
      <c r="A25" s="186">
        <f t="shared" si="0"/>
        <v>17</v>
      </c>
      <c r="B25" s="186" t="s">
        <v>166</v>
      </c>
      <c r="C25" s="188" t="e">
        <f t="shared" si="1"/>
        <v>#REF!</v>
      </c>
      <c r="D25" s="147"/>
      <c r="E25" s="147"/>
      <c r="F25" s="143"/>
      <c r="G25" s="143"/>
      <c r="H25" s="143"/>
      <c r="I25" s="143"/>
      <c r="J25" s="143"/>
      <c r="K25" s="143"/>
      <c r="L25" s="143"/>
      <c r="M25" s="143"/>
      <c r="N25" s="143"/>
      <c r="O25" s="143"/>
      <c r="P25" s="143"/>
      <c r="Q25" s="143"/>
      <c r="R25" s="143"/>
      <c r="S25" s="143"/>
      <c r="T25" s="143"/>
      <c r="U25" s="143"/>
      <c r="V25" s="143"/>
      <c r="W25" s="143"/>
      <c r="X25" s="143"/>
      <c r="Y25" s="143"/>
      <c r="Z25" s="143"/>
    </row>
    <row r="26" spans="1:26" ht="13.5" customHeight="1" x14ac:dyDescent="0.3">
      <c r="A26" s="186">
        <f t="shared" si="0"/>
        <v>18</v>
      </c>
      <c r="B26" s="186" t="s">
        <v>167</v>
      </c>
      <c r="C26" s="188" t="e">
        <f t="shared" si="1"/>
        <v>#REF!</v>
      </c>
      <c r="D26" s="147"/>
      <c r="E26" s="147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3"/>
      <c r="T26" s="143"/>
      <c r="U26" s="143"/>
      <c r="V26" s="143"/>
      <c r="W26" s="143"/>
      <c r="X26" s="143"/>
      <c r="Y26" s="143"/>
      <c r="Z26" s="143"/>
    </row>
    <row r="27" spans="1:26" ht="13.5" customHeight="1" x14ac:dyDescent="0.3">
      <c r="A27" s="186">
        <f t="shared" si="0"/>
        <v>19</v>
      </c>
      <c r="B27" s="186" t="s">
        <v>168</v>
      </c>
      <c r="C27" s="188" t="s">
        <v>169</v>
      </c>
      <c r="D27" s="147"/>
      <c r="E27" s="147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W27" s="143"/>
      <c r="X27" s="143"/>
      <c r="Y27" s="143"/>
      <c r="Z27" s="143"/>
    </row>
    <row r="28" spans="1:26" ht="13.5" customHeight="1" x14ac:dyDescent="0.3">
      <c r="A28" s="186">
        <f t="shared" si="0"/>
        <v>20</v>
      </c>
      <c r="B28" s="186" t="s">
        <v>170</v>
      </c>
      <c r="C28" s="188" t="e">
        <f t="shared" ref="C28:C29" si="2">#REF!</f>
        <v>#REF!</v>
      </c>
      <c r="D28" s="147"/>
      <c r="E28" s="147"/>
      <c r="F28" s="143"/>
      <c r="G28" s="143"/>
      <c r="H28" s="143"/>
      <c r="I28" s="143"/>
      <c r="J28" s="143"/>
      <c r="K28" s="143"/>
      <c r="L28" s="143"/>
      <c r="M28" s="143"/>
      <c r="N28" s="143"/>
      <c r="O28" s="143"/>
      <c r="P28" s="143"/>
      <c r="Q28" s="143"/>
      <c r="R28" s="143"/>
      <c r="S28" s="143"/>
      <c r="T28" s="143"/>
      <c r="U28" s="143"/>
      <c r="V28" s="143"/>
      <c r="W28" s="143"/>
      <c r="X28" s="143"/>
      <c r="Y28" s="143"/>
      <c r="Z28" s="143"/>
    </row>
    <row r="29" spans="1:26" ht="13.5" customHeight="1" x14ac:dyDescent="0.3">
      <c r="A29" s="186">
        <f t="shared" si="0"/>
        <v>21</v>
      </c>
      <c r="B29" s="186" t="s">
        <v>171</v>
      </c>
      <c r="C29" s="188" t="e">
        <f t="shared" si="2"/>
        <v>#REF!</v>
      </c>
      <c r="D29" s="147"/>
      <c r="E29" s="147"/>
      <c r="F29" s="143"/>
      <c r="G29" s="143"/>
      <c r="H29" s="143"/>
      <c r="I29" s="143"/>
      <c r="J29" s="143"/>
      <c r="K29" s="143"/>
      <c r="L29" s="143"/>
      <c r="M29" s="143"/>
      <c r="N29" s="143"/>
      <c r="O29" s="143"/>
      <c r="P29" s="143"/>
      <c r="Q29" s="143"/>
      <c r="R29" s="143"/>
      <c r="S29" s="143"/>
      <c r="T29" s="143"/>
      <c r="U29" s="143"/>
      <c r="V29" s="143"/>
      <c r="W29" s="143"/>
      <c r="X29" s="143"/>
      <c r="Y29" s="143"/>
      <c r="Z29" s="143"/>
    </row>
    <row r="30" spans="1:26" ht="13.5" customHeight="1" x14ac:dyDescent="0.3">
      <c r="A30" s="186">
        <f t="shared" si="0"/>
        <v>22</v>
      </c>
      <c r="B30" s="186" t="s">
        <v>172</v>
      </c>
      <c r="C30" s="188" t="s">
        <v>48</v>
      </c>
      <c r="D30" s="147"/>
      <c r="E30" s="147"/>
      <c r="F30" s="143"/>
      <c r="G30" s="143"/>
      <c r="H30" s="143"/>
      <c r="I30" s="143"/>
      <c r="J30" s="143"/>
      <c r="K30" s="143"/>
      <c r="L30" s="143"/>
      <c r="M30" s="143"/>
      <c r="N30" s="143"/>
      <c r="O30" s="143"/>
      <c r="P30" s="143"/>
      <c r="Q30" s="143"/>
      <c r="R30" s="143"/>
      <c r="S30" s="143"/>
      <c r="T30" s="143"/>
      <c r="U30" s="143"/>
      <c r="V30" s="143"/>
      <c r="W30" s="143"/>
      <c r="X30" s="143"/>
      <c r="Y30" s="143"/>
      <c r="Z30" s="143"/>
    </row>
    <row r="31" spans="1:26" ht="13.5" customHeight="1" x14ac:dyDescent="0.3">
      <c r="A31" s="148">
        <f t="shared" si="0"/>
        <v>23</v>
      </c>
      <c r="B31" s="148" t="s">
        <v>65</v>
      </c>
      <c r="C31" s="149" t="e">
        <f t="shared" ref="C31:C33" si="3">#REF!</f>
        <v>#REF!</v>
      </c>
      <c r="D31" s="150"/>
      <c r="E31" s="150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  <c r="Q31" s="151"/>
      <c r="R31" s="151"/>
      <c r="S31" s="151"/>
      <c r="T31" s="151"/>
      <c r="U31" s="151"/>
      <c r="V31" s="151"/>
      <c r="W31" s="151"/>
      <c r="X31" s="151"/>
      <c r="Y31" s="151"/>
      <c r="Z31" s="151"/>
    </row>
    <row r="32" spans="1:26" ht="13.5" customHeight="1" x14ac:dyDescent="0.3">
      <c r="A32" s="186">
        <f t="shared" si="0"/>
        <v>24</v>
      </c>
      <c r="B32" s="186" t="s">
        <v>173</v>
      </c>
      <c r="C32" s="188" t="e">
        <f t="shared" si="3"/>
        <v>#REF!</v>
      </c>
      <c r="D32" s="147"/>
      <c r="E32" s="147"/>
      <c r="F32" s="143"/>
      <c r="G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3"/>
      <c r="T32" s="143"/>
      <c r="U32" s="143"/>
      <c r="V32" s="143"/>
      <c r="W32" s="143"/>
      <c r="X32" s="143"/>
      <c r="Y32" s="143"/>
      <c r="Z32" s="143"/>
    </row>
    <row r="33" spans="1:26" ht="13.5" customHeight="1" x14ac:dyDescent="0.3">
      <c r="A33" s="186">
        <f t="shared" si="0"/>
        <v>25</v>
      </c>
      <c r="B33" s="186" t="s">
        <v>174</v>
      </c>
      <c r="C33" s="188" t="e">
        <f t="shared" si="3"/>
        <v>#REF!</v>
      </c>
      <c r="D33" s="147"/>
      <c r="E33" s="147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3"/>
      <c r="T33" s="143"/>
      <c r="U33" s="143"/>
      <c r="V33" s="143"/>
      <c r="W33" s="143"/>
      <c r="X33" s="143"/>
      <c r="Y33" s="143"/>
      <c r="Z33" s="143"/>
    </row>
    <row r="34" spans="1:26" ht="13.5" customHeight="1" x14ac:dyDescent="0.3">
      <c r="A34" s="186">
        <f t="shared" si="0"/>
        <v>26</v>
      </c>
      <c r="B34" s="186" t="s">
        <v>175</v>
      </c>
      <c r="C34" s="188" t="s">
        <v>176</v>
      </c>
      <c r="D34" s="147"/>
      <c r="E34" s="147"/>
      <c r="F34" s="143"/>
      <c r="G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3"/>
      <c r="T34" s="143"/>
      <c r="U34" s="143"/>
      <c r="V34" s="143"/>
      <c r="W34" s="143"/>
      <c r="X34" s="143"/>
      <c r="Y34" s="143"/>
      <c r="Z34" s="143"/>
    </row>
    <row r="35" spans="1:26" ht="13.5" customHeight="1" x14ac:dyDescent="0.3">
      <c r="A35" s="186">
        <f t="shared" si="0"/>
        <v>27</v>
      </c>
      <c r="B35" s="186" t="s">
        <v>177</v>
      </c>
      <c r="C35" s="188" t="s">
        <v>106</v>
      </c>
      <c r="D35" s="147"/>
      <c r="E35" s="147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</row>
    <row r="36" spans="1:26" ht="13.5" customHeight="1" x14ac:dyDescent="0.3">
      <c r="A36" s="148">
        <f t="shared" si="0"/>
        <v>28</v>
      </c>
      <c r="B36" s="148" t="s">
        <v>178</v>
      </c>
      <c r="C36" s="149" t="s">
        <v>179</v>
      </c>
      <c r="D36" s="150"/>
      <c r="E36" s="150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</row>
    <row r="37" spans="1:26" ht="13.5" customHeight="1" x14ac:dyDescent="0.3">
      <c r="A37" s="148">
        <f t="shared" si="0"/>
        <v>29</v>
      </c>
      <c r="B37" s="148" t="s">
        <v>180</v>
      </c>
      <c r="C37" s="149" t="s">
        <v>181</v>
      </c>
      <c r="D37" s="150"/>
      <c r="E37" s="150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  <c r="Q37" s="151"/>
      <c r="R37" s="151"/>
      <c r="S37" s="151"/>
      <c r="T37" s="151"/>
      <c r="U37" s="151"/>
      <c r="V37" s="151"/>
      <c r="W37" s="151"/>
      <c r="X37" s="151"/>
      <c r="Y37" s="151"/>
      <c r="Z37" s="151"/>
    </row>
    <row r="38" spans="1:26" ht="13.5" customHeight="1" x14ac:dyDescent="0.3">
      <c r="A38" s="148">
        <f t="shared" si="0"/>
        <v>30</v>
      </c>
      <c r="B38" s="148" t="s">
        <v>180</v>
      </c>
      <c r="C38" s="149" t="s">
        <v>182</v>
      </c>
      <c r="D38" s="150"/>
      <c r="E38" s="150"/>
      <c r="F38" s="1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  <c r="Q38" s="151"/>
      <c r="R38" s="151"/>
      <c r="S38" s="151"/>
      <c r="T38" s="151"/>
      <c r="U38" s="151"/>
      <c r="V38" s="151"/>
      <c r="W38" s="151"/>
      <c r="X38" s="151"/>
      <c r="Y38" s="151"/>
      <c r="Z38" s="151"/>
    </row>
    <row r="39" spans="1:26" ht="13.5" customHeight="1" x14ac:dyDescent="0.3">
      <c r="A39" s="148">
        <f t="shared" si="0"/>
        <v>31</v>
      </c>
      <c r="B39" s="148" t="s">
        <v>180</v>
      </c>
      <c r="C39" s="149" t="s">
        <v>183</v>
      </c>
      <c r="D39" s="150"/>
      <c r="E39" s="150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</row>
    <row r="40" spans="1:26" ht="13.5" customHeight="1" x14ac:dyDescent="0.3">
      <c r="A40" s="148">
        <f t="shared" si="0"/>
        <v>32</v>
      </c>
      <c r="B40" s="148" t="s">
        <v>180</v>
      </c>
      <c r="C40" s="149" t="s">
        <v>184</v>
      </c>
      <c r="D40" s="150"/>
      <c r="E40" s="150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</row>
    <row r="41" spans="1:26" ht="13.5" customHeight="1" x14ac:dyDescent="0.3">
      <c r="A41" s="148">
        <f t="shared" si="0"/>
        <v>33</v>
      </c>
      <c r="B41" s="148" t="s">
        <v>180</v>
      </c>
      <c r="C41" s="149" t="s">
        <v>105</v>
      </c>
      <c r="D41" s="150"/>
      <c r="E41" s="150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</row>
    <row r="42" spans="1:26" ht="13.5" customHeight="1" x14ac:dyDescent="0.3">
      <c r="A42" s="148">
        <f t="shared" si="0"/>
        <v>34</v>
      </c>
      <c r="B42" s="148" t="s">
        <v>180</v>
      </c>
      <c r="C42" s="149" t="s">
        <v>185</v>
      </c>
      <c r="D42" s="150"/>
      <c r="E42" s="150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</row>
    <row r="43" spans="1:26" ht="13.5" customHeight="1" x14ac:dyDescent="0.3">
      <c r="A43" s="186">
        <f t="shared" si="0"/>
        <v>35</v>
      </c>
      <c r="B43" s="186" t="s">
        <v>180</v>
      </c>
      <c r="C43" s="188" t="s">
        <v>186</v>
      </c>
      <c r="D43" s="147"/>
      <c r="E43" s="147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</row>
    <row r="44" spans="1:26" ht="13.5" customHeight="1" x14ac:dyDescent="0.3">
      <c r="A44" s="186">
        <f t="shared" si="0"/>
        <v>36</v>
      </c>
      <c r="B44" s="186" t="s">
        <v>180</v>
      </c>
      <c r="C44" s="188" t="s">
        <v>187</v>
      </c>
      <c r="D44" s="147"/>
      <c r="E44" s="147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</row>
    <row r="45" spans="1:26" ht="13.5" customHeight="1" x14ac:dyDescent="0.3">
      <c r="A45" s="186">
        <f t="shared" si="0"/>
        <v>37</v>
      </c>
      <c r="B45" s="186" t="s">
        <v>180</v>
      </c>
      <c r="C45" s="188" t="s">
        <v>188</v>
      </c>
      <c r="D45" s="147"/>
      <c r="E45" s="147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</row>
    <row r="46" spans="1:26" ht="13.5" customHeight="1" x14ac:dyDescent="0.3">
      <c r="A46" s="186">
        <f t="shared" si="0"/>
        <v>38</v>
      </c>
      <c r="B46" s="186" t="s">
        <v>180</v>
      </c>
      <c r="C46" s="188" t="s">
        <v>189</v>
      </c>
      <c r="D46" s="147"/>
      <c r="E46" s="147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</row>
    <row r="47" spans="1:26" ht="13.5" customHeight="1" x14ac:dyDescent="0.3">
      <c r="A47" s="186">
        <f t="shared" si="0"/>
        <v>39</v>
      </c>
      <c r="B47" s="186" t="s">
        <v>180</v>
      </c>
      <c r="C47" s="188" t="s">
        <v>190</v>
      </c>
      <c r="D47" s="147"/>
      <c r="E47" s="147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</row>
    <row r="48" spans="1:26" ht="13.5" customHeight="1" x14ac:dyDescent="0.3">
      <c r="A48" s="186">
        <f t="shared" si="0"/>
        <v>40</v>
      </c>
      <c r="B48" s="186" t="s">
        <v>180</v>
      </c>
      <c r="C48" s="188" t="s">
        <v>191</v>
      </c>
      <c r="D48" s="147"/>
      <c r="E48" s="147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</row>
    <row r="49" spans="1:26" ht="13.5" customHeight="1" x14ac:dyDescent="0.3">
      <c r="A49" s="186">
        <f t="shared" si="0"/>
        <v>41</v>
      </c>
      <c r="B49" s="186" t="s">
        <v>180</v>
      </c>
      <c r="C49" s="188" t="s">
        <v>192</v>
      </c>
      <c r="D49" s="147"/>
      <c r="E49" s="147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</row>
    <row r="50" spans="1:26" ht="13.5" customHeight="1" x14ac:dyDescent="0.3">
      <c r="A50" s="148">
        <f t="shared" si="0"/>
        <v>42</v>
      </c>
      <c r="B50" s="148" t="s">
        <v>193</v>
      </c>
      <c r="C50" s="149" t="s">
        <v>194</v>
      </c>
      <c r="D50" s="150"/>
      <c r="E50" s="150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</row>
    <row r="51" spans="1:26" ht="13.5" customHeight="1" x14ac:dyDescent="0.3">
      <c r="A51" s="148">
        <f t="shared" si="0"/>
        <v>43</v>
      </c>
      <c r="B51" s="148" t="s">
        <v>195</v>
      </c>
      <c r="C51" s="149" t="s">
        <v>196</v>
      </c>
      <c r="D51" s="150"/>
      <c r="E51" s="150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</row>
    <row r="52" spans="1:26" ht="13.5" customHeight="1" x14ac:dyDescent="0.3">
      <c r="A52" s="148">
        <f t="shared" si="0"/>
        <v>44</v>
      </c>
      <c r="B52" s="148" t="s">
        <v>197</v>
      </c>
      <c r="C52" s="149" t="e">
        <f>#REF!</f>
        <v>#REF!</v>
      </c>
      <c r="D52" s="150"/>
      <c r="E52" s="150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</row>
    <row r="53" spans="1:26" ht="13.5" customHeight="1" x14ac:dyDescent="0.3">
      <c r="A53" s="186">
        <f t="shared" si="0"/>
        <v>45</v>
      </c>
      <c r="B53" s="186" t="s">
        <v>198</v>
      </c>
      <c r="C53" s="188" t="s">
        <v>199</v>
      </c>
      <c r="D53" s="147"/>
      <c r="E53" s="147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</row>
    <row r="54" spans="1:26" ht="13.5" customHeight="1" x14ac:dyDescent="0.3">
      <c r="A54" s="186">
        <f t="shared" si="0"/>
        <v>46</v>
      </c>
      <c r="B54" s="186" t="s">
        <v>200</v>
      </c>
      <c r="C54" s="188" t="e">
        <f>#REF!</f>
        <v>#REF!</v>
      </c>
      <c r="D54" s="147"/>
      <c r="E54" s="147"/>
      <c r="F54" s="143"/>
      <c r="G54" s="143"/>
      <c r="H54" s="143"/>
      <c r="I54" s="143"/>
      <c r="J54" s="143"/>
      <c r="K54" s="143"/>
      <c r="L54" s="143"/>
      <c r="M54" s="143"/>
      <c r="N54" s="143"/>
      <c r="O54" s="143"/>
      <c r="P54" s="143"/>
      <c r="Q54" s="143"/>
      <c r="R54" s="143"/>
      <c r="S54" s="143"/>
      <c r="T54" s="143"/>
      <c r="U54" s="143"/>
      <c r="V54" s="143"/>
      <c r="W54" s="143"/>
      <c r="X54" s="143"/>
      <c r="Y54" s="143"/>
      <c r="Z54" s="143"/>
    </row>
    <row r="55" spans="1:26" ht="13.5" customHeight="1" x14ac:dyDescent="0.3">
      <c r="A55" s="186">
        <f t="shared" si="0"/>
        <v>47</v>
      </c>
      <c r="B55" s="186" t="s">
        <v>201</v>
      </c>
      <c r="C55" s="188" t="s">
        <v>202</v>
      </c>
      <c r="D55" s="147"/>
      <c r="E55" s="147"/>
      <c r="F55" s="143"/>
      <c r="G55" s="143"/>
      <c r="H55" s="143"/>
      <c r="I55" s="143"/>
      <c r="J55" s="143"/>
      <c r="K55" s="143"/>
      <c r="L55" s="143"/>
      <c r="M55" s="143"/>
      <c r="N55" s="143"/>
      <c r="O55" s="143"/>
      <c r="P55" s="143"/>
      <c r="Q55" s="143"/>
      <c r="R55" s="143"/>
      <c r="S55" s="143"/>
      <c r="T55" s="143"/>
      <c r="U55" s="143"/>
      <c r="V55" s="143"/>
      <c r="W55" s="143"/>
      <c r="X55" s="143"/>
      <c r="Y55" s="143"/>
      <c r="Z55" s="143"/>
    </row>
    <row r="56" spans="1:26" ht="13.5" customHeight="1" x14ac:dyDescent="0.3">
      <c r="A56" s="186"/>
      <c r="B56" s="186"/>
      <c r="C56" s="188"/>
      <c r="D56" s="188"/>
      <c r="E56" s="188"/>
      <c r="F56" s="143"/>
      <c r="G56" s="143"/>
      <c r="H56" s="143"/>
      <c r="I56" s="143"/>
      <c r="J56" s="143"/>
      <c r="K56" s="143"/>
      <c r="L56" s="143"/>
      <c r="M56" s="143"/>
      <c r="N56" s="143"/>
      <c r="O56" s="143"/>
      <c r="P56" s="143"/>
      <c r="Q56" s="143"/>
      <c r="R56" s="143"/>
      <c r="S56" s="143"/>
      <c r="T56" s="143"/>
      <c r="U56" s="143"/>
      <c r="V56" s="143"/>
      <c r="W56" s="143"/>
      <c r="X56" s="143"/>
      <c r="Y56" s="143"/>
      <c r="Z56" s="143"/>
    </row>
    <row r="57" spans="1:26" ht="13.5" customHeight="1" x14ac:dyDescent="0.3">
      <c r="A57" s="480" t="s">
        <v>203</v>
      </c>
      <c r="B57" s="358"/>
      <c r="C57" s="359"/>
      <c r="D57" s="272"/>
      <c r="E57" s="272"/>
      <c r="F57" s="143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</row>
    <row r="58" spans="1:26" ht="13.5" customHeight="1" x14ac:dyDescent="0.3">
      <c r="A58" s="273"/>
      <c r="B58" s="273"/>
      <c r="C58" s="273"/>
      <c r="D58" s="274"/>
      <c r="E58" s="274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</row>
    <row r="59" spans="1:26" ht="13.5" customHeight="1" x14ac:dyDescent="0.3">
      <c r="A59" s="156" t="s">
        <v>646</v>
      </c>
      <c r="B59" s="156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  <c r="S59" s="143"/>
      <c r="T59" s="143"/>
      <c r="U59" s="143"/>
      <c r="V59" s="143"/>
      <c r="W59" s="143"/>
      <c r="X59" s="143"/>
      <c r="Y59" s="143"/>
      <c r="Z59" s="143"/>
    </row>
    <row r="60" spans="1:26" ht="13.5" customHeight="1" x14ac:dyDescent="0.3">
      <c r="A60" s="157" t="s">
        <v>10</v>
      </c>
      <c r="B60" s="143" t="s">
        <v>271</v>
      </c>
      <c r="C60" s="143"/>
      <c r="D60" s="143"/>
      <c r="E60" s="143"/>
      <c r="F60" s="143"/>
      <c r="G60" s="143"/>
      <c r="H60" s="143"/>
      <c r="I60" s="143"/>
      <c r="J60" s="143"/>
      <c r="K60" s="143"/>
      <c r="L60" s="143"/>
      <c r="M60" s="143"/>
      <c r="N60" s="143"/>
      <c r="O60" s="143"/>
      <c r="P60" s="143"/>
      <c r="Q60" s="143"/>
      <c r="R60" s="143"/>
      <c r="S60" s="143"/>
      <c r="T60" s="143"/>
      <c r="U60" s="143"/>
      <c r="V60" s="143"/>
      <c r="W60" s="143"/>
      <c r="X60" s="143"/>
      <c r="Y60" s="143"/>
      <c r="Z60" s="143"/>
    </row>
    <row r="61" spans="1:26" ht="13.5" customHeight="1" x14ac:dyDescent="0.3">
      <c r="A61" s="157" t="s">
        <v>34</v>
      </c>
      <c r="B61" s="143" t="s">
        <v>206</v>
      </c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43"/>
      <c r="O61" s="143"/>
      <c r="P61" s="143"/>
      <c r="Q61" s="143"/>
      <c r="R61" s="143"/>
      <c r="S61" s="143"/>
      <c r="T61" s="143"/>
      <c r="U61" s="143"/>
      <c r="V61" s="143"/>
      <c r="W61" s="143"/>
      <c r="X61" s="143"/>
      <c r="Y61" s="143"/>
      <c r="Z61" s="143"/>
    </row>
    <row r="62" spans="1:26" ht="13.5" customHeight="1" x14ac:dyDescent="0.3">
      <c r="A62" s="157" t="s">
        <v>36</v>
      </c>
      <c r="B62" s="143" t="s">
        <v>272</v>
      </c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  <c r="T62" s="143"/>
      <c r="U62" s="143"/>
      <c r="V62" s="143"/>
      <c r="W62" s="143"/>
      <c r="X62" s="143"/>
      <c r="Y62" s="143"/>
      <c r="Z62" s="143"/>
    </row>
    <row r="63" spans="1:26" ht="13.5" customHeight="1" x14ac:dyDescent="0.3">
      <c r="A63" s="157" t="s">
        <v>38</v>
      </c>
      <c r="B63" s="143" t="s">
        <v>273</v>
      </c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  <c r="V63" s="143"/>
      <c r="W63" s="143"/>
      <c r="X63" s="143"/>
      <c r="Y63" s="143"/>
      <c r="Z63" s="143"/>
    </row>
    <row r="64" spans="1:26" ht="13.5" customHeight="1" x14ac:dyDescent="0.3">
      <c r="A64" s="141"/>
      <c r="B64" s="141"/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</row>
    <row r="65" spans="1:26" ht="13.5" customHeight="1" x14ac:dyDescent="0.3">
      <c r="A65" s="141"/>
      <c r="B65" s="141"/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</row>
    <row r="66" spans="1:26" ht="13.5" customHeight="1" x14ac:dyDescent="0.3">
      <c r="A66" s="141"/>
      <c r="B66" s="141"/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</row>
    <row r="67" spans="1:26" ht="13.5" customHeight="1" x14ac:dyDescent="0.3">
      <c r="A67" s="141"/>
      <c r="B67" s="141"/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</row>
    <row r="68" spans="1:26" ht="13.5" customHeight="1" x14ac:dyDescent="0.3">
      <c r="A68" s="141"/>
      <c r="B68" s="141"/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</row>
    <row r="69" spans="1:26" ht="13.5" customHeight="1" x14ac:dyDescent="0.3">
      <c r="A69" s="141"/>
      <c r="B69" s="141"/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</row>
    <row r="70" spans="1:26" ht="13.5" customHeight="1" x14ac:dyDescent="0.3">
      <c r="A70" s="141"/>
      <c r="B70" s="141"/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1"/>
      <c r="S70" s="141"/>
      <c r="T70" s="141"/>
      <c r="U70" s="141"/>
      <c r="V70" s="141"/>
      <c r="W70" s="141"/>
      <c r="X70" s="141"/>
      <c r="Y70" s="141"/>
      <c r="Z70" s="141"/>
    </row>
    <row r="71" spans="1:26" ht="13.5" customHeight="1" x14ac:dyDescent="0.3">
      <c r="A71" s="141"/>
      <c r="B71" s="141"/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</row>
    <row r="72" spans="1:26" ht="13.5" customHeight="1" x14ac:dyDescent="0.3">
      <c r="A72" s="141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</row>
    <row r="73" spans="1:26" ht="13.5" customHeight="1" x14ac:dyDescent="0.3">
      <c r="A73" s="141"/>
      <c r="B73" s="141"/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</row>
    <row r="74" spans="1:26" ht="13.5" customHeight="1" x14ac:dyDescent="0.3">
      <c r="A74" s="141"/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</row>
    <row r="75" spans="1:26" ht="13.5" customHeight="1" x14ac:dyDescent="0.3">
      <c r="A75" s="141"/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</row>
    <row r="76" spans="1:26" ht="13.5" customHeight="1" x14ac:dyDescent="0.3">
      <c r="A76" s="141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</row>
    <row r="77" spans="1:26" ht="13.5" customHeight="1" x14ac:dyDescent="0.3">
      <c r="A77" s="141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41"/>
      <c r="X77" s="141"/>
      <c r="Y77" s="141"/>
      <c r="Z77" s="141"/>
    </row>
    <row r="78" spans="1:26" ht="13.5" customHeight="1" x14ac:dyDescent="0.3">
      <c r="A78" s="141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</row>
    <row r="79" spans="1:26" ht="13.5" customHeight="1" x14ac:dyDescent="0.3">
      <c r="A79" s="141"/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</row>
    <row r="80" spans="1:26" ht="13.5" customHeight="1" x14ac:dyDescent="0.3">
      <c r="A80" s="141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V80" s="141"/>
      <c r="W80" s="141"/>
      <c r="X80" s="141"/>
      <c r="Y80" s="141"/>
      <c r="Z80" s="141"/>
    </row>
    <row r="81" spans="1:26" ht="13.5" customHeight="1" x14ac:dyDescent="0.3">
      <c r="A81" s="141"/>
      <c r="B81" s="141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</row>
    <row r="82" spans="1:26" ht="13.5" customHeight="1" x14ac:dyDescent="0.3">
      <c r="A82" s="141"/>
      <c r="B82" s="141"/>
      <c r="C82" s="141"/>
      <c r="D82" s="141"/>
      <c r="E82" s="141"/>
      <c r="F82" s="141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</row>
    <row r="83" spans="1:26" ht="13.5" customHeight="1" x14ac:dyDescent="0.3">
      <c r="A83" s="141"/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</row>
    <row r="84" spans="1:26" ht="13.5" customHeight="1" x14ac:dyDescent="0.3">
      <c r="A84" s="141"/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</row>
    <row r="85" spans="1:26" ht="13.5" customHeight="1" x14ac:dyDescent="0.3">
      <c r="A85" s="141"/>
      <c r="B85" s="141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</row>
    <row r="86" spans="1:26" ht="13.5" customHeight="1" x14ac:dyDescent="0.3">
      <c r="A86" s="141"/>
      <c r="B86" s="141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</row>
    <row r="87" spans="1:26" ht="13.5" customHeight="1" x14ac:dyDescent="0.3">
      <c r="A87" s="141"/>
      <c r="B87" s="141"/>
      <c r="C87" s="141"/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</row>
    <row r="88" spans="1:26" ht="13.5" customHeight="1" x14ac:dyDescent="0.3">
      <c r="A88" s="141"/>
      <c r="B88" s="141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</row>
    <row r="89" spans="1:26" ht="13.5" customHeight="1" x14ac:dyDescent="0.3">
      <c r="A89" s="141"/>
      <c r="B89" s="141"/>
      <c r="C89" s="141"/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</row>
    <row r="90" spans="1:26" ht="13.5" customHeight="1" x14ac:dyDescent="0.3">
      <c r="A90" s="141"/>
      <c r="B90" s="141"/>
      <c r="C90" s="141"/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</row>
    <row r="91" spans="1:26" ht="13.5" customHeight="1" x14ac:dyDescent="0.3">
      <c r="A91" s="141"/>
      <c r="B91" s="141"/>
      <c r="C91" s="141"/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</row>
    <row r="92" spans="1:26" ht="13.5" customHeight="1" x14ac:dyDescent="0.3">
      <c r="A92" s="141"/>
      <c r="B92" s="141"/>
      <c r="C92" s="141"/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</row>
    <row r="93" spans="1:26" ht="13.5" customHeight="1" x14ac:dyDescent="0.3">
      <c r="A93" s="141"/>
      <c r="B93" s="141"/>
      <c r="C93" s="141"/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</row>
    <row r="94" spans="1:26" ht="13.5" customHeight="1" x14ac:dyDescent="0.3">
      <c r="A94" s="141"/>
      <c r="B94" s="141"/>
      <c r="C94" s="141"/>
      <c r="D94" s="141"/>
      <c r="E94" s="141"/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</row>
    <row r="95" spans="1:26" ht="13.5" customHeight="1" x14ac:dyDescent="0.3">
      <c r="A95" s="141"/>
      <c r="B95" s="141"/>
      <c r="C95" s="141"/>
      <c r="D95" s="141"/>
      <c r="E95" s="141"/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</row>
    <row r="96" spans="1:26" ht="13.5" customHeight="1" x14ac:dyDescent="0.3">
      <c r="A96" s="141"/>
      <c r="B96" s="141"/>
      <c r="C96" s="141"/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</row>
    <row r="97" spans="1:26" ht="13.5" customHeight="1" x14ac:dyDescent="0.3">
      <c r="A97" s="141"/>
      <c r="B97" s="141"/>
      <c r="C97" s="141"/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</row>
    <row r="98" spans="1:26" ht="13.5" customHeight="1" x14ac:dyDescent="0.3">
      <c r="A98" s="141"/>
      <c r="B98" s="141"/>
      <c r="C98" s="141"/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</row>
    <row r="99" spans="1:26" ht="13.5" customHeight="1" x14ac:dyDescent="0.3">
      <c r="A99" s="141"/>
      <c r="B99" s="141"/>
      <c r="C99" s="141"/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</row>
    <row r="100" spans="1:26" ht="13.5" customHeight="1" x14ac:dyDescent="0.3">
      <c r="A100" s="141"/>
      <c r="B100" s="141"/>
      <c r="C100" s="141"/>
      <c r="D100" s="141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</row>
    <row r="101" spans="1:26" ht="13.5" customHeight="1" x14ac:dyDescent="0.3">
      <c r="A101" s="141"/>
      <c r="B101" s="141"/>
      <c r="C101" s="141"/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</row>
    <row r="102" spans="1:26" ht="13.5" customHeight="1" x14ac:dyDescent="0.3">
      <c r="A102" s="141"/>
      <c r="B102" s="141"/>
      <c r="C102" s="141"/>
      <c r="D102" s="141"/>
      <c r="E102" s="141"/>
      <c r="F102" s="141"/>
      <c r="G102" s="141"/>
      <c r="H102" s="141"/>
      <c r="I102" s="141"/>
      <c r="J102" s="141"/>
      <c r="K102" s="141"/>
      <c r="L102" s="141"/>
      <c r="M102" s="141"/>
      <c r="N102" s="141"/>
      <c r="O102" s="141"/>
      <c r="P102" s="141"/>
      <c r="Q102" s="141"/>
      <c r="R102" s="141"/>
      <c r="S102" s="141"/>
      <c r="T102" s="141"/>
      <c r="U102" s="141"/>
      <c r="V102" s="141"/>
      <c r="W102" s="141"/>
      <c r="X102" s="141"/>
      <c r="Y102" s="141"/>
      <c r="Z102" s="141"/>
    </row>
    <row r="103" spans="1:26" ht="13.5" customHeight="1" x14ac:dyDescent="0.3">
      <c r="A103" s="141"/>
      <c r="B103" s="141"/>
      <c r="C103" s="141"/>
      <c r="D103" s="141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</row>
    <row r="104" spans="1:26" ht="13.5" customHeight="1" x14ac:dyDescent="0.3">
      <c r="A104" s="141"/>
      <c r="B104" s="141"/>
      <c r="C104" s="141"/>
      <c r="D104" s="141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</row>
    <row r="105" spans="1:26" ht="13.5" customHeight="1" x14ac:dyDescent="0.3">
      <c r="A105" s="141"/>
      <c r="B105" s="141"/>
      <c r="C105" s="141"/>
      <c r="D105" s="141"/>
      <c r="E105" s="141"/>
      <c r="F105" s="141"/>
      <c r="G105" s="141"/>
      <c r="H105" s="141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</row>
    <row r="106" spans="1:26" ht="13.5" customHeight="1" x14ac:dyDescent="0.3">
      <c r="A106" s="141"/>
      <c r="B106" s="141"/>
      <c r="C106" s="141"/>
      <c r="D106" s="141"/>
      <c r="E106" s="141"/>
      <c r="F106" s="141"/>
      <c r="G106" s="141"/>
      <c r="H106" s="141"/>
      <c r="I106" s="141"/>
      <c r="J106" s="141"/>
      <c r="K106" s="141"/>
      <c r="L106" s="141"/>
      <c r="M106" s="141"/>
      <c r="N106" s="141"/>
      <c r="O106" s="141"/>
      <c r="P106" s="141"/>
      <c r="Q106" s="141"/>
      <c r="R106" s="141"/>
      <c r="S106" s="141"/>
      <c r="T106" s="141"/>
      <c r="U106" s="141"/>
      <c r="V106" s="141"/>
      <c r="W106" s="141"/>
      <c r="X106" s="141"/>
      <c r="Y106" s="141"/>
      <c r="Z106" s="141"/>
    </row>
    <row r="107" spans="1:26" ht="13.5" customHeight="1" x14ac:dyDescent="0.3">
      <c r="A107" s="141"/>
      <c r="B107" s="141"/>
      <c r="C107" s="141"/>
      <c r="D107" s="141"/>
      <c r="E107" s="141"/>
      <c r="F107" s="141"/>
      <c r="G107" s="141"/>
      <c r="H107" s="141"/>
      <c r="I107" s="141"/>
      <c r="J107" s="141"/>
      <c r="K107" s="141"/>
      <c r="L107" s="141"/>
      <c r="M107" s="141"/>
      <c r="N107" s="141"/>
      <c r="O107" s="141"/>
      <c r="P107" s="141"/>
      <c r="Q107" s="141"/>
      <c r="R107" s="141"/>
      <c r="S107" s="141"/>
      <c r="T107" s="141"/>
      <c r="U107" s="141"/>
      <c r="V107" s="141"/>
      <c r="W107" s="141"/>
      <c r="X107" s="141"/>
      <c r="Y107" s="141"/>
      <c r="Z107" s="141"/>
    </row>
    <row r="108" spans="1:26" ht="13.5" customHeight="1" x14ac:dyDescent="0.3">
      <c r="A108" s="141"/>
      <c r="B108" s="141"/>
      <c r="C108" s="141"/>
      <c r="D108" s="141"/>
      <c r="E108" s="141"/>
      <c r="F108" s="141"/>
      <c r="G108" s="141"/>
      <c r="H108" s="141"/>
      <c r="I108" s="141"/>
      <c r="J108" s="141"/>
      <c r="K108" s="14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</row>
    <row r="109" spans="1:26" ht="13.5" customHeight="1" x14ac:dyDescent="0.3">
      <c r="A109" s="141"/>
      <c r="B109" s="141"/>
      <c r="C109" s="141"/>
      <c r="D109" s="141"/>
      <c r="E109" s="141"/>
      <c r="F109" s="141"/>
      <c r="G109" s="141"/>
      <c r="H109" s="141"/>
      <c r="I109" s="141"/>
      <c r="J109" s="141"/>
      <c r="K109" s="141"/>
      <c r="L109" s="141"/>
      <c r="M109" s="141"/>
      <c r="N109" s="141"/>
      <c r="O109" s="141"/>
      <c r="P109" s="141"/>
      <c r="Q109" s="141"/>
      <c r="R109" s="141"/>
      <c r="S109" s="141"/>
      <c r="T109" s="141"/>
      <c r="U109" s="141"/>
      <c r="V109" s="141"/>
      <c r="W109" s="141"/>
      <c r="X109" s="141"/>
      <c r="Y109" s="141"/>
      <c r="Z109" s="141"/>
    </row>
    <row r="110" spans="1:26" ht="13.5" customHeight="1" x14ac:dyDescent="0.3">
      <c r="A110" s="141"/>
      <c r="B110" s="141"/>
      <c r="C110" s="141"/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</row>
    <row r="111" spans="1:26" ht="13.5" customHeight="1" x14ac:dyDescent="0.3">
      <c r="A111" s="141"/>
      <c r="B111" s="141"/>
      <c r="C111" s="141"/>
      <c r="D111" s="141"/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</row>
    <row r="112" spans="1:26" ht="13.5" customHeight="1" x14ac:dyDescent="0.3">
      <c r="A112" s="141"/>
      <c r="B112" s="141"/>
      <c r="C112" s="141"/>
      <c r="D112" s="141"/>
      <c r="E112" s="141"/>
      <c r="F112" s="141"/>
      <c r="G112" s="141"/>
      <c r="H112" s="141"/>
      <c r="I112" s="141"/>
      <c r="J112" s="141"/>
      <c r="K112" s="141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</row>
    <row r="113" spans="1:26" ht="13.5" customHeight="1" x14ac:dyDescent="0.3">
      <c r="A113" s="141"/>
      <c r="B113" s="141"/>
      <c r="C113" s="141"/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</row>
    <row r="114" spans="1:26" ht="13.5" customHeight="1" x14ac:dyDescent="0.3">
      <c r="A114" s="141"/>
      <c r="B114" s="141"/>
      <c r="C114" s="141"/>
      <c r="D114" s="141"/>
      <c r="E114" s="141"/>
      <c r="F114" s="141"/>
      <c r="G114" s="141"/>
      <c r="H114" s="141"/>
      <c r="I114" s="141"/>
      <c r="J114" s="141"/>
      <c r="K114" s="14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</row>
    <row r="115" spans="1:26" ht="13.5" customHeight="1" x14ac:dyDescent="0.3">
      <c r="A115" s="141"/>
      <c r="B115" s="141"/>
      <c r="C115" s="141"/>
      <c r="D115" s="141"/>
      <c r="E115" s="141"/>
      <c r="F115" s="141"/>
      <c r="G115" s="141"/>
      <c r="H115" s="141"/>
      <c r="I115" s="141"/>
      <c r="J115" s="141"/>
      <c r="K115" s="141"/>
      <c r="L115" s="141"/>
      <c r="M115" s="141"/>
      <c r="N115" s="141"/>
      <c r="O115" s="141"/>
      <c r="P115" s="141"/>
      <c r="Q115" s="141"/>
      <c r="R115" s="141"/>
      <c r="S115" s="141"/>
      <c r="T115" s="141"/>
      <c r="U115" s="141"/>
      <c r="V115" s="141"/>
      <c r="W115" s="141"/>
      <c r="X115" s="141"/>
      <c r="Y115" s="141"/>
      <c r="Z115" s="141"/>
    </row>
    <row r="116" spans="1:26" ht="13.5" customHeight="1" x14ac:dyDescent="0.3">
      <c r="A116" s="141"/>
      <c r="B116" s="141"/>
      <c r="C116" s="141"/>
      <c r="D116" s="141"/>
      <c r="E116" s="141"/>
      <c r="F116" s="141"/>
      <c r="G116" s="141"/>
      <c r="H116" s="141"/>
      <c r="I116" s="141"/>
      <c r="J116" s="141"/>
      <c r="K116" s="141"/>
      <c r="L116" s="141"/>
      <c r="M116" s="141"/>
      <c r="N116" s="141"/>
      <c r="O116" s="141"/>
      <c r="P116" s="141"/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</row>
    <row r="117" spans="1:26" ht="13.5" customHeight="1" x14ac:dyDescent="0.3">
      <c r="A117" s="141"/>
      <c r="B117" s="141"/>
      <c r="C117" s="141"/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</row>
    <row r="118" spans="1:26" ht="13.5" customHeight="1" x14ac:dyDescent="0.3">
      <c r="A118" s="141"/>
      <c r="B118" s="141"/>
      <c r="C118" s="141"/>
      <c r="D118" s="141"/>
      <c r="E118" s="141"/>
      <c r="F118" s="141"/>
      <c r="G118" s="141"/>
      <c r="H118" s="141"/>
      <c r="I118" s="141"/>
      <c r="J118" s="141"/>
      <c r="K118" s="141"/>
      <c r="L118" s="141"/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</row>
    <row r="119" spans="1:26" ht="13.5" customHeight="1" x14ac:dyDescent="0.3">
      <c r="A119" s="141"/>
      <c r="B119" s="141"/>
      <c r="C119" s="141"/>
      <c r="D119" s="141"/>
      <c r="E119" s="141"/>
      <c r="F119" s="141"/>
      <c r="G119" s="141"/>
      <c r="H119" s="141"/>
      <c r="I119" s="141"/>
      <c r="J119" s="141"/>
      <c r="K119" s="141"/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</row>
    <row r="120" spans="1:26" ht="13.5" customHeight="1" x14ac:dyDescent="0.3">
      <c r="A120" s="141"/>
      <c r="B120" s="141"/>
      <c r="C120" s="141"/>
      <c r="D120" s="141"/>
      <c r="E120" s="141"/>
      <c r="F120" s="141"/>
      <c r="G120" s="141"/>
      <c r="H120" s="141"/>
      <c r="I120" s="141"/>
      <c r="J120" s="141"/>
      <c r="K120" s="141"/>
      <c r="L120" s="141"/>
      <c r="M120" s="141"/>
      <c r="N120" s="141"/>
      <c r="O120" s="141"/>
      <c r="P120" s="141"/>
      <c r="Q120" s="141"/>
      <c r="R120" s="141"/>
      <c r="S120" s="141"/>
      <c r="T120" s="141"/>
      <c r="U120" s="141"/>
      <c r="V120" s="141"/>
      <c r="W120" s="141"/>
      <c r="X120" s="141"/>
      <c r="Y120" s="141"/>
      <c r="Z120" s="141"/>
    </row>
    <row r="121" spans="1:26" ht="13.5" customHeight="1" x14ac:dyDescent="0.3">
      <c r="A121" s="141"/>
      <c r="B121" s="141"/>
      <c r="C121" s="141"/>
      <c r="D121" s="141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</row>
    <row r="122" spans="1:26" ht="13.5" customHeight="1" x14ac:dyDescent="0.3">
      <c r="A122" s="141"/>
      <c r="B122" s="141"/>
      <c r="C122" s="141"/>
      <c r="D122" s="141"/>
      <c r="E122" s="141"/>
      <c r="F122" s="141"/>
      <c r="G122" s="141"/>
      <c r="H122" s="141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</row>
    <row r="123" spans="1:26" ht="13.5" customHeight="1" x14ac:dyDescent="0.3">
      <c r="A123" s="141"/>
      <c r="B123" s="141"/>
      <c r="C123" s="141"/>
      <c r="D123" s="141"/>
      <c r="E123" s="141"/>
      <c r="F123" s="141"/>
      <c r="G123" s="141"/>
      <c r="H123" s="141"/>
      <c r="I123" s="141"/>
      <c r="J123" s="141"/>
      <c r="K123" s="141"/>
      <c r="L123" s="141"/>
      <c r="M123" s="141"/>
      <c r="N123" s="141"/>
      <c r="O123" s="141"/>
      <c r="P123" s="141"/>
      <c r="Q123" s="141"/>
      <c r="R123" s="141"/>
      <c r="S123" s="141"/>
      <c r="T123" s="141"/>
      <c r="U123" s="141"/>
      <c r="V123" s="141"/>
      <c r="W123" s="141"/>
      <c r="X123" s="141"/>
      <c r="Y123" s="141"/>
      <c r="Z123" s="141"/>
    </row>
    <row r="124" spans="1:26" ht="13.5" customHeight="1" x14ac:dyDescent="0.3">
      <c r="A124" s="141"/>
      <c r="B124" s="141"/>
      <c r="C124" s="141"/>
      <c r="D124" s="141"/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  <c r="Z124" s="141"/>
    </row>
    <row r="125" spans="1:26" ht="13.5" customHeight="1" x14ac:dyDescent="0.3">
      <c r="A125" s="141"/>
      <c r="B125" s="141"/>
      <c r="C125" s="141"/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</row>
    <row r="126" spans="1:26" ht="13.5" customHeight="1" x14ac:dyDescent="0.3">
      <c r="A126" s="141"/>
      <c r="B126" s="141"/>
      <c r="C126" s="141"/>
      <c r="D126" s="141"/>
      <c r="E126" s="141"/>
      <c r="F126" s="141"/>
      <c r="G126" s="141"/>
      <c r="H126" s="141"/>
      <c r="I126" s="141"/>
      <c r="J126" s="141"/>
      <c r="K126" s="141"/>
      <c r="L126" s="141"/>
      <c r="M126" s="141"/>
      <c r="N126" s="141"/>
      <c r="O126" s="141"/>
      <c r="P126" s="141"/>
      <c r="Q126" s="141"/>
      <c r="R126" s="141"/>
      <c r="S126" s="141"/>
      <c r="T126" s="141"/>
      <c r="U126" s="141"/>
      <c r="V126" s="141"/>
      <c r="W126" s="141"/>
      <c r="X126" s="141"/>
      <c r="Y126" s="141"/>
      <c r="Z126" s="141"/>
    </row>
    <row r="127" spans="1:26" ht="13.5" customHeight="1" x14ac:dyDescent="0.3">
      <c r="A127" s="141"/>
      <c r="B127" s="141"/>
      <c r="C127" s="141"/>
      <c r="D127" s="141"/>
      <c r="E127" s="141"/>
      <c r="F127" s="141"/>
      <c r="G127" s="141"/>
      <c r="H127" s="141"/>
      <c r="I127" s="141"/>
      <c r="J127" s="141"/>
      <c r="K127" s="141"/>
      <c r="L127" s="141"/>
      <c r="M127" s="141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</row>
    <row r="128" spans="1:26" ht="13.5" customHeight="1" x14ac:dyDescent="0.3">
      <c r="A128" s="141"/>
      <c r="B128" s="141"/>
      <c r="C128" s="141"/>
      <c r="D128" s="141"/>
      <c r="E128" s="141"/>
      <c r="F128" s="141"/>
      <c r="G128" s="141"/>
      <c r="H128" s="141"/>
      <c r="I128" s="141"/>
      <c r="J128" s="141"/>
      <c r="K128" s="141"/>
      <c r="L128" s="141"/>
      <c r="M128" s="141"/>
      <c r="N128" s="141"/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</row>
    <row r="129" spans="1:26" ht="13.5" customHeight="1" x14ac:dyDescent="0.3">
      <c r="A129" s="141"/>
      <c r="B129" s="141"/>
      <c r="C129" s="141"/>
      <c r="D129" s="141"/>
      <c r="E129" s="141"/>
      <c r="F129" s="141"/>
      <c r="G129" s="141"/>
      <c r="H129" s="141"/>
      <c r="I129" s="141"/>
      <c r="J129" s="141"/>
      <c r="K129" s="141"/>
      <c r="L129" s="141"/>
      <c r="M129" s="141"/>
      <c r="N129" s="141"/>
      <c r="O129" s="141"/>
      <c r="P129" s="141"/>
      <c r="Q129" s="141"/>
      <c r="R129" s="141"/>
      <c r="S129" s="141"/>
      <c r="T129" s="141"/>
      <c r="U129" s="141"/>
      <c r="V129" s="141"/>
      <c r="W129" s="141"/>
      <c r="X129" s="141"/>
      <c r="Y129" s="141"/>
      <c r="Z129" s="141"/>
    </row>
    <row r="130" spans="1:26" ht="13.5" customHeight="1" x14ac:dyDescent="0.3">
      <c r="A130" s="141"/>
      <c r="B130" s="141"/>
      <c r="C130" s="141"/>
      <c r="D130" s="141"/>
      <c r="E130" s="141"/>
      <c r="F130" s="141"/>
      <c r="G130" s="141"/>
      <c r="H130" s="141"/>
      <c r="I130" s="141"/>
      <c r="J130" s="141"/>
      <c r="K130" s="141"/>
      <c r="L130" s="141"/>
      <c r="M130" s="141"/>
      <c r="N130" s="141"/>
      <c r="O130" s="141"/>
      <c r="P130" s="141"/>
      <c r="Q130" s="141"/>
      <c r="R130" s="141"/>
      <c r="S130" s="141"/>
      <c r="T130" s="141"/>
      <c r="U130" s="141"/>
      <c r="V130" s="141"/>
      <c r="W130" s="141"/>
      <c r="X130" s="141"/>
      <c r="Y130" s="141"/>
      <c r="Z130" s="141"/>
    </row>
    <row r="131" spans="1:26" ht="13.5" customHeight="1" x14ac:dyDescent="0.3">
      <c r="A131" s="141"/>
      <c r="B131" s="141"/>
      <c r="C131" s="141"/>
      <c r="D131" s="141"/>
      <c r="E131" s="141"/>
      <c r="F131" s="141"/>
      <c r="G131" s="141"/>
      <c r="H131" s="141"/>
      <c r="I131" s="141"/>
      <c r="J131" s="141"/>
      <c r="K131" s="141"/>
      <c r="L131" s="141"/>
      <c r="M131" s="141"/>
      <c r="N131" s="141"/>
      <c r="O131" s="141"/>
      <c r="P131" s="141"/>
      <c r="Q131" s="141"/>
      <c r="R131" s="141"/>
      <c r="S131" s="141"/>
      <c r="T131" s="141"/>
      <c r="U131" s="141"/>
      <c r="V131" s="141"/>
      <c r="W131" s="141"/>
      <c r="X131" s="141"/>
      <c r="Y131" s="141"/>
      <c r="Z131" s="141"/>
    </row>
    <row r="132" spans="1:26" ht="13.5" customHeight="1" x14ac:dyDescent="0.3">
      <c r="A132" s="141"/>
      <c r="B132" s="141"/>
      <c r="C132" s="141"/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  <c r="O132" s="141"/>
      <c r="P132" s="141"/>
      <c r="Q132" s="141"/>
      <c r="R132" s="141"/>
      <c r="S132" s="141"/>
      <c r="T132" s="141"/>
      <c r="U132" s="141"/>
      <c r="V132" s="141"/>
      <c r="W132" s="141"/>
      <c r="X132" s="141"/>
      <c r="Y132" s="141"/>
      <c r="Z132" s="141"/>
    </row>
    <row r="133" spans="1:26" ht="13.5" customHeight="1" x14ac:dyDescent="0.3">
      <c r="A133" s="141"/>
      <c r="B133" s="141"/>
      <c r="C133" s="141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</row>
    <row r="134" spans="1:26" ht="13.5" customHeight="1" x14ac:dyDescent="0.3">
      <c r="A134" s="141"/>
      <c r="B134" s="141"/>
      <c r="C134" s="141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</row>
    <row r="135" spans="1:26" ht="13.5" customHeight="1" x14ac:dyDescent="0.3">
      <c r="A135" s="141"/>
      <c r="B135" s="141"/>
      <c r="C135" s="141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</row>
    <row r="136" spans="1:26" ht="13.5" customHeight="1" x14ac:dyDescent="0.3">
      <c r="A136" s="141"/>
      <c r="B136" s="141"/>
      <c r="C136" s="141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</row>
    <row r="137" spans="1:26" ht="13.5" customHeight="1" x14ac:dyDescent="0.3">
      <c r="A137" s="141"/>
      <c r="B137" s="141"/>
      <c r="C137" s="141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</row>
    <row r="138" spans="1:26" ht="13.5" customHeight="1" x14ac:dyDescent="0.3">
      <c r="A138" s="141"/>
      <c r="B138" s="141"/>
      <c r="C138" s="141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</row>
    <row r="139" spans="1:26" ht="13.5" customHeight="1" x14ac:dyDescent="0.3">
      <c r="A139" s="141"/>
      <c r="B139" s="141"/>
      <c r="C139" s="141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</row>
    <row r="140" spans="1:26" ht="13.5" customHeight="1" x14ac:dyDescent="0.3">
      <c r="A140" s="141"/>
      <c r="B140" s="141"/>
      <c r="C140" s="141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</row>
    <row r="141" spans="1:26" ht="13.5" customHeight="1" x14ac:dyDescent="0.3">
      <c r="A141" s="141"/>
      <c r="B141" s="141"/>
      <c r="C141" s="141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</row>
    <row r="142" spans="1:26" ht="13.5" customHeight="1" x14ac:dyDescent="0.3">
      <c r="A142" s="141"/>
      <c r="B142" s="141"/>
      <c r="C142" s="141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</row>
    <row r="143" spans="1:26" ht="13.5" customHeight="1" x14ac:dyDescent="0.3">
      <c r="A143" s="141"/>
      <c r="B143" s="141"/>
      <c r="C143" s="141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</row>
    <row r="144" spans="1:26" ht="13.5" customHeight="1" x14ac:dyDescent="0.3">
      <c r="A144" s="141"/>
      <c r="B144" s="141"/>
      <c r="C144" s="141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</row>
    <row r="145" spans="1:26" ht="13.5" customHeight="1" x14ac:dyDescent="0.3">
      <c r="A145" s="141"/>
      <c r="B145" s="141"/>
      <c r="C145" s="141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</row>
    <row r="146" spans="1:26" ht="13.5" customHeight="1" x14ac:dyDescent="0.3">
      <c r="A146" s="141"/>
      <c r="B146" s="141"/>
      <c r="C146" s="141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</row>
    <row r="147" spans="1:26" ht="13.5" customHeight="1" x14ac:dyDescent="0.3">
      <c r="A147" s="141"/>
      <c r="B147" s="141"/>
      <c r="C147" s="141"/>
      <c r="D147" s="141"/>
      <c r="E147" s="141"/>
      <c r="F147" s="141"/>
      <c r="G147" s="141"/>
      <c r="H147" s="141"/>
      <c r="I147" s="141"/>
      <c r="J147" s="141"/>
      <c r="K147" s="141"/>
      <c r="L147" s="141"/>
      <c r="M147" s="141"/>
      <c r="N147" s="141"/>
      <c r="O147" s="141"/>
      <c r="P147" s="141"/>
      <c r="Q147" s="141"/>
      <c r="R147" s="141"/>
      <c r="S147" s="141"/>
      <c r="T147" s="141"/>
      <c r="U147" s="141"/>
      <c r="V147" s="141"/>
      <c r="W147" s="141"/>
      <c r="X147" s="141"/>
      <c r="Y147" s="141"/>
      <c r="Z147" s="141"/>
    </row>
    <row r="148" spans="1:26" ht="13.5" customHeight="1" x14ac:dyDescent="0.3">
      <c r="A148" s="141"/>
      <c r="B148" s="141"/>
      <c r="C148" s="141"/>
      <c r="D148" s="141"/>
      <c r="E148" s="141"/>
      <c r="F148" s="141"/>
      <c r="G148" s="141"/>
      <c r="H148" s="141"/>
      <c r="I148" s="141"/>
      <c r="J148" s="141"/>
      <c r="K148" s="141"/>
      <c r="L148" s="141"/>
      <c r="M148" s="141"/>
      <c r="N148" s="141"/>
      <c r="O148" s="141"/>
      <c r="P148" s="141"/>
      <c r="Q148" s="141"/>
      <c r="R148" s="141"/>
      <c r="S148" s="141"/>
      <c r="T148" s="141"/>
      <c r="U148" s="141"/>
      <c r="V148" s="141"/>
      <c r="W148" s="141"/>
      <c r="X148" s="141"/>
      <c r="Y148" s="141"/>
      <c r="Z148" s="141"/>
    </row>
    <row r="149" spans="1:26" ht="13.5" customHeight="1" x14ac:dyDescent="0.3">
      <c r="A149" s="141"/>
      <c r="B149" s="141"/>
      <c r="C149" s="141"/>
      <c r="D149" s="141"/>
      <c r="E149" s="141"/>
      <c r="F149" s="141"/>
      <c r="G149" s="141"/>
      <c r="H149" s="141"/>
      <c r="I149" s="141"/>
      <c r="J149" s="141"/>
      <c r="K149" s="141"/>
      <c r="L149" s="141"/>
      <c r="M149" s="141"/>
      <c r="N149" s="141"/>
      <c r="O149" s="141"/>
      <c r="P149" s="141"/>
      <c r="Q149" s="141"/>
      <c r="R149" s="141"/>
      <c r="S149" s="141"/>
      <c r="T149" s="141"/>
      <c r="U149" s="141"/>
      <c r="V149" s="141"/>
      <c r="W149" s="141"/>
      <c r="X149" s="141"/>
      <c r="Y149" s="141"/>
      <c r="Z149" s="141"/>
    </row>
    <row r="150" spans="1:26" ht="13.5" customHeight="1" x14ac:dyDescent="0.3">
      <c r="A150" s="141"/>
      <c r="B150" s="141"/>
      <c r="C150" s="141"/>
      <c r="D150" s="141"/>
      <c r="E150" s="141"/>
      <c r="F150" s="141"/>
      <c r="G150" s="141"/>
      <c r="H150" s="141"/>
      <c r="I150" s="141"/>
      <c r="J150" s="141"/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</row>
    <row r="151" spans="1:26" ht="13.5" customHeight="1" x14ac:dyDescent="0.3">
      <c r="A151" s="141"/>
      <c r="B151" s="141"/>
      <c r="C151" s="141"/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</row>
    <row r="152" spans="1:26" ht="13.5" customHeight="1" x14ac:dyDescent="0.3">
      <c r="A152" s="141"/>
      <c r="B152" s="141"/>
      <c r="C152" s="141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</row>
    <row r="153" spans="1:26" ht="13.5" customHeight="1" x14ac:dyDescent="0.3">
      <c r="A153" s="141"/>
      <c r="B153" s="141"/>
      <c r="C153" s="141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</row>
    <row r="154" spans="1:26" ht="13.5" customHeight="1" x14ac:dyDescent="0.3">
      <c r="A154" s="141"/>
      <c r="B154" s="141"/>
      <c r="C154" s="141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</row>
    <row r="155" spans="1:26" ht="13.5" customHeight="1" x14ac:dyDescent="0.3">
      <c r="A155" s="141"/>
      <c r="B155" s="141"/>
      <c r="C155" s="141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</row>
    <row r="156" spans="1:26" ht="13.5" customHeight="1" x14ac:dyDescent="0.3">
      <c r="A156" s="141"/>
      <c r="B156" s="141"/>
      <c r="C156" s="141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</row>
    <row r="157" spans="1:26" ht="13.5" customHeight="1" x14ac:dyDescent="0.3">
      <c r="A157" s="141"/>
      <c r="B157" s="141"/>
      <c r="C157" s="141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</row>
    <row r="158" spans="1:26" ht="13.5" customHeight="1" x14ac:dyDescent="0.3">
      <c r="A158" s="141"/>
      <c r="B158" s="141"/>
      <c r="C158" s="141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</row>
    <row r="159" spans="1:26" ht="13.5" customHeight="1" x14ac:dyDescent="0.3">
      <c r="A159" s="141"/>
      <c r="B159" s="141"/>
      <c r="C159" s="141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</row>
    <row r="160" spans="1:26" ht="13.5" customHeight="1" x14ac:dyDescent="0.3">
      <c r="A160" s="141"/>
      <c r="B160" s="141"/>
      <c r="C160" s="141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</row>
    <row r="161" spans="1:26" ht="13.5" customHeight="1" x14ac:dyDescent="0.3">
      <c r="A161" s="141"/>
      <c r="B161" s="141"/>
      <c r="C161" s="141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</row>
    <row r="162" spans="1:26" ht="13.5" customHeight="1" x14ac:dyDescent="0.3">
      <c r="A162" s="141"/>
      <c r="B162" s="141"/>
      <c r="C162" s="141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</row>
    <row r="163" spans="1:26" ht="13.5" customHeight="1" x14ac:dyDescent="0.3">
      <c r="A163" s="141"/>
      <c r="B163" s="141"/>
      <c r="C163" s="141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</row>
    <row r="164" spans="1:26" ht="13.5" customHeight="1" x14ac:dyDescent="0.3">
      <c r="A164" s="141"/>
      <c r="B164" s="141"/>
      <c r="C164" s="141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</row>
    <row r="165" spans="1:26" ht="13.5" customHeight="1" x14ac:dyDescent="0.3">
      <c r="A165" s="141"/>
      <c r="B165" s="141"/>
      <c r="C165" s="141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</row>
    <row r="166" spans="1:26" ht="13.5" customHeight="1" x14ac:dyDescent="0.3">
      <c r="A166" s="141"/>
      <c r="B166" s="141"/>
      <c r="C166" s="141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</row>
    <row r="167" spans="1:26" ht="13.5" customHeight="1" x14ac:dyDescent="0.3">
      <c r="A167" s="141"/>
      <c r="B167" s="141"/>
      <c r="C167" s="141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</row>
    <row r="168" spans="1:26" ht="13.5" customHeight="1" x14ac:dyDescent="0.3">
      <c r="A168" s="141"/>
      <c r="B168" s="141"/>
      <c r="C168" s="141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</row>
    <row r="169" spans="1:26" ht="13.5" customHeight="1" x14ac:dyDescent="0.3">
      <c r="A169" s="141"/>
      <c r="B169" s="141"/>
      <c r="C169" s="141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</row>
    <row r="170" spans="1:26" ht="13.5" customHeight="1" x14ac:dyDescent="0.3">
      <c r="A170" s="141"/>
      <c r="B170" s="141"/>
      <c r="C170" s="141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</row>
    <row r="171" spans="1:26" ht="13.5" customHeight="1" x14ac:dyDescent="0.3">
      <c r="A171" s="141"/>
      <c r="B171" s="141"/>
      <c r="C171" s="141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</row>
    <row r="172" spans="1:26" ht="13.5" customHeight="1" x14ac:dyDescent="0.3">
      <c r="A172" s="141"/>
      <c r="B172" s="141"/>
      <c r="C172" s="141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</row>
    <row r="173" spans="1:26" ht="13.5" customHeight="1" x14ac:dyDescent="0.3">
      <c r="A173" s="141"/>
      <c r="B173" s="141"/>
      <c r="C173" s="141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</row>
    <row r="174" spans="1:26" ht="13.5" customHeight="1" x14ac:dyDescent="0.3">
      <c r="A174" s="141"/>
      <c r="B174" s="141"/>
      <c r="C174" s="141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</row>
    <row r="175" spans="1:26" ht="13.5" customHeight="1" x14ac:dyDescent="0.3">
      <c r="A175" s="141"/>
      <c r="B175" s="141"/>
      <c r="C175" s="141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</row>
    <row r="176" spans="1:26" ht="13.5" customHeight="1" x14ac:dyDescent="0.3">
      <c r="A176" s="141"/>
      <c r="B176" s="141"/>
      <c r="C176" s="141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</row>
    <row r="177" spans="1:26" ht="13.5" customHeight="1" x14ac:dyDescent="0.3">
      <c r="A177" s="141"/>
      <c r="B177" s="141"/>
      <c r="C177" s="141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</row>
    <row r="178" spans="1:26" ht="13.5" customHeight="1" x14ac:dyDescent="0.3">
      <c r="A178" s="141"/>
      <c r="B178" s="141"/>
      <c r="C178" s="141"/>
      <c r="D178" s="141"/>
      <c r="E178" s="141"/>
      <c r="F178" s="141"/>
      <c r="G178" s="141"/>
      <c r="H178" s="141"/>
      <c r="I178" s="141"/>
      <c r="J178" s="141"/>
      <c r="K178" s="141"/>
      <c r="L178" s="141"/>
      <c r="M178" s="141"/>
      <c r="N178" s="141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1"/>
      <c r="Z178" s="141"/>
    </row>
    <row r="179" spans="1:26" ht="13.5" customHeight="1" x14ac:dyDescent="0.3">
      <c r="A179" s="141"/>
      <c r="B179" s="141"/>
      <c r="C179" s="141"/>
      <c r="D179" s="141"/>
      <c r="E179" s="141"/>
      <c r="F179" s="141"/>
      <c r="G179" s="141"/>
      <c r="H179" s="141"/>
      <c r="I179" s="141"/>
      <c r="J179" s="141"/>
      <c r="K179" s="141"/>
      <c r="L179" s="141"/>
      <c r="M179" s="141"/>
      <c r="N179" s="141"/>
      <c r="O179" s="141"/>
      <c r="P179" s="141"/>
      <c r="Q179" s="141"/>
      <c r="R179" s="141"/>
      <c r="S179" s="141"/>
      <c r="T179" s="141"/>
      <c r="U179" s="141"/>
      <c r="V179" s="141"/>
      <c r="W179" s="141"/>
      <c r="X179" s="141"/>
      <c r="Y179" s="141"/>
      <c r="Z179" s="141"/>
    </row>
    <row r="180" spans="1:26" ht="13.5" customHeight="1" x14ac:dyDescent="0.3">
      <c r="A180" s="141"/>
      <c r="B180" s="141"/>
      <c r="C180" s="141"/>
      <c r="D180" s="141"/>
      <c r="E180" s="141"/>
      <c r="F180" s="141"/>
      <c r="G180" s="141"/>
      <c r="H180" s="141"/>
      <c r="I180" s="141"/>
      <c r="J180" s="141"/>
      <c r="K180" s="141"/>
      <c r="L180" s="141"/>
      <c r="M180" s="141"/>
      <c r="N180" s="141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1"/>
      <c r="Z180" s="141"/>
    </row>
    <row r="181" spans="1:26" ht="13.5" customHeight="1" x14ac:dyDescent="0.3">
      <c r="A181" s="141"/>
      <c r="B181" s="141"/>
      <c r="C181" s="141"/>
      <c r="D181" s="141"/>
      <c r="E181" s="141"/>
      <c r="F181" s="141"/>
      <c r="G181" s="141"/>
      <c r="H181" s="141"/>
      <c r="I181" s="141"/>
      <c r="J181" s="141"/>
      <c r="K181" s="141"/>
      <c r="L181" s="141"/>
      <c r="M181" s="141"/>
      <c r="N181" s="141"/>
      <c r="O181" s="141"/>
      <c r="P181" s="141"/>
      <c r="Q181" s="141"/>
      <c r="R181" s="141"/>
      <c r="S181" s="141"/>
      <c r="T181" s="141"/>
      <c r="U181" s="141"/>
      <c r="V181" s="141"/>
      <c r="W181" s="141"/>
      <c r="X181" s="141"/>
      <c r="Y181" s="141"/>
      <c r="Z181" s="141"/>
    </row>
    <row r="182" spans="1:26" ht="13.5" customHeight="1" x14ac:dyDescent="0.3">
      <c r="A182" s="141"/>
      <c r="B182" s="141"/>
      <c r="C182" s="141"/>
      <c r="D182" s="141"/>
      <c r="E182" s="141"/>
      <c r="F182" s="141"/>
      <c r="G182" s="141"/>
      <c r="H182" s="141"/>
      <c r="I182" s="141"/>
      <c r="J182" s="141"/>
      <c r="K182" s="141"/>
      <c r="L182" s="141"/>
      <c r="M182" s="141"/>
      <c r="N182" s="141"/>
      <c r="O182" s="141"/>
      <c r="P182" s="141"/>
      <c r="Q182" s="141"/>
      <c r="R182" s="141"/>
      <c r="S182" s="141"/>
      <c r="T182" s="141"/>
      <c r="U182" s="141"/>
      <c r="V182" s="141"/>
      <c r="W182" s="141"/>
      <c r="X182" s="141"/>
      <c r="Y182" s="141"/>
      <c r="Z182" s="141"/>
    </row>
    <row r="183" spans="1:26" ht="13.5" customHeight="1" x14ac:dyDescent="0.3">
      <c r="A183" s="141"/>
      <c r="B183" s="141"/>
      <c r="C183" s="141"/>
      <c r="D183" s="141"/>
      <c r="E183" s="141"/>
      <c r="F183" s="141"/>
      <c r="G183" s="141"/>
      <c r="H183" s="141"/>
      <c r="I183" s="141"/>
      <c r="J183" s="141"/>
      <c r="K183" s="141"/>
      <c r="L183" s="141"/>
      <c r="M183" s="141"/>
      <c r="N183" s="141"/>
      <c r="O183" s="141"/>
      <c r="P183" s="141"/>
      <c r="Q183" s="141"/>
      <c r="R183" s="141"/>
      <c r="S183" s="141"/>
      <c r="T183" s="141"/>
      <c r="U183" s="141"/>
      <c r="V183" s="141"/>
      <c r="W183" s="141"/>
      <c r="X183" s="141"/>
      <c r="Y183" s="141"/>
      <c r="Z183" s="141"/>
    </row>
    <row r="184" spans="1:26" ht="13.5" customHeight="1" x14ac:dyDescent="0.3">
      <c r="A184" s="141"/>
      <c r="B184" s="141"/>
      <c r="C184" s="141"/>
      <c r="D184" s="141"/>
      <c r="E184" s="141"/>
      <c r="F184" s="141"/>
      <c r="G184" s="141"/>
      <c r="H184" s="141"/>
      <c r="I184" s="141"/>
      <c r="J184" s="141"/>
      <c r="K184" s="141"/>
      <c r="L184" s="141"/>
      <c r="M184" s="141"/>
      <c r="N184" s="141"/>
      <c r="O184" s="141"/>
      <c r="P184" s="141"/>
      <c r="Q184" s="141"/>
      <c r="R184" s="141"/>
      <c r="S184" s="141"/>
      <c r="T184" s="141"/>
      <c r="U184" s="141"/>
      <c r="V184" s="141"/>
      <c r="W184" s="141"/>
      <c r="X184" s="141"/>
      <c r="Y184" s="141"/>
      <c r="Z184" s="141"/>
    </row>
    <row r="185" spans="1:26" ht="13.5" customHeight="1" x14ac:dyDescent="0.3">
      <c r="A185" s="141"/>
      <c r="B185" s="141"/>
      <c r="C185" s="141"/>
      <c r="D185" s="141"/>
      <c r="E185" s="141"/>
      <c r="F185" s="141"/>
      <c r="G185" s="141"/>
      <c r="H185" s="141"/>
      <c r="I185" s="141"/>
      <c r="J185" s="141"/>
      <c r="K185" s="141"/>
      <c r="L185" s="141"/>
      <c r="M185" s="141"/>
      <c r="N185" s="141"/>
      <c r="O185" s="141"/>
      <c r="P185" s="141"/>
      <c r="Q185" s="141"/>
      <c r="R185" s="141"/>
      <c r="S185" s="141"/>
      <c r="T185" s="141"/>
      <c r="U185" s="141"/>
      <c r="V185" s="141"/>
      <c r="W185" s="141"/>
      <c r="X185" s="141"/>
      <c r="Y185" s="141"/>
      <c r="Z185" s="141"/>
    </row>
    <row r="186" spans="1:26" ht="13.5" customHeight="1" x14ac:dyDescent="0.3">
      <c r="A186" s="141"/>
      <c r="B186" s="141"/>
      <c r="C186" s="141"/>
      <c r="D186" s="141"/>
      <c r="E186" s="141"/>
      <c r="F186" s="141"/>
      <c r="G186" s="141"/>
      <c r="H186" s="141"/>
      <c r="I186" s="141"/>
      <c r="J186" s="141"/>
      <c r="K186" s="141"/>
      <c r="L186" s="141"/>
      <c r="M186" s="141"/>
      <c r="N186" s="141"/>
      <c r="O186" s="141"/>
      <c r="P186" s="141"/>
      <c r="Q186" s="141"/>
      <c r="R186" s="141"/>
      <c r="S186" s="141"/>
      <c r="T186" s="141"/>
      <c r="U186" s="141"/>
      <c r="V186" s="141"/>
      <c r="W186" s="141"/>
      <c r="X186" s="141"/>
      <c r="Y186" s="141"/>
      <c r="Z186" s="141"/>
    </row>
    <row r="187" spans="1:26" ht="13.5" customHeight="1" x14ac:dyDescent="0.3">
      <c r="A187" s="141"/>
      <c r="B187" s="141"/>
      <c r="C187" s="141"/>
      <c r="D187" s="141"/>
      <c r="E187" s="141"/>
      <c r="F187" s="141"/>
      <c r="G187" s="141"/>
      <c r="H187" s="141"/>
      <c r="I187" s="141"/>
      <c r="J187" s="141"/>
      <c r="K187" s="141"/>
      <c r="L187" s="141"/>
      <c r="M187" s="141"/>
      <c r="N187" s="141"/>
      <c r="O187" s="141"/>
      <c r="P187" s="141"/>
      <c r="Q187" s="141"/>
      <c r="R187" s="141"/>
      <c r="S187" s="141"/>
      <c r="T187" s="141"/>
      <c r="U187" s="141"/>
      <c r="V187" s="141"/>
      <c r="W187" s="141"/>
      <c r="X187" s="141"/>
      <c r="Y187" s="141"/>
      <c r="Z187" s="141"/>
    </row>
    <row r="188" spans="1:26" ht="13.5" customHeight="1" x14ac:dyDescent="0.3">
      <c r="A188" s="141"/>
      <c r="B188" s="141"/>
      <c r="C188" s="141"/>
      <c r="D188" s="141"/>
      <c r="E188" s="141"/>
      <c r="F188" s="141"/>
      <c r="G188" s="141"/>
      <c r="H188" s="141"/>
      <c r="I188" s="141"/>
      <c r="J188" s="141"/>
      <c r="K188" s="141"/>
      <c r="L188" s="141"/>
      <c r="M188" s="141"/>
      <c r="N188" s="141"/>
      <c r="O188" s="141"/>
      <c r="P188" s="141"/>
      <c r="Q188" s="141"/>
      <c r="R188" s="141"/>
      <c r="S188" s="141"/>
      <c r="T188" s="141"/>
      <c r="U188" s="141"/>
      <c r="V188" s="141"/>
      <c r="W188" s="141"/>
      <c r="X188" s="141"/>
      <c r="Y188" s="141"/>
      <c r="Z188" s="141"/>
    </row>
    <row r="189" spans="1:26" ht="13.5" customHeight="1" x14ac:dyDescent="0.3">
      <c r="A189" s="141"/>
      <c r="B189" s="141"/>
      <c r="C189" s="141"/>
      <c r="D189" s="141"/>
      <c r="E189" s="141"/>
      <c r="F189" s="141"/>
      <c r="G189" s="141"/>
      <c r="H189" s="141"/>
      <c r="I189" s="141"/>
      <c r="J189" s="141"/>
      <c r="K189" s="141"/>
      <c r="L189" s="141"/>
      <c r="M189" s="141"/>
      <c r="N189" s="141"/>
      <c r="O189" s="141"/>
      <c r="P189" s="141"/>
      <c r="Q189" s="141"/>
      <c r="R189" s="141"/>
      <c r="S189" s="141"/>
      <c r="T189" s="141"/>
      <c r="U189" s="141"/>
      <c r="V189" s="141"/>
      <c r="W189" s="141"/>
      <c r="X189" s="141"/>
      <c r="Y189" s="141"/>
      <c r="Z189" s="141"/>
    </row>
    <row r="190" spans="1:26" ht="13.5" customHeight="1" x14ac:dyDescent="0.3">
      <c r="A190" s="141"/>
      <c r="B190" s="141"/>
      <c r="C190" s="141"/>
      <c r="D190" s="141"/>
      <c r="E190" s="141"/>
      <c r="F190" s="141"/>
      <c r="G190" s="141"/>
      <c r="H190" s="141"/>
      <c r="I190" s="141"/>
      <c r="J190" s="141"/>
      <c r="K190" s="141"/>
      <c r="L190" s="141"/>
      <c r="M190" s="141"/>
      <c r="N190" s="141"/>
      <c r="O190" s="141"/>
      <c r="P190" s="141"/>
      <c r="Q190" s="141"/>
      <c r="R190" s="141"/>
      <c r="S190" s="141"/>
      <c r="T190" s="141"/>
      <c r="U190" s="141"/>
      <c r="V190" s="141"/>
      <c r="W190" s="141"/>
      <c r="X190" s="141"/>
      <c r="Y190" s="141"/>
      <c r="Z190" s="141"/>
    </row>
    <row r="191" spans="1:26" ht="13.5" customHeight="1" x14ac:dyDescent="0.3">
      <c r="A191" s="141"/>
      <c r="B191" s="141"/>
      <c r="C191" s="141"/>
      <c r="D191" s="141"/>
      <c r="E191" s="141"/>
      <c r="F191" s="141"/>
      <c r="G191" s="141"/>
      <c r="H191" s="141"/>
      <c r="I191" s="141"/>
      <c r="J191" s="141"/>
      <c r="K191" s="141"/>
      <c r="L191" s="141"/>
      <c r="M191" s="141"/>
      <c r="N191" s="141"/>
      <c r="O191" s="141"/>
      <c r="P191" s="141"/>
      <c r="Q191" s="141"/>
      <c r="R191" s="141"/>
      <c r="S191" s="141"/>
      <c r="T191" s="141"/>
      <c r="U191" s="141"/>
      <c r="V191" s="141"/>
      <c r="W191" s="141"/>
      <c r="X191" s="141"/>
      <c r="Y191" s="141"/>
      <c r="Z191" s="141"/>
    </row>
    <row r="192" spans="1:26" ht="13.5" customHeight="1" x14ac:dyDescent="0.3">
      <c r="A192" s="141"/>
      <c r="B192" s="141"/>
      <c r="C192" s="141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</row>
    <row r="193" spans="1:26" ht="13.5" customHeight="1" x14ac:dyDescent="0.3">
      <c r="A193" s="141"/>
      <c r="B193" s="141"/>
      <c r="C193" s="141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</row>
    <row r="194" spans="1:26" ht="13.5" customHeight="1" x14ac:dyDescent="0.3">
      <c r="A194" s="141"/>
      <c r="B194" s="141"/>
      <c r="C194" s="141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</row>
    <row r="195" spans="1:26" ht="13.5" customHeight="1" x14ac:dyDescent="0.3">
      <c r="A195" s="141"/>
      <c r="B195" s="141"/>
      <c r="C195" s="141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</row>
    <row r="196" spans="1:26" ht="13.5" customHeight="1" x14ac:dyDescent="0.3">
      <c r="A196" s="141"/>
      <c r="B196" s="141"/>
      <c r="C196" s="141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</row>
    <row r="197" spans="1:26" ht="13.5" customHeight="1" x14ac:dyDescent="0.3">
      <c r="A197" s="141"/>
      <c r="B197" s="141"/>
      <c r="C197" s="141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</row>
    <row r="198" spans="1:26" ht="13.5" customHeight="1" x14ac:dyDescent="0.3">
      <c r="A198" s="141"/>
      <c r="B198" s="141"/>
      <c r="C198" s="141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</row>
    <row r="199" spans="1:26" ht="13.5" customHeight="1" x14ac:dyDescent="0.3">
      <c r="A199" s="141"/>
      <c r="B199" s="141"/>
      <c r="C199" s="141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</row>
    <row r="200" spans="1:26" ht="13.5" customHeight="1" x14ac:dyDescent="0.3">
      <c r="A200" s="141"/>
      <c r="B200" s="141"/>
      <c r="C200" s="141"/>
      <c r="D200" s="141"/>
      <c r="E200" s="141"/>
      <c r="F200" s="141"/>
      <c r="G200" s="141"/>
      <c r="H200" s="141"/>
      <c r="I200" s="141"/>
      <c r="J200" s="141"/>
      <c r="K200" s="141"/>
      <c r="L200" s="141"/>
      <c r="M200" s="141"/>
      <c r="N200" s="141"/>
      <c r="O200" s="141"/>
      <c r="P200" s="141"/>
      <c r="Q200" s="141"/>
      <c r="R200" s="141"/>
      <c r="S200" s="141"/>
      <c r="T200" s="141"/>
      <c r="U200" s="141"/>
      <c r="V200" s="141"/>
      <c r="W200" s="141"/>
      <c r="X200" s="141"/>
      <c r="Y200" s="141"/>
      <c r="Z200" s="141"/>
    </row>
    <row r="201" spans="1:26" ht="13.5" customHeight="1" x14ac:dyDescent="0.3">
      <c r="A201" s="141"/>
      <c r="B201" s="141"/>
      <c r="C201" s="141"/>
      <c r="D201" s="141"/>
      <c r="E201" s="141"/>
      <c r="F201" s="141"/>
      <c r="G201" s="141"/>
      <c r="H201" s="141"/>
      <c r="I201" s="141"/>
      <c r="J201" s="141"/>
      <c r="K201" s="141"/>
      <c r="L201" s="141"/>
      <c r="M201" s="141"/>
      <c r="N201" s="141"/>
      <c r="O201" s="141"/>
      <c r="P201" s="141"/>
      <c r="Q201" s="141"/>
      <c r="R201" s="141"/>
      <c r="S201" s="141"/>
      <c r="T201" s="141"/>
      <c r="U201" s="141"/>
      <c r="V201" s="141"/>
      <c r="W201" s="141"/>
      <c r="X201" s="141"/>
      <c r="Y201" s="141"/>
      <c r="Z201" s="141"/>
    </row>
    <row r="202" spans="1:26" ht="13.5" customHeight="1" x14ac:dyDescent="0.3">
      <c r="A202" s="141"/>
      <c r="B202" s="141"/>
      <c r="C202" s="141"/>
      <c r="D202" s="141"/>
      <c r="E202" s="141"/>
      <c r="F202" s="141"/>
      <c r="G202" s="141"/>
      <c r="H202" s="141"/>
      <c r="I202" s="141"/>
      <c r="J202" s="141"/>
      <c r="K202" s="141"/>
      <c r="L202" s="141"/>
      <c r="M202" s="141"/>
      <c r="N202" s="141"/>
      <c r="O202" s="141"/>
      <c r="P202" s="141"/>
      <c r="Q202" s="141"/>
      <c r="R202" s="141"/>
      <c r="S202" s="141"/>
      <c r="T202" s="141"/>
      <c r="U202" s="141"/>
      <c r="V202" s="141"/>
      <c r="W202" s="141"/>
      <c r="X202" s="141"/>
      <c r="Y202" s="141"/>
      <c r="Z202" s="141"/>
    </row>
    <row r="203" spans="1:26" ht="13.5" customHeight="1" x14ac:dyDescent="0.3">
      <c r="A203" s="141"/>
      <c r="B203" s="141"/>
      <c r="C203" s="141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</row>
    <row r="204" spans="1:26" ht="13.5" customHeight="1" x14ac:dyDescent="0.3">
      <c r="A204" s="141"/>
      <c r="B204" s="141"/>
      <c r="C204" s="141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</row>
    <row r="205" spans="1:26" ht="13.5" customHeight="1" x14ac:dyDescent="0.3">
      <c r="A205" s="141"/>
      <c r="B205" s="141"/>
      <c r="C205" s="141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</row>
    <row r="206" spans="1:26" ht="13.5" customHeight="1" x14ac:dyDescent="0.3">
      <c r="A206" s="141"/>
      <c r="B206" s="141"/>
      <c r="C206" s="141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</row>
    <row r="207" spans="1:26" ht="13.5" customHeight="1" x14ac:dyDescent="0.3">
      <c r="A207" s="141"/>
      <c r="B207" s="141"/>
      <c r="C207" s="141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</row>
    <row r="208" spans="1:26" ht="13.5" customHeight="1" x14ac:dyDescent="0.3">
      <c r="A208" s="141"/>
      <c r="B208" s="141"/>
      <c r="C208" s="141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</row>
    <row r="209" spans="1:26" ht="13.5" customHeight="1" x14ac:dyDescent="0.3">
      <c r="A209" s="141"/>
      <c r="B209" s="141"/>
      <c r="C209" s="141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</row>
    <row r="210" spans="1:26" ht="13.5" customHeight="1" x14ac:dyDescent="0.3">
      <c r="A210" s="141"/>
      <c r="B210" s="141"/>
      <c r="C210" s="141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</row>
    <row r="211" spans="1:26" ht="13.5" customHeight="1" x14ac:dyDescent="0.3">
      <c r="A211" s="141"/>
      <c r="B211" s="141"/>
      <c r="C211" s="141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</row>
    <row r="212" spans="1:26" ht="13.5" customHeight="1" x14ac:dyDescent="0.3">
      <c r="A212" s="141"/>
      <c r="B212" s="141"/>
      <c r="C212" s="141"/>
      <c r="D212" s="141"/>
      <c r="E212" s="141"/>
      <c r="F212" s="141"/>
      <c r="G212" s="141"/>
      <c r="H212" s="141"/>
      <c r="I212" s="141"/>
      <c r="J212" s="141"/>
      <c r="K212" s="141"/>
      <c r="L212" s="141"/>
      <c r="M212" s="141"/>
      <c r="N212" s="141"/>
      <c r="O212" s="141"/>
      <c r="P212" s="141"/>
      <c r="Q212" s="141"/>
      <c r="R212" s="141"/>
      <c r="S212" s="141"/>
      <c r="T212" s="141"/>
      <c r="U212" s="141"/>
      <c r="V212" s="141"/>
      <c r="W212" s="141"/>
      <c r="X212" s="141"/>
      <c r="Y212" s="141"/>
      <c r="Z212" s="141"/>
    </row>
    <row r="213" spans="1:26" ht="13.5" customHeight="1" x14ac:dyDescent="0.3">
      <c r="A213" s="141"/>
      <c r="B213" s="141"/>
      <c r="C213" s="141"/>
      <c r="D213" s="141"/>
      <c r="E213" s="141"/>
      <c r="F213" s="141"/>
      <c r="G213" s="141"/>
      <c r="H213" s="141"/>
      <c r="I213" s="141"/>
      <c r="J213" s="141"/>
      <c r="K213" s="141"/>
      <c r="L213" s="141"/>
      <c r="M213" s="141"/>
      <c r="N213" s="141"/>
      <c r="O213" s="141"/>
      <c r="P213" s="141"/>
      <c r="Q213" s="141"/>
      <c r="R213" s="141"/>
      <c r="S213" s="141"/>
      <c r="T213" s="141"/>
      <c r="U213" s="141"/>
      <c r="V213" s="141"/>
      <c r="W213" s="141"/>
      <c r="X213" s="141"/>
      <c r="Y213" s="141"/>
      <c r="Z213" s="141"/>
    </row>
    <row r="214" spans="1:26" ht="13.5" customHeight="1" x14ac:dyDescent="0.3">
      <c r="A214" s="141"/>
      <c r="B214" s="141"/>
      <c r="C214" s="141"/>
      <c r="D214" s="141"/>
      <c r="E214" s="141"/>
      <c r="F214" s="141"/>
      <c r="G214" s="141"/>
      <c r="H214" s="141"/>
      <c r="I214" s="141"/>
      <c r="J214" s="141"/>
      <c r="K214" s="141"/>
      <c r="L214" s="141"/>
      <c r="M214" s="141"/>
      <c r="N214" s="141"/>
      <c r="O214" s="141"/>
      <c r="P214" s="141"/>
      <c r="Q214" s="141"/>
      <c r="R214" s="141"/>
      <c r="S214" s="141"/>
      <c r="T214" s="141"/>
      <c r="U214" s="141"/>
      <c r="V214" s="141"/>
      <c r="W214" s="141"/>
      <c r="X214" s="141"/>
      <c r="Y214" s="141"/>
      <c r="Z214" s="141"/>
    </row>
    <row r="215" spans="1:26" ht="13.5" customHeight="1" x14ac:dyDescent="0.3">
      <c r="A215" s="141"/>
      <c r="B215" s="141"/>
      <c r="C215" s="141"/>
      <c r="D215" s="141"/>
      <c r="E215" s="141"/>
      <c r="F215" s="141"/>
      <c r="G215" s="141"/>
      <c r="H215" s="141"/>
      <c r="I215" s="141"/>
      <c r="J215" s="141"/>
      <c r="K215" s="141"/>
      <c r="L215" s="141"/>
      <c r="M215" s="141"/>
      <c r="N215" s="141"/>
      <c r="O215" s="141"/>
      <c r="P215" s="141"/>
      <c r="Q215" s="141"/>
      <c r="R215" s="141"/>
      <c r="S215" s="141"/>
      <c r="T215" s="141"/>
      <c r="U215" s="141"/>
      <c r="V215" s="141"/>
      <c r="W215" s="141"/>
      <c r="X215" s="141"/>
      <c r="Y215" s="141"/>
      <c r="Z215" s="141"/>
    </row>
    <row r="216" spans="1:26" ht="13.5" customHeight="1" x14ac:dyDescent="0.3">
      <c r="A216" s="141"/>
      <c r="B216" s="141"/>
      <c r="C216" s="141"/>
      <c r="D216" s="141"/>
      <c r="E216" s="141"/>
      <c r="F216" s="141"/>
      <c r="G216" s="141"/>
      <c r="H216" s="141"/>
      <c r="I216" s="141"/>
      <c r="J216" s="141"/>
      <c r="K216" s="141"/>
      <c r="L216" s="141"/>
      <c r="M216" s="141"/>
      <c r="N216" s="141"/>
      <c r="O216" s="141"/>
      <c r="P216" s="141"/>
      <c r="Q216" s="141"/>
      <c r="R216" s="141"/>
      <c r="S216" s="141"/>
      <c r="T216" s="141"/>
      <c r="U216" s="141"/>
      <c r="V216" s="141"/>
      <c r="W216" s="141"/>
      <c r="X216" s="141"/>
      <c r="Y216" s="141"/>
      <c r="Z216" s="141"/>
    </row>
    <row r="217" spans="1:26" ht="13.5" customHeight="1" x14ac:dyDescent="0.3">
      <c r="A217" s="141"/>
      <c r="B217" s="141"/>
      <c r="C217" s="141"/>
      <c r="D217" s="141"/>
      <c r="E217" s="141"/>
      <c r="F217" s="141"/>
      <c r="G217" s="141"/>
      <c r="H217" s="141"/>
      <c r="I217" s="141"/>
      <c r="J217" s="141"/>
      <c r="K217" s="141"/>
      <c r="L217" s="141"/>
      <c r="M217" s="141"/>
      <c r="N217" s="141"/>
      <c r="O217" s="141"/>
      <c r="P217" s="141"/>
      <c r="Q217" s="141"/>
      <c r="R217" s="141"/>
      <c r="S217" s="141"/>
      <c r="T217" s="141"/>
      <c r="U217" s="141"/>
      <c r="V217" s="141"/>
      <c r="W217" s="141"/>
      <c r="X217" s="141"/>
      <c r="Y217" s="141"/>
      <c r="Z217" s="141"/>
    </row>
    <row r="218" spans="1:26" ht="13.5" customHeight="1" x14ac:dyDescent="0.3">
      <c r="A218" s="141"/>
      <c r="B218" s="141"/>
      <c r="C218" s="141"/>
      <c r="D218" s="141"/>
      <c r="E218" s="141"/>
      <c r="F218" s="141"/>
      <c r="G218" s="141"/>
      <c r="H218" s="141"/>
      <c r="I218" s="141"/>
      <c r="J218" s="141"/>
      <c r="K218" s="141"/>
      <c r="L218" s="141"/>
      <c r="M218" s="141"/>
      <c r="N218" s="141"/>
      <c r="O218" s="141"/>
      <c r="P218" s="141"/>
      <c r="Q218" s="141"/>
      <c r="R218" s="141"/>
      <c r="S218" s="141"/>
      <c r="T218" s="141"/>
      <c r="U218" s="141"/>
      <c r="V218" s="141"/>
      <c r="W218" s="141"/>
      <c r="X218" s="141"/>
      <c r="Y218" s="141"/>
      <c r="Z218" s="141"/>
    </row>
    <row r="219" spans="1:26" ht="13.5" customHeight="1" x14ac:dyDescent="0.3">
      <c r="A219" s="141"/>
      <c r="B219" s="141"/>
      <c r="C219" s="141"/>
      <c r="D219" s="141"/>
      <c r="E219" s="141"/>
      <c r="F219" s="141"/>
      <c r="G219" s="141"/>
      <c r="H219" s="141"/>
      <c r="I219" s="141"/>
      <c r="J219" s="141"/>
      <c r="K219" s="141"/>
      <c r="L219" s="141"/>
      <c r="M219" s="141"/>
      <c r="N219" s="141"/>
      <c r="O219" s="141"/>
      <c r="P219" s="141"/>
      <c r="Q219" s="141"/>
      <c r="R219" s="141"/>
      <c r="S219" s="141"/>
      <c r="T219" s="141"/>
      <c r="U219" s="141"/>
      <c r="V219" s="141"/>
      <c r="W219" s="141"/>
      <c r="X219" s="141"/>
      <c r="Y219" s="141"/>
      <c r="Z219" s="141"/>
    </row>
    <row r="220" spans="1:26" ht="13.5" customHeight="1" x14ac:dyDescent="0.3">
      <c r="A220" s="141"/>
      <c r="B220" s="141"/>
      <c r="C220" s="141"/>
      <c r="D220" s="141"/>
      <c r="E220" s="141"/>
      <c r="F220" s="141"/>
      <c r="G220" s="141"/>
      <c r="H220" s="141"/>
      <c r="I220" s="141"/>
      <c r="J220" s="141"/>
      <c r="K220" s="141"/>
      <c r="L220" s="141"/>
      <c r="M220" s="141"/>
      <c r="N220" s="141"/>
      <c r="O220" s="141"/>
      <c r="P220" s="141"/>
      <c r="Q220" s="141"/>
      <c r="R220" s="141"/>
      <c r="S220" s="141"/>
      <c r="T220" s="141"/>
      <c r="U220" s="141"/>
      <c r="V220" s="141"/>
      <c r="W220" s="141"/>
      <c r="X220" s="141"/>
      <c r="Y220" s="141"/>
      <c r="Z220" s="141"/>
    </row>
    <row r="221" spans="1:26" ht="13.5" customHeight="1" x14ac:dyDescent="0.3">
      <c r="A221" s="141"/>
      <c r="B221" s="141"/>
      <c r="C221" s="141"/>
      <c r="D221" s="141"/>
      <c r="E221" s="141"/>
      <c r="F221" s="141"/>
      <c r="G221" s="141"/>
      <c r="H221" s="141"/>
      <c r="I221" s="141"/>
      <c r="J221" s="141"/>
      <c r="K221" s="141"/>
      <c r="L221" s="141"/>
      <c r="M221" s="141"/>
      <c r="N221" s="141"/>
      <c r="O221" s="141"/>
      <c r="P221" s="141"/>
      <c r="Q221" s="141"/>
      <c r="R221" s="141"/>
      <c r="S221" s="141"/>
      <c r="T221" s="141"/>
      <c r="U221" s="141"/>
      <c r="V221" s="141"/>
      <c r="W221" s="141"/>
      <c r="X221" s="141"/>
      <c r="Y221" s="141"/>
      <c r="Z221" s="141"/>
    </row>
    <row r="222" spans="1:26" ht="13.5" customHeight="1" x14ac:dyDescent="0.3">
      <c r="A222" s="141"/>
      <c r="B222" s="141"/>
      <c r="C222" s="141"/>
      <c r="D222" s="141"/>
      <c r="E222" s="141"/>
      <c r="F222" s="141"/>
      <c r="G222" s="141"/>
      <c r="H222" s="141"/>
      <c r="I222" s="141"/>
      <c r="J222" s="141"/>
      <c r="K222" s="141"/>
      <c r="L222" s="141"/>
      <c r="M222" s="141"/>
      <c r="N222" s="141"/>
      <c r="O222" s="141"/>
      <c r="P222" s="141"/>
      <c r="Q222" s="141"/>
      <c r="R222" s="141"/>
      <c r="S222" s="141"/>
      <c r="T222" s="141"/>
      <c r="U222" s="141"/>
      <c r="V222" s="141"/>
      <c r="W222" s="141"/>
      <c r="X222" s="141"/>
      <c r="Y222" s="141"/>
      <c r="Z222" s="141"/>
    </row>
    <row r="223" spans="1:26" ht="13.5" customHeight="1" x14ac:dyDescent="0.3">
      <c r="A223" s="141"/>
      <c r="B223" s="141"/>
      <c r="C223" s="141"/>
      <c r="D223" s="141"/>
      <c r="E223" s="141"/>
      <c r="F223" s="141"/>
      <c r="G223" s="141"/>
      <c r="H223" s="141"/>
      <c r="I223" s="141"/>
      <c r="J223" s="141"/>
      <c r="K223" s="141"/>
      <c r="L223" s="141"/>
      <c r="M223" s="141"/>
      <c r="N223" s="141"/>
      <c r="O223" s="141"/>
      <c r="P223" s="141"/>
      <c r="Q223" s="141"/>
      <c r="R223" s="141"/>
      <c r="S223" s="141"/>
      <c r="T223" s="141"/>
      <c r="U223" s="141"/>
      <c r="V223" s="141"/>
      <c r="W223" s="141"/>
      <c r="X223" s="141"/>
      <c r="Y223" s="141"/>
      <c r="Z223" s="141"/>
    </row>
    <row r="224" spans="1:26" ht="13.5" customHeight="1" x14ac:dyDescent="0.3">
      <c r="A224" s="141"/>
      <c r="B224" s="141"/>
      <c r="C224" s="141"/>
      <c r="D224" s="141"/>
      <c r="E224" s="141"/>
      <c r="F224" s="141"/>
      <c r="G224" s="141"/>
      <c r="H224" s="141"/>
      <c r="I224" s="141"/>
      <c r="J224" s="141"/>
      <c r="K224" s="141"/>
      <c r="L224" s="141"/>
      <c r="M224" s="141"/>
      <c r="N224" s="141"/>
      <c r="O224" s="141"/>
      <c r="P224" s="141"/>
      <c r="Q224" s="141"/>
      <c r="R224" s="141"/>
      <c r="S224" s="141"/>
      <c r="T224" s="141"/>
      <c r="U224" s="141"/>
      <c r="V224" s="141"/>
      <c r="W224" s="141"/>
      <c r="X224" s="141"/>
      <c r="Y224" s="141"/>
      <c r="Z224" s="141"/>
    </row>
    <row r="225" spans="1:26" ht="13.5" customHeight="1" x14ac:dyDescent="0.3">
      <c r="A225" s="141"/>
      <c r="B225" s="141"/>
      <c r="C225" s="141"/>
      <c r="D225" s="141"/>
      <c r="E225" s="141"/>
      <c r="F225" s="141"/>
      <c r="G225" s="141"/>
      <c r="H225" s="141"/>
      <c r="I225" s="141"/>
      <c r="J225" s="141"/>
      <c r="K225" s="141"/>
      <c r="L225" s="141"/>
      <c r="M225" s="141"/>
      <c r="N225" s="141"/>
      <c r="O225" s="141"/>
      <c r="P225" s="141"/>
      <c r="Q225" s="141"/>
      <c r="R225" s="141"/>
      <c r="S225" s="141"/>
      <c r="T225" s="141"/>
      <c r="U225" s="141"/>
      <c r="V225" s="141"/>
      <c r="W225" s="141"/>
      <c r="X225" s="141"/>
      <c r="Y225" s="141"/>
      <c r="Z225" s="141"/>
    </row>
    <row r="226" spans="1:26" ht="13.5" customHeight="1" x14ac:dyDescent="0.3">
      <c r="A226" s="141"/>
      <c r="B226" s="141"/>
      <c r="C226" s="141"/>
      <c r="D226" s="141"/>
      <c r="E226" s="141"/>
      <c r="F226" s="141"/>
      <c r="G226" s="141"/>
      <c r="H226" s="141"/>
      <c r="I226" s="141"/>
      <c r="J226" s="141"/>
      <c r="K226" s="141"/>
      <c r="L226" s="141"/>
      <c r="M226" s="141"/>
      <c r="N226" s="141"/>
      <c r="O226" s="141"/>
      <c r="P226" s="141"/>
      <c r="Q226" s="141"/>
      <c r="R226" s="141"/>
      <c r="S226" s="141"/>
      <c r="T226" s="141"/>
      <c r="U226" s="141"/>
      <c r="V226" s="141"/>
      <c r="W226" s="141"/>
      <c r="X226" s="141"/>
      <c r="Y226" s="141"/>
      <c r="Z226" s="141"/>
    </row>
    <row r="227" spans="1:26" ht="13.5" customHeight="1" x14ac:dyDescent="0.3">
      <c r="A227" s="141"/>
      <c r="B227" s="141"/>
      <c r="C227" s="141"/>
      <c r="D227" s="141"/>
      <c r="E227" s="141"/>
      <c r="F227" s="141"/>
      <c r="G227" s="141"/>
      <c r="H227" s="141"/>
      <c r="I227" s="141"/>
      <c r="J227" s="141"/>
      <c r="K227" s="141"/>
      <c r="L227" s="141"/>
      <c r="M227" s="141"/>
      <c r="N227" s="141"/>
      <c r="O227" s="141"/>
      <c r="P227" s="141"/>
      <c r="Q227" s="141"/>
      <c r="R227" s="141"/>
      <c r="S227" s="141"/>
      <c r="T227" s="141"/>
      <c r="U227" s="141"/>
      <c r="V227" s="141"/>
      <c r="W227" s="141"/>
      <c r="X227" s="141"/>
      <c r="Y227" s="141"/>
      <c r="Z227" s="141"/>
    </row>
    <row r="228" spans="1:26" ht="13.5" customHeight="1" x14ac:dyDescent="0.3">
      <c r="A228" s="141"/>
      <c r="B228" s="141"/>
      <c r="C228" s="141"/>
      <c r="D228" s="141"/>
      <c r="E228" s="141"/>
      <c r="F228" s="141"/>
      <c r="G228" s="141"/>
      <c r="H228" s="141"/>
      <c r="I228" s="141"/>
      <c r="J228" s="141"/>
      <c r="K228" s="141"/>
      <c r="L228" s="141"/>
      <c r="M228" s="141"/>
      <c r="N228" s="141"/>
      <c r="O228" s="141"/>
      <c r="P228" s="141"/>
      <c r="Q228" s="141"/>
      <c r="R228" s="141"/>
      <c r="S228" s="141"/>
      <c r="T228" s="141"/>
      <c r="U228" s="141"/>
      <c r="V228" s="141"/>
      <c r="W228" s="141"/>
      <c r="X228" s="141"/>
      <c r="Y228" s="141"/>
      <c r="Z228" s="141"/>
    </row>
    <row r="229" spans="1:26" ht="13.5" customHeight="1" x14ac:dyDescent="0.3">
      <c r="A229" s="141"/>
      <c r="B229" s="141"/>
      <c r="C229" s="141"/>
      <c r="D229" s="141"/>
      <c r="E229" s="141"/>
      <c r="F229" s="141"/>
      <c r="G229" s="141"/>
      <c r="H229" s="141"/>
      <c r="I229" s="141"/>
      <c r="J229" s="141"/>
      <c r="K229" s="141"/>
      <c r="L229" s="141"/>
      <c r="M229" s="141"/>
      <c r="N229" s="141"/>
      <c r="O229" s="141"/>
      <c r="P229" s="141"/>
      <c r="Q229" s="141"/>
      <c r="R229" s="141"/>
      <c r="S229" s="141"/>
      <c r="T229" s="141"/>
      <c r="U229" s="141"/>
      <c r="V229" s="141"/>
      <c r="W229" s="141"/>
      <c r="X229" s="141"/>
      <c r="Y229" s="141"/>
      <c r="Z229" s="141"/>
    </row>
    <row r="230" spans="1:26" ht="13.5" customHeight="1" x14ac:dyDescent="0.3">
      <c r="A230" s="141"/>
      <c r="B230" s="141"/>
      <c r="C230" s="141"/>
      <c r="D230" s="141"/>
      <c r="E230" s="141"/>
      <c r="F230" s="141"/>
      <c r="G230" s="141"/>
      <c r="H230" s="141"/>
      <c r="I230" s="141"/>
      <c r="J230" s="141"/>
      <c r="K230" s="141"/>
      <c r="L230" s="141"/>
      <c r="M230" s="141"/>
      <c r="N230" s="141"/>
      <c r="O230" s="141"/>
      <c r="P230" s="141"/>
      <c r="Q230" s="141"/>
      <c r="R230" s="141"/>
      <c r="S230" s="141"/>
      <c r="T230" s="141"/>
      <c r="U230" s="141"/>
      <c r="V230" s="141"/>
      <c r="W230" s="141"/>
      <c r="X230" s="141"/>
      <c r="Y230" s="141"/>
      <c r="Z230" s="141"/>
    </row>
    <row r="231" spans="1:26" ht="13.5" customHeight="1" x14ac:dyDescent="0.3">
      <c r="A231" s="141"/>
      <c r="B231" s="141"/>
      <c r="C231" s="141"/>
      <c r="D231" s="141"/>
      <c r="E231" s="141"/>
      <c r="F231" s="141"/>
      <c r="G231" s="141"/>
      <c r="H231" s="141"/>
      <c r="I231" s="141"/>
      <c r="J231" s="141"/>
      <c r="K231" s="141"/>
      <c r="L231" s="141"/>
      <c r="M231" s="141"/>
      <c r="N231" s="141"/>
      <c r="O231" s="141"/>
      <c r="P231" s="141"/>
      <c r="Q231" s="141"/>
      <c r="R231" s="141"/>
      <c r="S231" s="141"/>
      <c r="T231" s="141"/>
      <c r="U231" s="141"/>
      <c r="V231" s="141"/>
      <c r="W231" s="141"/>
      <c r="X231" s="141"/>
      <c r="Y231" s="141"/>
      <c r="Z231" s="141"/>
    </row>
    <row r="232" spans="1:26" ht="13.5" customHeight="1" x14ac:dyDescent="0.3">
      <c r="A232" s="141"/>
      <c r="B232" s="141"/>
      <c r="C232" s="141"/>
      <c r="D232" s="141"/>
      <c r="E232" s="141"/>
      <c r="F232" s="141"/>
      <c r="G232" s="141"/>
      <c r="H232" s="141"/>
      <c r="I232" s="141"/>
      <c r="J232" s="141"/>
      <c r="K232" s="141"/>
      <c r="L232" s="141"/>
      <c r="M232" s="141"/>
      <c r="N232" s="141"/>
      <c r="O232" s="141"/>
      <c r="P232" s="141"/>
      <c r="Q232" s="141"/>
      <c r="R232" s="141"/>
      <c r="S232" s="141"/>
      <c r="T232" s="141"/>
      <c r="U232" s="141"/>
      <c r="V232" s="141"/>
      <c r="W232" s="141"/>
      <c r="X232" s="141"/>
      <c r="Y232" s="141"/>
      <c r="Z232" s="141"/>
    </row>
    <row r="233" spans="1:26" ht="13.5" customHeight="1" x14ac:dyDescent="0.3">
      <c r="A233" s="141"/>
      <c r="B233" s="141"/>
      <c r="C233" s="141"/>
      <c r="D233" s="141"/>
      <c r="E233" s="141"/>
      <c r="F233" s="141"/>
      <c r="G233" s="141"/>
      <c r="H233" s="141"/>
      <c r="I233" s="141"/>
      <c r="J233" s="141"/>
      <c r="K233" s="141"/>
      <c r="L233" s="141"/>
      <c r="M233" s="141"/>
      <c r="N233" s="141"/>
      <c r="O233" s="141"/>
      <c r="P233" s="141"/>
      <c r="Q233" s="141"/>
      <c r="R233" s="141"/>
      <c r="S233" s="141"/>
      <c r="T233" s="141"/>
      <c r="U233" s="141"/>
      <c r="V233" s="141"/>
      <c r="W233" s="141"/>
      <c r="X233" s="141"/>
      <c r="Y233" s="141"/>
      <c r="Z233" s="141"/>
    </row>
    <row r="234" spans="1:26" ht="13.5" customHeight="1" x14ac:dyDescent="0.3">
      <c r="A234" s="141"/>
      <c r="B234" s="141"/>
      <c r="C234" s="141"/>
      <c r="D234" s="141"/>
      <c r="E234" s="141"/>
      <c r="F234" s="141"/>
      <c r="G234" s="141"/>
      <c r="H234" s="141"/>
      <c r="I234" s="141"/>
      <c r="J234" s="141"/>
      <c r="K234" s="141"/>
      <c r="L234" s="141"/>
      <c r="M234" s="141"/>
      <c r="N234" s="141"/>
      <c r="O234" s="141"/>
      <c r="P234" s="141"/>
      <c r="Q234" s="141"/>
      <c r="R234" s="141"/>
      <c r="S234" s="141"/>
      <c r="T234" s="141"/>
      <c r="U234" s="141"/>
      <c r="V234" s="141"/>
      <c r="W234" s="141"/>
      <c r="X234" s="141"/>
      <c r="Y234" s="141"/>
      <c r="Z234" s="141"/>
    </row>
    <row r="235" spans="1:26" ht="13.5" customHeight="1" x14ac:dyDescent="0.3">
      <c r="A235" s="141"/>
      <c r="B235" s="141"/>
      <c r="C235" s="141"/>
      <c r="D235" s="141"/>
      <c r="E235" s="141"/>
      <c r="F235" s="141"/>
      <c r="G235" s="141"/>
      <c r="H235" s="141"/>
      <c r="I235" s="141"/>
      <c r="J235" s="141"/>
      <c r="K235" s="141"/>
      <c r="L235" s="141"/>
      <c r="M235" s="141"/>
      <c r="N235" s="141"/>
      <c r="O235" s="141"/>
      <c r="P235" s="141"/>
      <c r="Q235" s="141"/>
      <c r="R235" s="141"/>
      <c r="S235" s="141"/>
      <c r="T235" s="141"/>
      <c r="U235" s="141"/>
      <c r="V235" s="141"/>
      <c r="W235" s="141"/>
      <c r="X235" s="141"/>
      <c r="Y235" s="141"/>
      <c r="Z235" s="141"/>
    </row>
    <row r="236" spans="1:26" ht="13.5" customHeight="1" x14ac:dyDescent="0.3">
      <c r="A236" s="141"/>
      <c r="B236" s="141"/>
      <c r="C236" s="141"/>
      <c r="D236" s="141"/>
      <c r="E236" s="141"/>
      <c r="F236" s="141"/>
      <c r="G236" s="141"/>
      <c r="H236" s="141"/>
      <c r="I236" s="141"/>
      <c r="J236" s="141"/>
      <c r="K236" s="141"/>
      <c r="L236" s="141"/>
      <c r="M236" s="141"/>
      <c r="N236" s="141"/>
      <c r="O236" s="141"/>
      <c r="P236" s="141"/>
      <c r="Q236" s="141"/>
      <c r="R236" s="141"/>
      <c r="S236" s="141"/>
      <c r="T236" s="141"/>
      <c r="U236" s="141"/>
      <c r="V236" s="141"/>
      <c r="W236" s="141"/>
      <c r="X236" s="141"/>
      <c r="Y236" s="141"/>
      <c r="Z236" s="141"/>
    </row>
    <row r="237" spans="1:26" ht="13.5" customHeight="1" x14ac:dyDescent="0.3">
      <c r="A237" s="141"/>
      <c r="B237" s="141"/>
      <c r="C237" s="141"/>
      <c r="D237" s="141"/>
      <c r="E237" s="141"/>
      <c r="F237" s="141"/>
      <c r="G237" s="141"/>
      <c r="H237" s="141"/>
      <c r="I237" s="141"/>
      <c r="J237" s="141"/>
      <c r="K237" s="141"/>
      <c r="L237" s="141"/>
      <c r="M237" s="141"/>
      <c r="N237" s="141"/>
      <c r="O237" s="141"/>
      <c r="P237" s="141"/>
      <c r="Q237" s="141"/>
      <c r="R237" s="141"/>
      <c r="S237" s="141"/>
      <c r="T237" s="141"/>
      <c r="U237" s="141"/>
      <c r="V237" s="141"/>
      <c r="W237" s="141"/>
      <c r="X237" s="141"/>
      <c r="Y237" s="141"/>
      <c r="Z237" s="141"/>
    </row>
    <row r="238" spans="1:26" ht="13.5" customHeight="1" x14ac:dyDescent="0.3">
      <c r="A238" s="141"/>
      <c r="B238" s="141"/>
      <c r="C238" s="141"/>
      <c r="D238" s="141"/>
      <c r="E238" s="141"/>
      <c r="F238" s="141"/>
      <c r="G238" s="141"/>
      <c r="H238" s="141"/>
      <c r="I238" s="141"/>
      <c r="J238" s="141"/>
      <c r="K238" s="141"/>
      <c r="L238" s="141"/>
      <c r="M238" s="141"/>
      <c r="N238" s="141"/>
      <c r="O238" s="141"/>
      <c r="P238" s="141"/>
      <c r="Q238" s="141"/>
      <c r="R238" s="141"/>
      <c r="S238" s="141"/>
      <c r="T238" s="141"/>
      <c r="U238" s="141"/>
      <c r="V238" s="141"/>
      <c r="W238" s="141"/>
      <c r="X238" s="141"/>
      <c r="Y238" s="141"/>
      <c r="Z238" s="141"/>
    </row>
    <row r="239" spans="1:26" ht="13.5" customHeight="1" x14ac:dyDescent="0.3">
      <c r="A239" s="141"/>
      <c r="B239" s="141"/>
      <c r="C239" s="141"/>
      <c r="D239" s="141"/>
      <c r="E239" s="141"/>
      <c r="F239" s="141"/>
      <c r="G239" s="141"/>
      <c r="H239" s="141"/>
      <c r="I239" s="141"/>
      <c r="J239" s="141"/>
      <c r="K239" s="141"/>
      <c r="L239" s="141"/>
      <c r="M239" s="141"/>
      <c r="N239" s="141"/>
      <c r="O239" s="141"/>
      <c r="P239" s="141"/>
      <c r="Q239" s="141"/>
      <c r="R239" s="141"/>
      <c r="S239" s="141"/>
      <c r="T239" s="141"/>
      <c r="U239" s="141"/>
      <c r="V239" s="141"/>
      <c r="W239" s="141"/>
      <c r="X239" s="141"/>
      <c r="Y239" s="141"/>
      <c r="Z239" s="141"/>
    </row>
    <row r="240" spans="1:26" ht="13.5" customHeight="1" x14ac:dyDescent="0.3">
      <c r="A240" s="141"/>
      <c r="B240" s="141"/>
      <c r="C240" s="141"/>
      <c r="D240" s="141"/>
      <c r="E240" s="141"/>
      <c r="F240" s="141"/>
      <c r="G240" s="141"/>
      <c r="H240" s="141"/>
      <c r="I240" s="141"/>
      <c r="J240" s="141"/>
      <c r="K240" s="141"/>
      <c r="L240" s="141"/>
      <c r="M240" s="141"/>
      <c r="N240" s="141"/>
      <c r="O240" s="141"/>
      <c r="P240" s="141"/>
      <c r="Q240" s="141"/>
      <c r="R240" s="141"/>
      <c r="S240" s="141"/>
      <c r="T240" s="141"/>
      <c r="U240" s="141"/>
      <c r="V240" s="141"/>
      <c r="W240" s="141"/>
      <c r="X240" s="141"/>
      <c r="Y240" s="141"/>
      <c r="Z240" s="141"/>
    </row>
    <row r="241" spans="1:26" ht="13.5" customHeight="1" x14ac:dyDescent="0.3">
      <c r="A241" s="141"/>
      <c r="B241" s="141"/>
      <c r="C241" s="141"/>
      <c r="D241" s="141"/>
      <c r="E241" s="141"/>
      <c r="F241" s="141"/>
      <c r="G241" s="141"/>
      <c r="H241" s="141"/>
      <c r="I241" s="141"/>
      <c r="J241" s="141"/>
      <c r="K241" s="141"/>
      <c r="L241" s="141"/>
      <c r="M241" s="141"/>
      <c r="N241" s="141"/>
      <c r="O241" s="141"/>
      <c r="P241" s="141"/>
      <c r="Q241" s="141"/>
      <c r="R241" s="141"/>
      <c r="S241" s="141"/>
      <c r="T241" s="141"/>
      <c r="U241" s="141"/>
      <c r="V241" s="141"/>
      <c r="W241" s="141"/>
      <c r="X241" s="141"/>
      <c r="Y241" s="141"/>
      <c r="Z241" s="141"/>
    </row>
    <row r="242" spans="1:26" ht="13.5" customHeight="1" x14ac:dyDescent="0.3">
      <c r="A242" s="141"/>
      <c r="B242" s="141"/>
      <c r="C242" s="141"/>
      <c r="D242" s="141"/>
      <c r="E242" s="141"/>
      <c r="F242" s="141"/>
      <c r="G242" s="141"/>
      <c r="H242" s="141"/>
      <c r="I242" s="141"/>
      <c r="J242" s="141"/>
      <c r="K242" s="141"/>
      <c r="L242" s="141"/>
      <c r="M242" s="141"/>
      <c r="N242" s="141"/>
      <c r="O242" s="141"/>
      <c r="P242" s="141"/>
      <c r="Q242" s="141"/>
      <c r="R242" s="141"/>
      <c r="S242" s="141"/>
      <c r="T242" s="141"/>
      <c r="U242" s="141"/>
      <c r="V242" s="141"/>
      <c r="W242" s="141"/>
      <c r="X242" s="141"/>
      <c r="Y242" s="141"/>
      <c r="Z242" s="141"/>
    </row>
    <row r="243" spans="1:26" ht="13.5" customHeight="1" x14ac:dyDescent="0.3">
      <c r="A243" s="141"/>
      <c r="B243" s="141"/>
      <c r="C243" s="141"/>
      <c r="D243" s="141"/>
      <c r="E243" s="141"/>
      <c r="F243" s="141"/>
      <c r="G243" s="141"/>
      <c r="H243" s="141"/>
      <c r="I243" s="141"/>
      <c r="J243" s="141"/>
      <c r="K243" s="141"/>
      <c r="L243" s="141"/>
      <c r="M243" s="141"/>
      <c r="N243" s="141"/>
      <c r="O243" s="141"/>
      <c r="P243" s="141"/>
      <c r="Q243" s="141"/>
      <c r="R243" s="141"/>
      <c r="S243" s="141"/>
      <c r="T243" s="141"/>
      <c r="U243" s="141"/>
      <c r="V243" s="141"/>
      <c r="W243" s="141"/>
      <c r="X243" s="141"/>
      <c r="Y243" s="141"/>
      <c r="Z243" s="141"/>
    </row>
    <row r="244" spans="1:26" ht="13.5" customHeight="1" x14ac:dyDescent="0.3">
      <c r="A244" s="141"/>
      <c r="B244" s="141"/>
      <c r="C244" s="141"/>
      <c r="D244" s="141"/>
      <c r="E244" s="141"/>
      <c r="F244" s="141"/>
      <c r="G244" s="141"/>
      <c r="H244" s="141"/>
      <c r="I244" s="141"/>
      <c r="J244" s="141"/>
      <c r="K244" s="141"/>
      <c r="L244" s="141"/>
      <c r="M244" s="141"/>
      <c r="N244" s="141"/>
      <c r="O244" s="141"/>
      <c r="P244" s="141"/>
      <c r="Q244" s="141"/>
      <c r="R244" s="141"/>
      <c r="S244" s="141"/>
      <c r="T244" s="141"/>
      <c r="U244" s="141"/>
      <c r="V244" s="141"/>
      <c r="W244" s="141"/>
      <c r="X244" s="141"/>
      <c r="Y244" s="141"/>
      <c r="Z244" s="141"/>
    </row>
    <row r="245" spans="1:26" ht="13.5" customHeight="1" x14ac:dyDescent="0.3">
      <c r="A245" s="141"/>
      <c r="B245" s="141"/>
      <c r="C245" s="141"/>
      <c r="D245" s="141"/>
      <c r="E245" s="141"/>
      <c r="F245" s="141"/>
      <c r="G245" s="141"/>
      <c r="H245" s="141"/>
      <c r="I245" s="141"/>
      <c r="J245" s="141"/>
      <c r="K245" s="141"/>
      <c r="L245" s="141"/>
      <c r="M245" s="141"/>
      <c r="N245" s="141"/>
      <c r="O245" s="141"/>
      <c r="P245" s="141"/>
      <c r="Q245" s="141"/>
      <c r="R245" s="141"/>
      <c r="S245" s="141"/>
      <c r="T245" s="141"/>
      <c r="U245" s="141"/>
      <c r="V245" s="141"/>
      <c r="W245" s="141"/>
      <c r="X245" s="141"/>
      <c r="Y245" s="141"/>
      <c r="Z245" s="141"/>
    </row>
    <row r="246" spans="1:26" ht="13.5" customHeight="1" x14ac:dyDescent="0.3">
      <c r="A246" s="141"/>
      <c r="B246" s="141"/>
      <c r="C246" s="141"/>
      <c r="D246" s="141"/>
      <c r="E246" s="141"/>
      <c r="F246" s="141"/>
      <c r="G246" s="141"/>
      <c r="H246" s="141"/>
      <c r="I246" s="141"/>
      <c r="J246" s="141"/>
      <c r="K246" s="141"/>
      <c r="L246" s="141"/>
      <c r="M246" s="141"/>
      <c r="N246" s="141"/>
      <c r="O246" s="141"/>
      <c r="P246" s="141"/>
      <c r="Q246" s="141"/>
      <c r="R246" s="141"/>
      <c r="S246" s="141"/>
      <c r="T246" s="141"/>
      <c r="U246" s="141"/>
      <c r="V246" s="141"/>
      <c r="W246" s="141"/>
      <c r="X246" s="141"/>
      <c r="Y246" s="141"/>
      <c r="Z246" s="141"/>
    </row>
    <row r="247" spans="1:26" ht="13.5" customHeight="1" x14ac:dyDescent="0.3">
      <c r="A247" s="141"/>
      <c r="B247" s="141"/>
      <c r="C247" s="141"/>
      <c r="D247" s="141"/>
      <c r="E247" s="141"/>
      <c r="F247" s="141"/>
      <c r="G247" s="141"/>
      <c r="H247" s="141"/>
      <c r="I247" s="141"/>
      <c r="J247" s="141"/>
      <c r="K247" s="141"/>
      <c r="L247" s="141"/>
      <c r="M247" s="141"/>
      <c r="N247" s="141"/>
      <c r="O247" s="141"/>
      <c r="P247" s="141"/>
      <c r="Q247" s="141"/>
      <c r="R247" s="141"/>
      <c r="S247" s="141"/>
      <c r="T247" s="141"/>
      <c r="U247" s="141"/>
      <c r="V247" s="141"/>
      <c r="W247" s="141"/>
      <c r="X247" s="141"/>
      <c r="Y247" s="141"/>
      <c r="Z247" s="141"/>
    </row>
    <row r="248" spans="1:26" ht="13.5" customHeight="1" x14ac:dyDescent="0.3">
      <c r="A248" s="141"/>
      <c r="B248" s="141"/>
      <c r="C248" s="141"/>
      <c r="D248" s="141"/>
      <c r="E248" s="141"/>
      <c r="F248" s="141"/>
      <c r="G248" s="141"/>
      <c r="H248" s="141"/>
      <c r="I248" s="141"/>
      <c r="J248" s="141"/>
      <c r="K248" s="141"/>
      <c r="L248" s="141"/>
      <c r="M248" s="141"/>
      <c r="N248" s="141"/>
      <c r="O248" s="141"/>
      <c r="P248" s="141"/>
      <c r="Q248" s="141"/>
      <c r="R248" s="141"/>
      <c r="S248" s="141"/>
      <c r="T248" s="141"/>
      <c r="U248" s="141"/>
      <c r="V248" s="141"/>
      <c r="W248" s="141"/>
      <c r="X248" s="141"/>
      <c r="Y248" s="141"/>
      <c r="Z248" s="141"/>
    </row>
    <row r="249" spans="1:26" ht="13.5" customHeight="1" x14ac:dyDescent="0.3">
      <c r="A249" s="141"/>
      <c r="B249" s="141"/>
      <c r="C249" s="141"/>
      <c r="D249" s="141"/>
      <c r="E249" s="141"/>
      <c r="F249" s="141"/>
      <c r="G249" s="141"/>
      <c r="H249" s="141"/>
      <c r="I249" s="141"/>
      <c r="J249" s="141"/>
      <c r="K249" s="141"/>
      <c r="L249" s="141"/>
      <c r="M249" s="141"/>
      <c r="N249" s="141"/>
      <c r="O249" s="141"/>
      <c r="P249" s="141"/>
      <c r="Q249" s="141"/>
      <c r="R249" s="141"/>
      <c r="S249" s="141"/>
      <c r="T249" s="141"/>
      <c r="U249" s="141"/>
      <c r="V249" s="141"/>
      <c r="W249" s="141"/>
      <c r="X249" s="141"/>
      <c r="Y249" s="141"/>
      <c r="Z249" s="141"/>
    </row>
    <row r="250" spans="1:26" ht="13.5" customHeight="1" x14ac:dyDescent="0.3">
      <c r="A250" s="141"/>
      <c r="B250" s="141"/>
      <c r="C250" s="141"/>
      <c r="D250" s="141"/>
      <c r="E250" s="141"/>
      <c r="F250" s="141"/>
      <c r="G250" s="141"/>
      <c r="H250" s="141"/>
      <c r="I250" s="141"/>
      <c r="J250" s="141"/>
      <c r="K250" s="141"/>
      <c r="L250" s="141"/>
      <c r="M250" s="141"/>
      <c r="N250" s="141"/>
      <c r="O250" s="141"/>
      <c r="P250" s="141"/>
      <c r="Q250" s="141"/>
      <c r="R250" s="141"/>
      <c r="S250" s="141"/>
      <c r="T250" s="141"/>
      <c r="U250" s="141"/>
      <c r="V250" s="141"/>
      <c r="W250" s="141"/>
      <c r="X250" s="141"/>
      <c r="Y250" s="141"/>
      <c r="Z250" s="141"/>
    </row>
    <row r="251" spans="1:26" ht="13.5" customHeight="1" x14ac:dyDescent="0.3">
      <c r="A251" s="141"/>
      <c r="B251" s="141"/>
      <c r="C251" s="141"/>
      <c r="D251" s="141"/>
      <c r="E251" s="141"/>
      <c r="F251" s="141"/>
      <c r="G251" s="141"/>
      <c r="H251" s="141"/>
      <c r="I251" s="141"/>
      <c r="J251" s="141"/>
      <c r="K251" s="141"/>
      <c r="L251" s="141"/>
      <c r="M251" s="141"/>
      <c r="N251" s="141"/>
      <c r="O251" s="141"/>
      <c r="P251" s="141"/>
      <c r="Q251" s="141"/>
      <c r="R251" s="141"/>
      <c r="S251" s="141"/>
      <c r="T251" s="141"/>
      <c r="U251" s="141"/>
      <c r="V251" s="141"/>
      <c r="W251" s="141"/>
      <c r="X251" s="141"/>
      <c r="Y251" s="141"/>
      <c r="Z251" s="141"/>
    </row>
    <row r="252" spans="1:26" ht="13.5" customHeight="1" x14ac:dyDescent="0.3">
      <c r="A252" s="141"/>
      <c r="B252" s="141"/>
      <c r="C252" s="141"/>
      <c r="D252" s="141"/>
      <c r="E252" s="141"/>
      <c r="F252" s="141"/>
      <c r="G252" s="141"/>
      <c r="H252" s="141"/>
      <c r="I252" s="141"/>
      <c r="J252" s="141"/>
      <c r="K252" s="141"/>
      <c r="L252" s="141"/>
      <c r="M252" s="141"/>
      <c r="N252" s="141"/>
      <c r="O252" s="141"/>
      <c r="P252" s="141"/>
      <c r="Q252" s="141"/>
      <c r="R252" s="141"/>
      <c r="S252" s="141"/>
      <c r="T252" s="141"/>
      <c r="U252" s="141"/>
      <c r="V252" s="141"/>
      <c r="W252" s="141"/>
      <c r="X252" s="141"/>
      <c r="Y252" s="141"/>
      <c r="Z252" s="141"/>
    </row>
    <row r="253" spans="1:26" ht="13.5" customHeight="1" x14ac:dyDescent="0.3">
      <c r="A253" s="141"/>
      <c r="B253" s="141"/>
      <c r="C253" s="141"/>
      <c r="D253" s="141"/>
      <c r="E253" s="141"/>
      <c r="F253" s="141"/>
      <c r="G253" s="141"/>
      <c r="H253" s="141"/>
      <c r="I253" s="141"/>
      <c r="J253" s="141"/>
      <c r="K253" s="141"/>
      <c r="L253" s="141"/>
      <c r="M253" s="141"/>
      <c r="N253" s="141"/>
      <c r="O253" s="141"/>
      <c r="P253" s="141"/>
      <c r="Q253" s="141"/>
      <c r="R253" s="141"/>
      <c r="S253" s="141"/>
      <c r="T253" s="141"/>
      <c r="U253" s="141"/>
      <c r="V253" s="141"/>
      <c r="W253" s="141"/>
      <c r="X253" s="141"/>
      <c r="Y253" s="141"/>
      <c r="Z253" s="141"/>
    </row>
    <row r="254" spans="1:26" ht="13.5" customHeight="1" x14ac:dyDescent="0.3">
      <c r="A254" s="141"/>
      <c r="B254" s="141"/>
      <c r="C254" s="141"/>
      <c r="D254" s="141"/>
      <c r="E254" s="141"/>
      <c r="F254" s="141"/>
      <c r="G254" s="141"/>
      <c r="H254" s="141"/>
      <c r="I254" s="141"/>
      <c r="J254" s="141"/>
      <c r="K254" s="141"/>
      <c r="L254" s="141"/>
      <c r="M254" s="141"/>
      <c r="N254" s="141"/>
      <c r="O254" s="141"/>
      <c r="P254" s="141"/>
      <c r="Q254" s="141"/>
      <c r="R254" s="141"/>
      <c r="S254" s="141"/>
      <c r="T254" s="141"/>
      <c r="U254" s="141"/>
      <c r="V254" s="141"/>
      <c r="W254" s="141"/>
      <c r="X254" s="141"/>
      <c r="Y254" s="141"/>
      <c r="Z254" s="141"/>
    </row>
    <row r="255" spans="1:26" ht="13.5" customHeight="1" x14ac:dyDescent="0.3">
      <c r="A255" s="141"/>
      <c r="B255" s="141"/>
      <c r="C255" s="141"/>
      <c r="D255" s="141"/>
      <c r="E255" s="141"/>
      <c r="F255" s="141"/>
      <c r="G255" s="141"/>
      <c r="H255" s="141"/>
      <c r="I255" s="141"/>
      <c r="J255" s="141"/>
      <c r="K255" s="141"/>
      <c r="L255" s="141"/>
      <c r="M255" s="141"/>
      <c r="N255" s="141"/>
      <c r="O255" s="141"/>
      <c r="P255" s="141"/>
      <c r="Q255" s="141"/>
      <c r="R255" s="141"/>
      <c r="S255" s="141"/>
      <c r="T255" s="141"/>
      <c r="U255" s="141"/>
      <c r="V255" s="141"/>
      <c r="W255" s="141"/>
      <c r="X255" s="141"/>
      <c r="Y255" s="141"/>
      <c r="Z255" s="141"/>
    </row>
    <row r="256" spans="1:26" ht="13.5" customHeight="1" x14ac:dyDescent="0.3">
      <c r="A256" s="141"/>
      <c r="B256" s="141"/>
      <c r="C256" s="141"/>
      <c r="D256" s="141"/>
      <c r="E256" s="141"/>
      <c r="F256" s="141"/>
      <c r="G256" s="141"/>
      <c r="H256" s="141"/>
      <c r="I256" s="141"/>
      <c r="J256" s="141"/>
      <c r="K256" s="141"/>
      <c r="L256" s="141"/>
      <c r="M256" s="141"/>
      <c r="N256" s="141"/>
      <c r="O256" s="141"/>
      <c r="P256" s="141"/>
      <c r="Q256" s="141"/>
      <c r="R256" s="141"/>
      <c r="S256" s="141"/>
      <c r="T256" s="141"/>
      <c r="U256" s="141"/>
      <c r="V256" s="141"/>
      <c r="W256" s="141"/>
      <c r="X256" s="141"/>
      <c r="Y256" s="141"/>
      <c r="Z256" s="141"/>
    </row>
    <row r="257" spans="1:26" ht="13.5" customHeight="1" x14ac:dyDescent="0.3">
      <c r="A257" s="141"/>
      <c r="B257" s="141"/>
      <c r="C257" s="141"/>
      <c r="D257" s="141"/>
      <c r="E257" s="141"/>
      <c r="F257" s="141"/>
      <c r="G257" s="141"/>
      <c r="H257" s="141"/>
      <c r="I257" s="141"/>
      <c r="J257" s="141"/>
      <c r="K257" s="141"/>
      <c r="L257" s="141"/>
      <c r="M257" s="141"/>
      <c r="N257" s="141"/>
      <c r="O257" s="141"/>
      <c r="P257" s="141"/>
      <c r="Q257" s="141"/>
      <c r="R257" s="141"/>
      <c r="S257" s="141"/>
      <c r="T257" s="141"/>
      <c r="U257" s="141"/>
      <c r="V257" s="141"/>
      <c r="W257" s="141"/>
      <c r="X257" s="141"/>
      <c r="Y257" s="141"/>
      <c r="Z257" s="141"/>
    </row>
    <row r="258" spans="1:26" ht="13.5" customHeight="1" x14ac:dyDescent="0.3">
      <c r="A258" s="141"/>
      <c r="B258" s="141"/>
      <c r="C258" s="141"/>
      <c r="D258" s="141"/>
      <c r="E258" s="141"/>
      <c r="F258" s="141"/>
      <c r="G258" s="141"/>
      <c r="H258" s="141"/>
      <c r="I258" s="141"/>
      <c r="J258" s="141"/>
      <c r="K258" s="141"/>
      <c r="L258" s="141"/>
      <c r="M258" s="141"/>
      <c r="N258" s="141"/>
      <c r="O258" s="141"/>
      <c r="P258" s="141"/>
      <c r="Q258" s="141"/>
      <c r="R258" s="141"/>
      <c r="S258" s="141"/>
      <c r="T258" s="141"/>
      <c r="U258" s="141"/>
      <c r="V258" s="141"/>
      <c r="W258" s="141"/>
      <c r="X258" s="141"/>
      <c r="Y258" s="141"/>
      <c r="Z258" s="141"/>
    </row>
    <row r="259" spans="1:26" ht="13.5" customHeight="1" x14ac:dyDescent="0.3">
      <c r="A259" s="141"/>
      <c r="B259" s="141"/>
      <c r="C259" s="141"/>
      <c r="D259" s="141"/>
      <c r="E259" s="141"/>
      <c r="F259" s="141"/>
      <c r="G259" s="141"/>
      <c r="H259" s="141"/>
      <c r="I259" s="141"/>
      <c r="J259" s="141"/>
      <c r="K259" s="141"/>
      <c r="L259" s="141"/>
      <c r="M259" s="141"/>
      <c r="N259" s="141"/>
      <c r="O259" s="141"/>
      <c r="P259" s="141"/>
      <c r="Q259" s="141"/>
      <c r="R259" s="141"/>
      <c r="S259" s="141"/>
      <c r="T259" s="141"/>
      <c r="U259" s="141"/>
      <c r="V259" s="141"/>
      <c r="W259" s="141"/>
      <c r="X259" s="141"/>
      <c r="Y259" s="141"/>
      <c r="Z259" s="141"/>
    </row>
    <row r="260" spans="1:26" ht="13.5" customHeight="1" x14ac:dyDescent="0.3">
      <c r="A260" s="141"/>
      <c r="B260" s="141"/>
      <c r="C260" s="141"/>
      <c r="D260" s="141"/>
      <c r="E260" s="141"/>
      <c r="F260" s="141"/>
      <c r="G260" s="141"/>
      <c r="H260" s="141"/>
      <c r="I260" s="141"/>
      <c r="J260" s="141"/>
      <c r="K260" s="141"/>
      <c r="L260" s="141"/>
      <c r="M260" s="141"/>
      <c r="N260" s="141"/>
      <c r="O260" s="141"/>
      <c r="P260" s="141"/>
      <c r="Q260" s="141"/>
      <c r="R260" s="141"/>
      <c r="S260" s="141"/>
      <c r="T260" s="141"/>
      <c r="U260" s="141"/>
      <c r="V260" s="141"/>
      <c r="W260" s="141"/>
      <c r="X260" s="141"/>
      <c r="Y260" s="141"/>
      <c r="Z260" s="141"/>
    </row>
    <row r="261" spans="1:26" ht="13.5" customHeight="1" x14ac:dyDescent="0.3">
      <c r="A261" s="141"/>
      <c r="B261" s="141"/>
      <c r="C261" s="141"/>
      <c r="D261" s="141"/>
      <c r="E261" s="141"/>
      <c r="F261" s="141"/>
      <c r="G261" s="141"/>
      <c r="H261" s="141"/>
      <c r="I261" s="141"/>
      <c r="J261" s="141"/>
      <c r="K261" s="141"/>
      <c r="L261" s="141"/>
      <c r="M261" s="141"/>
      <c r="N261" s="141"/>
      <c r="O261" s="141"/>
      <c r="P261" s="141"/>
      <c r="Q261" s="141"/>
      <c r="R261" s="141"/>
      <c r="S261" s="141"/>
      <c r="T261" s="141"/>
      <c r="U261" s="141"/>
      <c r="V261" s="141"/>
      <c r="W261" s="141"/>
      <c r="X261" s="141"/>
      <c r="Y261" s="141"/>
      <c r="Z261" s="141"/>
    </row>
    <row r="262" spans="1:26" ht="13.5" customHeight="1" x14ac:dyDescent="0.3">
      <c r="A262" s="141"/>
      <c r="B262" s="141"/>
      <c r="C262" s="141"/>
      <c r="D262" s="141"/>
      <c r="E262" s="141"/>
      <c r="F262" s="141"/>
      <c r="G262" s="141"/>
      <c r="H262" s="141"/>
      <c r="I262" s="141"/>
      <c r="J262" s="141"/>
      <c r="K262" s="141"/>
      <c r="L262" s="141"/>
      <c r="M262" s="141"/>
      <c r="N262" s="141"/>
      <c r="O262" s="141"/>
      <c r="P262" s="141"/>
      <c r="Q262" s="141"/>
      <c r="R262" s="141"/>
      <c r="S262" s="141"/>
      <c r="T262" s="141"/>
      <c r="U262" s="141"/>
      <c r="V262" s="141"/>
      <c r="W262" s="141"/>
      <c r="X262" s="141"/>
      <c r="Y262" s="141"/>
      <c r="Z262" s="141"/>
    </row>
    <row r="263" spans="1:26" ht="13.5" customHeight="1" x14ac:dyDescent="0.3">
      <c r="A263" s="141"/>
      <c r="B263" s="141"/>
      <c r="C263" s="141"/>
      <c r="D263" s="141"/>
      <c r="E263" s="141"/>
      <c r="F263" s="141"/>
      <c r="G263" s="141"/>
      <c r="H263" s="141"/>
      <c r="I263" s="141"/>
      <c r="J263" s="141"/>
      <c r="K263" s="141"/>
      <c r="L263" s="141"/>
      <c r="M263" s="141"/>
      <c r="N263" s="141"/>
      <c r="O263" s="141"/>
      <c r="P263" s="141"/>
      <c r="Q263" s="141"/>
      <c r="R263" s="141"/>
      <c r="S263" s="141"/>
      <c r="T263" s="141"/>
      <c r="U263" s="141"/>
      <c r="V263" s="141"/>
      <c r="W263" s="141"/>
      <c r="X263" s="141"/>
      <c r="Y263" s="141"/>
      <c r="Z263" s="141"/>
    </row>
    <row r="264" spans="1:26" ht="15.75" customHeight="1" x14ac:dyDescent="0.3"/>
    <row r="265" spans="1:26" ht="15.75" customHeight="1" x14ac:dyDescent="0.3"/>
    <row r="266" spans="1:26" ht="15.75" customHeight="1" x14ac:dyDescent="0.3"/>
    <row r="267" spans="1:26" ht="15.75" customHeight="1" x14ac:dyDescent="0.3"/>
    <row r="268" spans="1:26" ht="15.75" customHeight="1" x14ac:dyDescent="0.3"/>
    <row r="269" spans="1:26" ht="15.75" customHeight="1" x14ac:dyDescent="0.3"/>
    <row r="270" spans="1:26" ht="15.75" customHeight="1" x14ac:dyDescent="0.3"/>
    <row r="271" spans="1:26" ht="15.75" customHeight="1" x14ac:dyDescent="0.3"/>
    <row r="272" spans="1:26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9">
    <mergeCell ref="C5:C7"/>
    <mergeCell ref="A57:C57"/>
    <mergeCell ref="A1:E1"/>
    <mergeCell ref="A2:E2"/>
    <mergeCell ref="A3:E3"/>
    <mergeCell ref="A5:A7"/>
    <mergeCell ref="B5:B7"/>
    <mergeCell ref="D5:D7"/>
    <mergeCell ref="E5:E7"/>
  </mergeCells>
  <pageMargins left="0.7" right="0.7" top="0.75" bottom="0.75" header="0" footer="0"/>
  <pageSetup orientation="portrait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Z1000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14.44140625" defaultRowHeight="15" customHeight="1" x14ac:dyDescent="0.3"/>
  <cols>
    <col min="1" max="1" width="4.88671875" customWidth="1"/>
    <col min="2" max="2" width="7.109375" customWidth="1"/>
    <col min="3" max="3" width="37.5546875" customWidth="1"/>
    <col min="4" max="6" width="6.33203125" customWidth="1"/>
    <col min="7" max="16" width="7.6640625" customWidth="1"/>
    <col min="17" max="18" width="9.109375" hidden="1" customWidth="1"/>
    <col min="19" max="26" width="8.6640625" customWidth="1"/>
  </cols>
  <sheetData>
    <row r="1" spans="1:26" ht="14.25" customHeight="1" x14ac:dyDescent="0.3">
      <c r="A1" s="434" t="s">
        <v>109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141"/>
      <c r="R1" s="141"/>
      <c r="S1" s="141"/>
      <c r="T1" s="141"/>
      <c r="U1" s="141"/>
      <c r="V1" s="141"/>
      <c r="W1" s="141"/>
      <c r="X1" s="141"/>
      <c r="Y1" s="141"/>
      <c r="Z1" s="141"/>
    </row>
    <row r="2" spans="1:26" ht="14.25" customHeight="1" x14ac:dyDescent="0.3">
      <c r="A2" s="434" t="s">
        <v>110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141"/>
      <c r="R2" s="141"/>
      <c r="S2" s="141"/>
      <c r="T2" s="141"/>
      <c r="U2" s="141"/>
      <c r="V2" s="141"/>
      <c r="W2" s="141"/>
      <c r="X2" s="141"/>
      <c r="Y2" s="141"/>
      <c r="Z2" s="141"/>
    </row>
    <row r="3" spans="1:26" ht="13.5" customHeight="1" x14ac:dyDescent="0.3">
      <c r="A3" s="435" t="s">
        <v>111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352"/>
      <c r="O3" s="352"/>
      <c r="P3" s="352"/>
      <c r="Q3" s="141"/>
      <c r="R3" s="141"/>
      <c r="S3" s="141"/>
      <c r="T3" s="141"/>
      <c r="U3" s="141"/>
      <c r="V3" s="141"/>
      <c r="W3" s="141"/>
      <c r="X3" s="141"/>
      <c r="Y3" s="141"/>
      <c r="Z3" s="141"/>
    </row>
    <row r="4" spans="1:26" ht="6" customHeight="1" x14ac:dyDescent="0.3">
      <c r="A4" s="141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</row>
    <row r="5" spans="1:26" ht="13.5" customHeight="1" x14ac:dyDescent="0.3">
      <c r="A5" s="436" t="s">
        <v>112</v>
      </c>
      <c r="B5" s="436" t="s">
        <v>113</v>
      </c>
      <c r="C5" s="438" t="s">
        <v>114</v>
      </c>
      <c r="D5" s="437" t="s">
        <v>115</v>
      </c>
      <c r="E5" s="358"/>
      <c r="F5" s="359"/>
      <c r="G5" s="437" t="s">
        <v>116</v>
      </c>
      <c r="H5" s="358"/>
      <c r="I5" s="359"/>
      <c r="J5" s="437" t="s">
        <v>117</v>
      </c>
      <c r="K5" s="358"/>
      <c r="L5" s="359"/>
      <c r="M5" s="440" t="s">
        <v>118</v>
      </c>
      <c r="N5" s="363"/>
      <c r="O5" s="436" t="s">
        <v>119</v>
      </c>
      <c r="P5" s="436" t="s">
        <v>120</v>
      </c>
      <c r="Q5" s="141"/>
      <c r="R5" s="141"/>
      <c r="S5" s="141"/>
      <c r="T5" s="141"/>
      <c r="U5" s="141"/>
      <c r="V5" s="141"/>
      <c r="W5" s="141"/>
      <c r="X5" s="141"/>
      <c r="Y5" s="141"/>
      <c r="Z5" s="141"/>
    </row>
    <row r="6" spans="1:26" ht="13.5" customHeight="1" x14ac:dyDescent="0.3">
      <c r="A6" s="355"/>
      <c r="B6" s="355"/>
      <c r="C6" s="355"/>
      <c r="D6" s="436" t="s">
        <v>121</v>
      </c>
      <c r="E6" s="436" t="s">
        <v>122</v>
      </c>
      <c r="F6" s="436" t="s">
        <v>123</v>
      </c>
      <c r="G6" s="436" t="s">
        <v>124</v>
      </c>
      <c r="H6" s="436" t="s">
        <v>125</v>
      </c>
      <c r="I6" s="436" t="s">
        <v>126</v>
      </c>
      <c r="J6" s="436" t="s">
        <v>124</v>
      </c>
      <c r="K6" s="436" t="s">
        <v>125</v>
      </c>
      <c r="L6" s="436" t="s">
        <v>126</v>
      </c>
      <c r="M6" s="436" t="s">
        <v>122</v>
      </c>
      <c r="N6" s="436" t="s">
        <v>123</v>
      </c>
      <c r="O6" s="355"/>
      <c r="P6" s="355"/>
      <c r="Q6" s="141"/>
      <c r="R6" s="141"/>
      <c r="S6" s="141"/>
      <c r="T6" s="141"/>
      <c r="U6" s="141"/>
      <c r="V6" s="141"/>
      <c r="W6" s="141"/>
      <c r="X6" s="141"/>
      <c r="Y6" s="141"/>
      <c r="Z6" s="141"/>
    </row>
    <row r="7" spans="1:26" ht="13.5" customHeight="1" x14ac:dyDescent="0.3">
      <c r="A7" s="356"/>
      <c r="B7" s="356"/>
      <c r="C7" s="356"/>
      <c r="D7" s="356"/>
      <c r="E7" s="356"/>
      <c r="F7" s="356"/>
      <c r="G7" s="356"/>
      <c r="H7" s="356"/>
      <c r="I7" s="356"/>
      <c r="J7" s="356"/>
      <c r="K7" s="356"/>
      <c r="L7" s="356"/>
      <c r="M7" s="356"/>
      <c r="N7" s="356"/>
      <c r="O7" s="356"/>
      <c r="P7" s="356"/>
      <c r="Q7" s="141"/>
      <c r="R7" s="141"/>
      <c r="S7" s="141"/>
      <c r="T7" s="141"/>
      <c r="U7" s="141"/>
      <c r="V7" s="141"/>
      <c r="W7" s="141"/>
      <c r="X7" s="141"/>
      <c r="Y7" s="141"/>
      <c r="Z7" s="141"/>
    </row>
    <row r="8" spans="1:26" ht="13.5" customHeight="1" x14ac:dyDescent="0.3">
      <c r="A8" s="160" t="s">
        <v>127</v>
      </c>
      <c r="B8" s="161" t="s">
        <v>128</v>
      </c>
      <c r="C8" s="159" t="s">
        <v>129</v>
      </c>
      <c r="D8" s="159" t="s">
        <v>130</v>
      </c>
      <c r="E8" s="159" t="s">
        <v>131</v>
      </c>
      <c r="F8" s="159" t="s">
        <v>132</v>
      </c>
      <c r="G8" s="159" t="s">
        <v>133</v>
      </c>
      <c r="H8" s="159" t="s">
        <v>134</v>
      </c>
      <c r="I8" s="159" t="s">
        <v>135</v>
      </c>
      <c r="J8" s="159" t="s">
        <v>136</v>
      </c>
      <c r="K8" s="159" t="s">
        <v>137</v>
      </c>
      <c r="L8" s="159" t="s">
        <v>138</v>
      </c>
      <c r="M8" s="159" t="s">
        <v>139</v>
      </c>
      <c r="N8" s="159" t="s">
        <v>140</v>
      </c>
      <c r="O8" s="159" t="s">
        <v>141</v>
      </c>
      <c r="P8" s="161" t="s">
        <v>142</v>
      </c>
      <c r="Q8" s="162"/>
      <c r="R8" s="141"/>
      <c r="S8" s="141"/>
      <c r="T8" s="141"/>
      <c r="U8" s="141"/>
      <c r="V8" s="141"/>
      <c r="W8" s="141"/>
      <c r="X8" s="141"/>
      <c r="Y8" s="141"/>
      <c r="Z8" s="141"/>
    </row>
    <row r="9" spans="1:26" ht="13.5" customHeight="1" x14ac:dyDescent="0.3">
      <c r="A9" s="161">
        <v>1</v>
      </c>
      <c r="B9" s="161" t="s">
        <v>143</v>
      </c>
      <c r="C9" s="163" t="s">
        <v>144</v>
      </c>
      <c r="D9" s="164" t="e">
        <f t="shared" ref="D9:I9" si="0">SUM(#REF!)</f>
        <v>#REF!</v>
      </c>
      <c r="E9" s="164" t="e">
        <f t="shared" si="0"/>
        <v>#REF!</v>
      </c>
      <c r="F9" s="164" t="e">
        <f t="shared" si="0"/>
        <v>#REF!</v>
      </c>
      <c r="G9" s="164" t="e">
        <f t="shared" si="0"/>
        <v>#REF!</v>
      </c>
      <c r="H9" s="164" t="e">
        <f t="shared" si="0"/>
        <v>#REF!</v>
      </c>
      <c r="I9" s="164" t="e">
        <f t="shared" si="0"/>
        <v>#REF!</v>
      </c>
      <c r="J9" s="164" t="e">
        <f t="shared" ref="J9:K9" si="1">(D9-G9)+(E9-G9)</f>
        <v>#REF!</v>
      </c>
      <c r="K9" s="164" t="e">
        <f t="shared" si="1"/>
        <v>#REF!</v>
      </c>
      <c r="L9" s="164" t="e">
        <f t="shared" ref="L9:L55" si="2">(D9-I9)+(F9-I9)</f>
        <v>#REF!</v>
      </c>
      <c r="M9" s="164" t="e">
        <f t="shared" ref="M9:O9" si="3">SUM(#REF!)</f>
        <v>#REF!</v>
      </c>
      <c r="N9" s="164" t="e">
        <f t="shared" si="3"/>
        <v>#REF!</v>
      </c>
      <c r="O9" s="164" t="e">
        <f t="shared" si="3"/>
        <v>#REF!</v>
      </c>
      <c r="P9" s="164" t="e">
        <f t="shared" ref="P9:P20" si="4">(M9-O9)+(N9-O9)</f>
        <v>#REF!</v>
      </c>
      <c r="Q9" s="162" t="e">
        <f t="shared" ref="Q9:Q55" si="5">D9-I9</f>
        <v>#REF!</v>
      </c>
      <c r="R9" s="162" t="e">
        <f t="shared" ref="R9:R55" si="6">F9-H9</f>
        <v>#REF!</v>
      </c>
      <c r="S9" s="141"/>
      <c r="T9" s="141"/>
      <c r="U9" s="141"/>
      <c r="V9" s="141"/>
      <c r="W9" s="141"/>
      <c r="X9" s="141"/>
      <c r="Y9" s="141"/>
      <c r="Z9" s="141"/>
    </row>
    <row r="10" spans="1:26" ht="13.5" customHeight="1" x14ac:dyDescent="0.3">
      <c r="A10" s="161">
        <v>2</v>
      </c>
      <c r="B10" s="161" t="s">
        <v>145</v>
      </c>
      <c r="C10" s="163" t="s">
        <v>60</v>
      </c>
      <c r="D10" s="164" t="e">
        <f t="shared" ref="D10:I10" si="7">SUM(#REF!)</f>
        <v>#REF!</v>
      </c>
      <c r="E10" s="164" t="e">
        <f t="shared" si="7"/>
        <v>#REF!</v>
      </c>
      <c r="F10" s="164" t="e">
        <f t="shared" si="7"/>
        <v>#REF!</v>
      </c>
      <c r="G10" s="164" t="e">
        <f t="shared" si="7"/>
        <v>#REF!</v>
      </c>
      <c r="H10" s="164" t="e">
        <f t="shared" si="7"/>
        <v>#REF!</v>
      </c>
      <c r="I10" s="164" t="e">
        <f t="shared" si="7"/>
        <v>#REF!</v>
      </c>
      <c r="J10" s="164" t="e">
        <f t="shared" ref="J10:K10" si="8">(D10-G10)+(E10-G10)</f>
        <v>#REF!</v>
      </c>
      <c r="K10" s="164" t="e">
        <f t="shared" si="8"/>
        <v>#REF!</v>
      </c>
      <c r="L10" s="164" t="e">
        <f t="shared" si="2"/>
        <v>#REF!</v>
      </c>
      <c r="M10" s="164" t="e">
        <f t="shared" ref="M10:O10" si="9">SUM(#REF!)</f>
        <v>#REF!</v>
      </c>
      <c r="N10" s="164" t="e">
        <f t="shared" si="9"/>
        <v>#REF!</v>
      </c>
      <c r="O10" s="164" t="e">
        <f t="shared" si="9"/>
        <v>#REF!</v>
      </c>
      <c r="P10" s="164" t="e">
        <f t="shared" si="4"/>
        <v>#REF!</v>
      </c>
      <c r="Q10" s="162" t="e">
        <f t="shared" si="5"/>
        <v>#REF!</v>
      </c>
      <c r="R10" s="162" t="e">
        <f t="shared" si="6"/>
        <v>#REF!</v>
      </c>
      <c r="S10" s="141"/>
      <c r="T10" s="141"/>
      <c r="U10" s="141"/>
      <c r="V10" s="141"/>
      <c r="W10" s="141"/>
      <c r="X10" s="141"/>
      <c r="Y10" s="141"/>
      <c r="Z10" s="141"/>
    </row>
    <row r="11" spans="1:26" ht="13.5" customHeight="1" x14ac:dyDescent="0.3">
      <c r="A11" s="161">
        <v>3</v>
      </c>
      <c r="B11" s="161" t="s">
        <v>146</v>
      </c>
      <c r="C11" s="163" t="s">
        <v>147</v>
      </c>
      <c r="D11" s="164" t="e">
        <f t="shared" ref="D11:I11" si="10">SUM(#REF!)</f>
        <v>#REF!</v>
      </c>
      <c r="E11" s="164" t="e">
        <f t="shared" si="10"/>
        <v>#REF!</v>
      </c>
      <c r="F11" s="164" t="e">
        <f t="shared" si="10"/>
        <v>#REF!</v>
      </c>
      <c r="G11" s="164" t="e">
        <f t="shared" si="10"/>
        <v>#REF!</v>
      </c>
      <c r="H11" s="164" t="e">
        <f t="shared" si="10"/>
        <v>#REF!</v>
      </c>
      <c r="I11" s="164" t="e">
        <f t="shared" si="10"/>
        <v>#REF!</v>
      </c>
      <c r="J11" s="164" t="e">
        <f t="shared" ref="J11:K11" si="11">(D11-G11)+(E11-G11)</f>
        <v>#REF!</v>
      </c>
      <c r="K11" s="164" t="e">
        <f t="shared" si="11"/>
        <v>#REF!</v>
      </c>
      <c r="L11" s="164" t="e">
        <f t="shared" si="2"/>
        <v>#REF!</v>
      </c>
      <c r="M11" s="164" t="e">
        <f t="shared" ref="M11:O11" si="12">SUM(#REF!)</f>
        <v>#REF!</v>
      </c>
      <c r="N11" s="164" t="e">
        <f t="shared" si="12"/>
        <v>#REF!</v>
      </c>
      <c r="O11" s="164" t="e">
        <f t="shared" si="12"/>
        <v>#REF!</v>
      </c>
      <c r="P11" s="164" t="e">
        <f t="shared" si="4"/>
        <v>#REF!</v>
      </c>
      <c r="Q11" s="162" t="e">
        <f t="shared" si="5"/>
        <v>#REF!</v>
      </c>
      <c r="R11" s="162" t="e">
        <f t="shared" si="6"/>
        <v>#REF!</v>
      </c>
      <c r="S11" s="141"/>
      <c r="T11" s="141"/>
      <c r="U11" s="141"/>
      <c r="V11" s="141"/>
      <c r="W11" s="141"/>
      <c r="X11" s="141"/>
      <c r="Y11" s="141"/>
      <c r="Z11" s="141"/>
    </row>
    <row r="12" spans="1:26" ht="13.5" customHeight="1" x14ac:dyDescent="0.3">
      <c r="A12" s="161">
        <v>4</v>
      </c>
      <c r="B12" s="161" t="s">
        <v>148</v>
      </c>
      <c r="C12" s="163" t="s">
        <v>149</v>
      </c>
      <c r="D12" s="164" t="e">
        <f t="shared" ref="D12:I12" si="13">SUM(#REF!)</f>
        <v>#REF!</v>
      </c>
      <c r="E12" s="164" t="e">
        <f t="shared" si="13"/>
        <v>#REF!</v>
      </c>
      <c r="F12" s="164" t="e">
        <f t="shared" si="13"/>
        <v>#REF!</v>
      </c>
      <c r="G12" s="164" t="e">
        <f t="shared" si="13"/>
        <v>#REF!</v>
      </c>
      <c r="H12" s="164" t="e">
        <f t="shared" si="13"/>
        <v>#REF!</v>
      </c>
      <c r="I12" s="164" t="e">
        <f t="shared" si="13"/>
        <v>#REF!</v>
      </c>
      <c r="J12" s="164" t="e">
        <f t="shared" ref="J12:K12" si="14">(D12-G12)+(E12-G12)</f>
        <v>#REF!</v>
      </c>
      <c r="K12" s="164" t="e">
        <f t="shared" si="14"/>
        <v>#REF!</v>
      </c>
      <c r="L12" s="164" t="e">
        <f t="shared" si="2"/>
        <v>#REF!</v>
      </c>
      <c r="M12" s="164" t="e">
        <f t="shared" ref="M12:O12" si="15">SUM(#REF!)</f>
        <v>#REF!</v>
      </c>
      <c r="N12" s="164" t="e">
        <f t="shared" si="15"/>
        <v>#REF!</v>
      </c>
      <c r="O12" s="164" t="e">
        <f t="shared" si="15"/>
        <v>#REF!</v>
      </c>
      <c r="P12" s="164" t="e">
        <f t="shared" si="4"/>
        <v>#REF!</v>
      </c>
      <c r="Q12" s="162" t="e">
        <f t="shared" si="5"/>
        <v>#REF!</v>
      </c>
      <c r="R12" s="162" t="e">
        <f t="shared" si="6"/>
        <v>#REF!</v>
      </c>
      <c r="S12" s="141"/>
      <c r="T12" s="141"/>
      <c r="U12" s="141"/>
      <c r="V12" s="141"/>
      <c r="W12" s="141"/>
      <c r="X12" s="141"/>
      <c r="Y12" s="141"/>
      <c r="Z12" s="141"/>
    </row>
    <row r="13" spans="1:26" ht="13.5" customHeight="1" x14ac:dyDescent="0.3">
      <c r="A13" s="161">
        <v>5</v>
      </c>
      <c r="B13" s="161" t="s">
        <v>150</v>
      </c>
      <c r="C13" s="163" t="s">
        <v>77</v>
      </c>
      <c r="D13" s="164" t="e">
        <f t="shared" ref="D13:I13" si="16">SUM(#REF!)</f>
        <v>#REF!</v>
      </c>
      <c r="E13" s="164" t="e">
        <f t="shared" si="16"/>
        <v>#REF!</v>
      </c>
      <c r="F13" s="164" t="e">
        <f t="shared" si="16"/>
        <v>#REF!</v>
      </c>
      <c r="G13" s="164" t="e">
        <f t="shared" si="16"/>
        <v>#REF!</v>
      </c>
      <c r="H13" s="164" t="e">
        <f t="shared" si="16"/>
        <v>#REF!</v>
      </c>
      <c r="I13" s="164" t="e">
        <f t="shared" si="16"/>
        <v>#REF!</v>
      </c>
      <c r="J13" s="164" t="e">
        <f t="shared" ref="J13:K13" si="17">(D13-G13)+(E13-G13)</f>
        <v>#REF!</v>
      </c>
      <c r="K13" s="164" t="e">
        <f t="shared" si="17"/>
        <v>#REF!</v>
      </c>
      <c r="L13" s="164" t="e">
        <f t="shared" si="2"/>
        <v>#REF!</v>
      </c>
      <c r="M13" s="164" t="e">
        <f t="shared" ref="M13:O13" si="18">SUM(#REF!)</f>
        <v>#REF!</v>
      </c>
      <c r="N13" s="164" t="e">
        <f t="shared" si="18"/>
        <v>#REF!</v>
      </c>
      <c r="O13" s="164" t="e">
        <f t="shared" si="18"/>
        <v>#REF!</v>
      </c>
      <c r="P13" s="164" t="e">
        <f t="shared" si="4"/>
        <v>#REF!</v>
      </c>
      <c r="Q13" s="162" t="e">
        <f t="shared" si="5"/>
        <v>#REF!</v>
      </c>
      <c r="R13" s="162" t="e">
        <f t="shared" si="6"/>
        <v>#REF!</v>
      </c>
      <c r="S13" s="141"/>
      <c r="T13" s="141"/>
      <c r="U13" s="141"/>
      <c r="V13" s="141"/>
      <c r="W13" s="141"/>
      <c r="X13" s="141"/>
      <c r="Y13" s="141"/>
      <c r="Z13" s="141"/>
    </row>
    <row r="14" spans="1:26" ht="13.5" customHeight="1" x14ac:dyDescent="0.3">
      <c r="A14" s="161">
        <v>6</v>
      </c>
      <c r="B14" s="161" t="s">
        <v>151</v>
      </c>
      <c r="C14" s="163" t="e">
        <f>#REF!</f>
        <v>#REF!</v>
      </c>
      <c r="D14" s="164" t="e">
        <f t="shared" ref="D14:I14" si="19">SUM(#REF!)</f>
        <v>#REF!</v>
      </c>
      <c r="E14" s="164" t="e">
        <f t="shared" si="19"/>
        <v>#REF!</v>
      </c>
      <c r="F14" s="164" t="e">
        <f t="shared" si="19"/>
        <v>#REF!</v>
      </c>
      <c r="G14" s="164" t="e">
        <f t="shared" si="19"/>
        <v>#REF!</v>
      </c>
      <c r="H14" s="164" t="e">
        <f t="shared" si="19"/>
        <v>#REF!</v>
      </c>
      <c r="I14" s="164" t="e">
        <f t="shared" si="19"/>
        <v>#REF!</v>
      </c>
      <c r="J14" s="164" t="e">
        <f t="shared" ref="J14:K14" si="20">(D14-G14)+(E14-G14)</f>
        <v>#REF!</v>
      </c>
      <c r="K14" s="164" t="e">
        <f t="shared" si="20"/>
        <v>#REF!</v>
      </c>
      <c r="L14" s="164" t="e">
        <f t="shared" si="2"/>
        <v>#REF!</v>
      </c>
      <c r="M14" s="164" t="e">
        <f t="shared" ref="M14:O14" si="21">SUM(#REF!)</f>
        <v>#REF!</v>
      </c>
      <c r="N14" s="164" t="e">
        <f t="shared" si="21"/>
        <v>#REF!</v>
      </c>
      <c r="O14" s="164" t="e">
        <f t="shared" si="21"/>
        <v>#REF!</v>
      </c>
      <c r="P14" s="164" t="e">
        <f t="shared" si="4"/>
        <v>#REF!</v>
      </c>
      <c r="Q14" s="162" t="e">
        <f t="shared" si="5"/>
        <v>#REF!</v>
      </c>
      <c r="R14" s="162" t="e">
        <f t="shared" si="6"/>
        <v>#REF!</v>
      </c>
      <c r="S14" s="141"/>
      <c r="T14" s="141"/>
      <c r="U14" s="141"/>
      <c r="V14" s="141"/>
      <c r="W14" s="141"/>
      <c r="X14" s="141"/>
      <c r="Y14" s="141"/>
      <c r="Z14" s="141"/>
    </row>
    <row r="15" spans="1:26" ht="13.5" customHeight="1" x14ac:dyDescent="0.3">
      <c r="A15" s="161">
        <v>7</v>
      </c>
      <c r="B15" s="161" t="s">
        <v>152</v>
      </c>
      <c r="C15" s="163" t="s">
        <v>153</v>
      </c>
      <c r="D15" s="164" t="e">
        <f t="shared" ref="D15:I15" si="22">SUM(#REF!,#REF!)</f>
        <v>#REF!</v>
      </c>
      <c r="E15" s="164" t="e">
        <f t="shared" si="22"/>
        <v>#REF!</v>
      </c>
      <c r="F15" s="164" t="e">
        <f t="shared" si="22"/>
        <v>#REF!</v>
      </c>
      <c r="G15" s="164" t="e">
        <f t="shared" si="22"/>
        <v>#REF!</v>
      </c>
      <c r="H15" s="164" t="e">
        <f t="shared" si="22"/>
        <v>#REF!</v>
      </c>
      <c r="I15" s="164" t="e">
        <f t="shared" si="22"/>
        <v>#REF!</v>
      </c>
      <c r="J15" s="164" t="e">
        <f t="shared" ref="J15:K15" si="23">(D15-G15)+(E15-G15)</f>
        <v>#REF!</v>
      </c>
      <c r="K15" s="164" t="e">
        <f t="shared" si="23"/>
        <v>#REF!</v>
      </c>
      <c r="L15" s="164" t="e">
        <f t="shared" si="2"/>
        <v>#REF!</v>
      </c>
      <c r="M15" s="164" t="e">
        <f t="shared" ref="M15:O15" si="24">SUM(#REF!,#REF!)</f>
        <v>#REF!</v>
      </c>
      <c r="N15" s="164" t="e">
        <f t="shared" si="24"/>
        <v>#REF!</v>
      </c>
      <c r="O15" s="164" t="e">
        <f t="shared" si="24"/>
        <v>#REF!</v>
      </c>
      <c r="P15" s="164" t="e">
        <f t="shared" si="4"/>
        <v>#REF!</v>
      </c>
      <c r="Q15" s="162" t="e">
        <f t="shared" si="5"/>
        <v>#REF!</v>
      </c>
      <c r="R15" s="162" t="e">
        <f t="shared" si="6"/>
        <v>#REF!</v>
      </c>
      <c r="S15" s="141"/>
      <c r="T15" s="141"/>
      <c r="U15" s="141"/>
      <c r="V15" s="141"/>
      <c r="W15" s="141"/>
      <c r="X15" s="141"/>
      <c r="Y15" s="141"/>
      <c r="Z15" s="141"/>
    </row>
    <row r="16" spans="1:26" ht="13.5" customHeight="1" x14ac:dyDescent="0.3">
      <c r="A16" s="161">
        <v>8</v>
      </c>
      <c r="B16" s="161" t="s">
        <v>154</v>
      </c>
      <c r="C16" s="163" t="s">
        <v>155</v>
      </c>
      <c r="D16" s="164" t="e">
        <f t="shared" ref="D16:I16" si="25">SUM(#REF!)</f>
        <v>#REF!</v>
      </c>
      <c r="E16" s="164" t="e">
        <f t="shared" si="25"/>
        <v>#REF!</v>
      </c>
      <c r="F16" s="164" t="e">
        <f t="shared" si="25"/>
        <v>#REF!</v>
      </c>
      <c r="G16" s="164" t="e">
        <f t="shared" si="25"/>
        <v>#REF!</v>
      </c>
      <c r="H16" s="164" t="e">
        <f t="shared" si="25"/>
        <v>#REF!</v>
      </c>
      <c r="I16" s="164" t="e">
        <f t="shared" si="25"/>
        <v>#REF!</v>
      </c>
      <c r="J16" s="164" t="e">
        <f t="shared" ref="J16:K16" si="26">(D16-G16)+(E16-G16)</f>
        <v>#REF!</v>
      </c>
      <c r="K16" s="164" t="e">
        <f t="shared" si="26"/>
        <v>#REF!</v>
      </c>
      <c r="L16" s="164" t="e">
        <f t="shared" si="2"/>
        <v>#REF!</v>
      </c>
      <c r="M16" s="164" t="e">
        <f t="shared" ref="M16:O16" si="27">SUM(#REF!)</f>
        <v>#REF!</v>
      </c>
      <c r="N16" s="164" t="e">
        <f t="shared" si="27"/>
        <v>#REF!</v>
      </c>
      <c r="O16" s="164" t="e">
        <f t="shared" si="27"/>
        <v>#REF!</v>
      </c>
      <c r="P16" s="164" t="e">
        <f t="shared" si="4"/>
        <v>#REF!</v>
      </c>
      <c r="Q16" s="162" t="e">
        <f t="shared" si="5"/>
        <v>#REF!</v>
      </c>
      <c r="R16" s="162" t="e">
        <f t="shared" si="6"/>
        <v>#REF!</v>
      </c>
      <c r="S16" s="141"/>
      <c r="T16" s="141"/>
      <c r="U16" s="141"/>
      <c r="V16" s="141"/>
      <c r="W16" s="141"/>
      <c r="X16" s="141"/>
      <c r="Y16" s="141"/>
      <c r="Z16" s="141"/>
    </row>
    <row r="17" spans="1:26" ht="13.5" customHeight="1" x14ac:dyDescent="0.3">
      <c r="A17" s="161">
        <v>9</v>
      </c>
      <c r="B17" s="161" t="s">
        <v>156</v>
      </c>
      <c r="C17" s="163" t="s">
        <v>157</v>
      </c>
      <c r="D17" s="164" t="e">
        <f t="shared" ref="D17:I17" si="28">SUM(#REF!)</f>
        <v>#REF!</v>
      </c>
      <c r="E17" s="164" t="e">
        <f t="shared" si="28"/>
        <v>#REF!</v>
      </c>
      <c r="F17" s="164" t="e">
        <f t="shared" si="28"/>
        <v>#REF!</v>
      </c>
      <c r="G17" s="164" t="e">
        <f t="shared" si="28"/>
        <v>#REF!</v>
      </c>
      <c r="H17" s="164" t="e">
        <f t="shared" si="28"/>
        <v>#REF!</v>
      </c>
      <c r="I17" s="164" t="e">
        <f t="shared" si="28"/>
        <v>#REF!</v>
      </c>
      <c r="J17" s="164" t="e">
        <f t="shared" ref="J17:K17" si="29">(D17-G17)+(E17-G17)</f>
        <v>#REF!</v>
      </c>
      <c r="K17" s="164" t="e">
        <f t="shared" si="29"/>
        <v>#REF!</v>
      </c>
      <c r="L17" s="164" t="e">
        <f t="shared" si="2"/>
        <v>#REF!</v>
      </c>
      <c r="M17" s="164" t="e">
        <f t="shared" ref="M17:O17" si="30">SUM(#REF!)</f>
        <v>#REF!</v>
      </c>
      <c r="N17" s="164" t="e">
        <f t="shared" si="30"/>
        <v>#REF!</v>
      </c>
      <c r="O17" s="164" t="e">
        <f t="shared" si="30"/>
        <v>#REF!</v>
      </c>
      <c r="P17" s="164" t="e">
        <f t="shared" si="4"/>
        <v>#REF!</v>
      </c>
      <c r="Q17" s="162" t="e">
        <f t="shared" si="5"/>
        <v>#REF!</v>
      </c>
      <c r="R17" s="162" t="e">
        <f t="shared" si="6"/>
        <v>#REF!</v>
      </c>
      <c r="S17" s="141"/>
      <c r="T17" s="141"/>
      <c r="U17" s="141"/>
      <c r="V17" s="141"/>
      <c r="W17" s="141"/>
      <c r="X17" s="141"/>
      <c r="Y17" s="141"/>
      <c r="Z17" s="141"/>
    </row>
    <row r="18" spans="1:26" ht="13.5" customHeight="1" x14ac:dyDescent="0.3">
      <c r="A18" s="161">
        <v>10</v>
      </c>
      <c r="B18" s="161" t="s">
        <v>158</v>
      </c>
      <c r="C18" s="163" t="s">
        <v>159</v>
      </c>
      <c r="D18" s="164" t="e">
        <f t="shared" ref="D18:I18" si="31">SUM(#REF!,#REF!)</f>
        <v>#REF!</v>
      </c>
      <c r="E18" s="164" t="e">
        <f t="shared" si="31"/>
        <v>#REF!</v>
      </c>
      <c r="F18" s="164" t="e">
        <f t="shared" si="31"/>
        <v>#REF!</v>
      </c>
      <c r="G18" s="164" t="e">
        <f t="shared" si="31"/>
        <v>#REF!</v>
      </c>
      <c r="H18" s="164" t="e">
        <f t="shared" si="31"/>
        <v>#REF!</v>
      </c>
      <c r="I18" s="164" t="e">
        <f t="shared" si="31"/>
        <v>#REF!</v>
      </c>
      <c r="J18" s="164" t="e">
        <f t="shared" ref="J18:K18" si="32">(D18-G18)+(E18-G18)</f>
        <v>#REF!</v>
      </c>
      <c r="K18" s="164" t="e">
        <f t="shared" si="32"/>
        <v>#REF!</v>
      </c>
      <c r="L18" s="164" t="e">
        <f t="shared" si="2"/>
        <v>#REF!</v>
      </c>
      <c r="M18" s="164" t="e">
        <f t="shared" ref="M18:O18" si="33">SUM(#REF!,#REF!)</f>
        <v>#REF!</v>
      </c>
      <c r="N18" s="164" t="e">
        <f t="shared" si="33"/>
        <v>#REF!</v>
      </c>
      <c r="O18" s="164" t="e">
        <f t="shared" si="33"/>
        <v>#REF!</v>
      </c>
      <c r="P18" s="164" t="e">
        <f t="shared" si="4"/>
        <v>#REF!</v>
      </c>
      <c r="Q18" s="162" t="e">
        <f t="shared" si="5"/>
        <v>#REF!</v>
      </c>
      <c r="R18" s="162" t="e">
        <f t="shared" si="6"/>
        <v>#REF!</v>
      </c>
      <c r="S18" s="141"/>
      <c r="T18" s="141"/>
      <c r="U18" s="141"/>
      <c r="V18" s="141"/>
      <c r="W18" s="141"/>
      <c r="X18" s="141"/>
      <c r="Y18" s="141"/>
      <c r="Z18" s="141"/>
    </row>
    <row r="19" spans="1:26" ht="29.25" customHeight="1" x14ac:dyDescent="0.3">
      <c r="A19" s="161">
        <v>11</v>
      </c>
      <c r="B19" s="161" t="s">
        <v>160</v>
      </c>
      <c r="C19" s="163" t="e">
        <f t="shared" ref="C19:C26" si="34">#REF!</f>
        <v>#REF!</v>
      </c>
      <c r="D19" s="164" t="e">
        <f t="shared" ref="D19:I19" si="35">SUM(#REF!,#REF!)</f>
        <v>#REF!</v>
      </c>
      <c r="E19" s="164" t="e">
        <f t="shared" si="35"/>
        <v>#REF!</v>
      </c>
      <c r="F19" s="164" t="e">
        <f t="shared" si="35"/>
        <v>#REF!</v>
      </c>
      <c r="G19" s="164" t="e">
        <f t="shared" si="35"/>
        <v>#REF!</v>
      </c>
      <c r="H19" s="164" t="e">
        <f t="shared" si="35"/>
        <v>#REF!</v>
      </c>
      <c r="I19" s="164" t="e">
        <f t="shared" si="35"/>
        <v>#REF!</v>
      </c>
      <c r="J19" s="164" t="e">
        <f t="shared" ref="J19:K19" si="36">(D19-G19)+(E19-G19)</f>
        <v>#REF!</v>
      </c>
      <c r="K19" s="164" t="e">
        <f t="shared" si="36"/>
        <v>#REF!</v>
      </c>
      <c r="L19" s="164" t="e">
        <f t="shared" si="2"/>
        <v>#REF!</v>
      </c>
      <c r="M19" s="164" t="e">
        <f t="shared" ref="M19:O19" si="37">SUM(#REF!,#REF!)</f>
        <v>#REF!</v>
      </c>
      <c r="N19" s="164" t="e">
        <f t="shared" si="37"/>
        <v>#REF!</v>
      </c>
      <c r="O19" s="164" t="e">
        <f t="shared" si="37"/>
        <v>#REF!</v>
      </c>
      <c r="P19" s="164" t="e">
        <f t="shared" si="4"/>
        <v>#REF!</v>
      </c>
      <c r="Q19" s="162" t="e">
        <f t="shared" si="5"/>
        <v>#REF!</v>
      </c>
      <c r="R19" s="162" t="e">
        <f t="shared" si="6"/>
        <v>#REF!</v>
      </c>
      <c r="S19" s="141"/>
      <c r="T19" s="141"/>
      <c r="U19" s="141"/>
      <c r="V19" s="141"/>
      <c r="W19" s="141"/>
      <c r="X19" s="141"/>
      <c r="Y19" s="141"/>
      <c r="Z19" s="141"/>
    </row>
    <row r="20" spans="1:26" ht="13.5" customHeight="1" x14ac:dyDescent="0.3">
      <c r="A20" s="161">
        <v>12</v>
      </c>
      <c r="B20" s="161" t="s">
        <v>161</v>
      </c>
      <c r="C20" s="163" t="e">
        <f t="shared" si="34"/>
        <v>#REF!</v>
      </c>
      <c r="D20" s="164" t="e">
        <f t="shared" ref="D20:I20" si="38">SUM(#REF!)</f>
        <v>#REF!</v>
      </c>
      <c r="E20" s="164" t="e">
        <f t="shared" si="38"/>
        <v>#REF!</v>
      </c>
      <c r="F20" s="164" t="e">
        <f t="shared" si="38"/>
        <v>#REF!</v>
      </c>
      <c r="G20" s="164" t="e">
        <f t="shared" si="38"/>
        <v>#REF!</v>
      </c>
      <c r="H20" s="164" t="e">
        <f t="shared" si="38"/>
        <v>#REF!</v>
      </c>
      <c r="I20" s="164" t="e">
        <f t="shared" si="38"/>
        <v>#REF!</v>
      </c>
      <c r="J20" s="164" t="e">
        <f t="shared" ref="J20:K20" si="39">(D20-G20)+(E20-G20)</f>
        <v>#REF!</v>
      </c>
      <c r="K20" s="164" t="e">
        <f t="shared" si="39"/>
        <v>#REF!</v>
      </c>
      <c r="L20" s="164" t="e">
        <f t="shared" si="2"/>
        <v>#REF!</v>
      </c>
      <c r="M20" s="164" t="e">
        <f t="shared" ref="M20:O20" si="40">SUM(#REF!)</f>
        <v>#REF!</v>
      </c>
      <c r="N20" s="164" t="e">
        <f t="shared" si="40"/>
        <v>#REF!</v>
      </c>
      <c r="O20" s="164" t="e">
        <f t="shared" si="40"/>
        <v>#REF!</v>
      </c>
      <c r="P20" s="164" t="e">
        <f t="shared" si="4"/>
        <v>#REF!</v>
      </c>
      <c r="Q20" s="162" t="e">
        <f t="shared" si="5"/>
        <v>#REF!</v>
      </c>
      <c r="R20" s="162" t="e">
        <f t="shared" si="6"/>
        <v>#REF!</v>
      </c>
      <c r="S20" s="141"/>
      <c r="T20" s="141"/>
      <c r="U20" s="141"/>
      <c r="V20" s="141"/>
      <c r="W20" s="141"/>
      <c r="X20" s="141"/>
      <c r="Y20" s="141"/>
      <c r="Z20" s="141"/>
    </row>
    <row r="21" spans="1:26" ht="13.5" customHeight="1" x14ac:dyDescent="0.3">
      <c r="A21" s="161">
        <v>13</v>
      </c>
      <c r="B21" s="161" t="s">
        <v>162</v>
      </c>
      <c r="C21" s="163" t="e">
        <f t="shared" si="34"/>
        <v>#REF!</v>
      </c>
      <c r="D21" s="164" t="e">
        <f t="shared" ref="D21:I21" si="41">SUM(#REF!)</f>
        <v>#REF!</v>
      </c>
      <c r="E21" s="164" t="e">
        <f t="shared" si="41"/>
        <v>#REF!</v>
      </c>
      <c r="F21" s="164" t="e">
        <f t="shared" si="41"/>
        <v>#REF!</v>
      </c>
      <c r="G21" s="164" t="e">
        <f t="shared" si="41"/>
        <v>#REF!</v>
      </c>
      <c r="H21" s="164" t="e">
        <f t="shared" si="41"/>
        <v>#REF!</v>
      </c>
      <c r="I21" s="164" t="e">
        <f t="shared" si="41"/>
        <v>#REF!</v>
      </c>
      <c r="J21" s="164"/>
      <c r="K21" s="164" t="e">
        <f>(E21-H21)+(F21-H21)</f>
        <v>#REF!</v>
      </c>
      <c r="L21" s="164" t="e">
        <f t="shared" si="2"/>
        <v>#REF!</v>
      </c>
      <c r="M21" s="164" t="e">
        <f t="shared" ref="M21:O21" si="42">SUM(#REF!)</f>
        <v>#REF!</v>
      </c>
      <c r="N21" s="164" t="e">
        <f t="shared" si="42"/>
        <v>#REF!</v>
      </c>
      <c r="O21" s="164" t="e">
        <f t="shared" si="42"/>
        <v>#REF!</v>
      </c>
      <c r="P21" s="164"/>
      <c r="Q21" s="162" t="e">
        <f t="shared" si="5"/>
        <v>#REF!</v>
      </c>
      <c r="R21" s="162" t="e">
        <f t="shared" si="6"/>
        <v>#REF!</v>
      </c>
      <c r="S21" s="141"/>
      <c r="T21" s="141"/>
      <c r="U21" s="141"/>
      <c r="V21" s="141"/>
      <c r="W21" s="141"/>
      <c r="X21" s="141"/>
      <c r="Y21" s="141"/>
      <c r="Z21" s="141"/>
    </row>
    <row r="22" spans="1:26" ht="13.5" customHeight="1" x14ac:dyDescent="0.3">
      <c r="A22" s="161">
        <v>14</v>
      </c>
      <c r="B22" s="161" t="s">
        <v>163</v>
      </c>
      <c r="C22" s="163" t="e">
        <f t="shared" si="34"/>
        <v>#REF!</v>
      </c>
      <c r="D22" s="164" t="e">
        <f t="shared" ref="D22:I22" si="43">SUM(#REF!)</f>
        <v>#REF!</v>
      </c>
      <c r="E22" s="164" t="e">
        <f t="shared" si="43"/>
        <v>#REF!</v>
      </c>
      <c r="F22" s="164" t="e">
        <f t="shared" si="43"/>
        <v>#REF!</v>
      </c>
      <c r="G22" s="164" t="e">
        <f t="shared" si="43"/>
        <v>#REF!</v>
      </c>
      <c r="H22" s="164" t="e">
        <f t="shared" si="43"/>
        <v>#REF!</v>
      </c>
      <c r="I22" s="164" t="e">
        <f t="shared" si="43"/>
        <v>#REF!</v>
      </c>
      <c r="J22" s="164" t="e">
        <f t="shared" ref="J22:K22" si="44">(D22-G22)+(E22-G22)</f>
        <v>#REF!</v>
      </c>
      <c r="K22" s="164" t="e">
        <f t="shared" si="44"/>
        <v>#REF!</v>
      </c>
      <c r="L22" s="164" t="e">
        <f t="shared" si="2"/>
        <v>#REF!</v>
      </c>
      <c r="M22" s="164" t="e">
        <f t="shared" ref="M22:O22" si="45">SUM(#REF!)</f>
        <v>#REF!</v>
      </c>
      <c r="N22" s="164" t="e">
        <f t="shared" si="45"/>
        <v>#REF!</v>
      </c>
      <c r="O22" s="164" t="e">
        <f t="shared" si="45"/>
        <v>#REF!</v>
      </c>
      <c r="P22" s="164" t="e">
        <f t="shared" ref="P22:P34" si="46">(M22-O22)+(N22-O22)</f>
        <v>#REF!</v>
      </c>
      <c r="Q22" s="162" t="e">
        <f t="shared" si="5"/>
        <v>#REF!</v>
      </c>
      <c r="R22" s="162" t="e">
        <f t="shared" si="6"/>
        <v>#REF!</v>
      </c>
      <c r="S22" s="141"/>
      <c r="T22" s="141"/>
      <c r="U22" s="141"/>
      <c r="V22" s="141"/>
      <c r="W22" s="141"/>
      <c r="X22" s="141"/>
      <c r="Y22" s="141"/>
      <c r="Z22" s="141"/>
    </row>
    <row r="23" spans="1:26" ht="13.5" customHeight="1" x14ac:dyDescent="0.3">
      <c r="A23" s="161">
        <v>15</v>
      </c>
      <c r="B23" s="161" t="s">
        <v>164</v>
      </c>
      <c r="C23" s="163" t="e">
        <f t="shared" si="34"/>
        <v>#REF!</v>
      </c>
      <c r="D23" s="164" t="e">
        <f t="shared" ref="D23:I23" si="47">SUM(#REF!)</f>
        <v>#REF!</v>
      </c>
      <c r="E23" s="164" t="e">
        <f t="shared" si="47"/>
        <v>#REF!</v>
      </c>
      <c r="F23" s="164" t="e">
        <f t="shared" si="47"/>
        <v>#REF!</v>
      </c>
      <c r="G23" s="164" t="e">
        <f t="shared" si="47"/>
        <v>#REF!</v>
      </c>
      <c r="H23" s="164" t="e">
        <f t="shared" si="47"/>
        <v>#REF!</v>
      </c>
      <c r="I23" s="164" t="e">
        <f t="shared" si="47"/>
        <v>#REF!</v>
      </c>
      <c r="J23" s="164" t="e">
        <f t="shared" ref="J23:K23" si="48">(D23-G23)+(E23-G23)</f>
        <v>#REF!</v>
      </c>
      <c r="K23" s="164" t="e">
        <f t="shared" si="48"/>
        <v>#REF!</v>
      </c>
      <c r="L23" s="164" t="e">
        <f t="shared" si="2"/>
        <v>#REF!</v>
      </c>
      <c r="M23" s="164" t="e">
        <f t="shared" ref="M23:O23" si="49">SUM(#REF!)</f>
        <v>#REF!</v>
      </c>
      <c r="N23" s="164" t="e">
        <f t="shared" si="49"/>
        <v>#REF!</v>
      </c>
      <c r="O23" s="164" t="e">
        <f t="shared" si="49"/>
        <v>#REF!</v>
      </c>
      <c r="P23" s="164" t="e">
        <f t="shared" si="46"/>
        <v>#REF!</v>
      </c>
      <c r="Q23" s="162" t="e">
        <f t="shared" si="5"/>
        <v>#REF!</v>
      </c>
      <c r="R23" s="162" t="e">
        <f t="shared" si="6"/>
        <v>#REF!</v>
      </c>
      <c r="S23" s="141"/>
      <c r="T23" s="141"/>
      <c r="U23" s="141"/>
      <c r="V23" s="141"/>
      <c r="W23" s="141"/>
      <c r="X23" s="141"/>
      <c r="Y23" s="141"/>
      <c r="Z23" s="141"/>
    </row>
    <row r="24" spans="1:26" ht="13.5" customHeight="1" x14ac:dyDescent="0.3">
      <c r="A24" s="161">
        <v>16</v>
      </c>
      <c r="B24" s="161" t="s">
        <v>165</v>
      </c>
      <c r="C24" s="163" t="e">
        <f t="shared" si="34"/>
        <v>#REF!</v>
      </c>
      <c r="D24" s="164" t="e">
        <f t="shared" ref="D24:I24" si="50">SUM(#REF!)</f>
        <v>#REF!</v>
      </c>
      <c r="E24" s="164" t="e">
        <f t="shared" si="50"/>
        <v>#REF!</v>
      </c>
      <c r="F24" s="164" t="e">
        <f t="shared" si="50"/>
        <v>#REF!</v>
      </c>
      <c r="G24" s="164" t="e">
        <f t="shared" si="50"/>
        <v>#REF!</v>
      </c>
      <c r="H24" s="164" t="e">
        <f t="shared" si="50"/>
        <v>#REF!</v>
      </c>
      <c r="I24" s="164" t="e">
        <f t="shared" si="50"/>
        <v>#REF!</v>
      </c>
      <c r="J24" s="164" t="e">
        <f t="shared" ref="J24:K24" si="51">(D24-G24)+(E24-G24)</f>
        <v>#REF!</v>
      </c>
      <c r="K24" s="164" t="e">
        <f t="shared" si="51"/>
        <v>#REF!</v>
      </c>
      <c r="L24" s="164" t="e">
        <f t="shared" si="2"/>
        <v>#REF!</v>
      </c>
      <c r="M24" s="164" t="e">
        <f t="shared" ref="M24:O24" si="52">SUM(#REF!)</f>
        <v>#REF!</v>
      </c>
      <c r="N24" s="164" t="e">
        <f t="shared" si="52"/>
        <v>#REF!</v>
      </c>
      <c r="O24" s="164" t="e">
        <f t="shared" si="52"/>
        <v>#REF!</v>
      </c>
      <c r="P24" s="164" t="e">
        <f t="shared" si="46"/>
        <v>#REF!</v>
      </c>
      <c r="Q24" s="162" t="e">
        <f t="shared" si="5"/>
        <v>#REF!</v>
      </c>
      <c r="R24" s="162" t="e">
        <f t="shared" si="6"/>
        <v>#REF!</v>
      </c>
      <c r="S24" s="141"/>
      <c r="T24" s="141"/>
      <c r="U24" s="141"/>
      <c r="V24" s="141"/>
      <c r="W24" s="141"/>
      <c r="X24" s="141"/>
      <c r="Y24" s="141"/>
      <c r="Z24" s="141"/>
    </row>
    <row r="25" spans="1:26" ht="13.5" customHeight="1" x14ac:dyDescent="0.3">
      <c r="A25" s="161">
        <v>17</v>
      </c>
      <c r="B25" s="161" t="s">
        <v>166</v>
      </c>
      <c r="C25" s="163" t="e">
        <f t="shared" si="34"/>
        <v>#REF!</v>
      </c>
      <c r="D25" s="164" t="e">
        <f t="shared" ref="D25:I25" si="53">SUM(#REF!)</f>
        <v>#REF!</v>
      </c>
      <c r="E25" s="164" t="e">
        <f t="shared" si="53"/>
        <v>#REF!</v>
      </c>
      <c r="F25" s="164" t="e">
        <f t="shared" si="53"/>
        <v>#REF!</v>
      </c>
      <c r="G25" s="164" t="e">
        <f t="shared" si="53"/>
        <v>#REF!</v>
      </c>
      <c r="H25" s="164" t="e">
        <f t="shared" si="53"/>
        <v>#REF!</v>
      </c>
      <c r="I25" s="164" t="e">
        <f t="shared" si="53"/>
        <v>#REF!</v>
      </c>
      <c r="J25" s="164" t="e">
        <f t="shared" ref="J25:K25" si="54">(D25-G25)+(E25-G25)</f>
        <v>#REF!</v>
      </c>
      <c r="K25" s="164" t="e">
        <f t="shared" si="54"/>
        <v>#REF!</v>
      </c>
      <c r="L25" s="164" t="e">
        <f t="shared" si="2"/>
        <v>#REF!</v>
      </c>
      <c r="M25" s="164" t="e">
        <f t="shared" ref="M25:O25" si="55">SUM(#REF!)</f>
        <v>#REF!</v>
      </c>
      <c r="N25" s="164" t="e">
        <f t="shared" si="55"/>
        <v>#REF!</v>
      </c>
      <c r="O25" s="164" t="e">
        <f t="shared" si="55"/>
        <v>#REF!</v>
      </c>
      <c r="P25" s="164" t="e">
        <f t="shared" si="46"/>
        <v>#REF!</v>
      </c>
      <c r="Q25" s="162" t="e">
        <f t="shared" si="5"/>
        <v>#REF!</v>
      </c>
      <c r="R25" s="162" t="e">
        <f t="shared" si="6"/>
        <v>#REF!</v>
      </c>
      <c r="S25" s="141"/>
      <c r="T25" s="141"/>
      <c r="U25" s="141"/>
      <c r="V25" s="141"/>
      <c r="W25" s="141"/>
      <c r="X25" s="141"/>
      <c r="Y25" s="141"/>
      <c r="Z25" s="141"/>
    </row>
    <row r="26" spans="1:26" ht="13.5" customHeight="1" x14ac:dyDescent="0.3">
      <c r="A26" s="161">
        <v>18</v>
      </c>
      <c r="B26" s="161" t="s">
        <v>167</v>
      </c>
      <c r="C26" s="163" t="e">
        <f t="shared" si="34"/>
        <v>#REF!</v>
      </c>
      <c r="D26" s="164" t="e">
        <f t="shared" ref="D26:I26" si="56">SUM(#REF!)</f>
        <v>#REF!</v>
      </c>
      <c r="E26" s="164" t="e">
        <f t="shared" si="56"/>
        <v>#REF!</v>
      </c>
      <c r="F26" s="164" t="e">
        <f t="shared" si="56"/>
        <v>#REF!</v>
      </c>
      <c r="G26" s="164" t="e">
        <f t="shared" si="56"/>
        <v>#REF!</v>
      </c>
      <c r="H26" s="164" t="e">
        <f t="shared" si="56"/>
        <v>#REF!</v>
      </c>
      <c r="I26" s="164" t="e">
        <f t="shared" si="56"/>
        <v>#REF!</v>
      </c>
      <c r="J26" s="164" t="e">
        <f t="shared" ref="J26:K26" si="57">(D26-G26)+(E26-G26)</f>
        <v>#REF!</v>
      </c>
      <c r="K26" s="164" t="e">
        <f t="shared" si="57"/>
        <v>#REF!</v>
      </c>
      <c r="L26" s="164" t="e">
        <f t="shared" si="2"/>
        <v>#REF!</v>
      </c>
      <c r="M26" s="164" t="e">
        <f t="shared" ref="M26:O26" si="58">SUM(#REF!)</f>
        <v>#REF!</v>
      </c>
      <c r="N26" s="164" t="e">
        <f t="shared" si="58"/>
        <v>#REF!</v>
      </c>
      <c r="O26" s="164" t="e">
        <f t="shared" si="58"/>
        <v>#REF!</v>
      </c>
      <c r="P26" s="164" t="e">
        <f t="shared" si="46"/>
        <v>#REF!</v>
      </c>
      <c r="Q26" s="162" t="e">
        <f t="shared" si="5"/>
        <v>#REF!</v>
      </c>
      <c r="R26" s="162" t="e">
        <f t="shared" si="6"/>
        <v>#REF!</v>
      </c>
      <c r="S26" s="141"/>
      <c r="T26" s="141"/>
      <c r="U26" s="141"/>
      <c r="V26" s="141"/>
      <c r="W26" s="141"/>
      <c r="X26" s="141"/>
      <c r="Y26" s="141"/>
      <c r="Z26" s="141"/>
    </row>
    <row r="27" spans="1:26" ht="13.5" customHeight="1" x14ac:dyDescent="0.3">
      <c r="A27" s="161">
        <v>19</v>
      </c>
      <c r="B27" s="161" t="s">
        <v>168</v>
      </c>
      <c r="C27" s="163" t="s">
        <v>169</v>
      </c>
      <c r="D27" s="164" t="e">
        <f t="shared" ref="D27:I27" si="59">SUM(#REF!,#REF!)</f>
        <v>#REF!</v>
      </c>
      <c r="E27" s="164" t="e">
        <f t="shared" si="59"/>
        <v>#REF!</v>
      </c>
      <c r="F27" s="164" t="e">
        <f t="shared" si="59"/>
        <v>#REF!</v>
      </c>
      <c r="G27" s="164" t="e">
        <f t="shared" si="59"/>
        <v>#REF!</v>
      </c>
      <c r="H27" s="164" t="e">
        <f t="shared" si="59"/>
        <v>#REF!</v>
      </c>
      <c r="I27" s="164" t="e">
        <f t="shared" si="59"/>
        <v>#REF!</v>
      </c>
      <c r="J27" s="164" t="e">
        <f t="shared" ref="J27:K27" si="60">(D27-G27)+(E27-G27)</f>
        <v>#REF!</v>
      </c>
      <c r="K27" s="164" t="e">
        <f t="shared" si="60"/>
        <v>#REF!</v>
      </c>
      <c r="L27" s="164" t="e">
        <f t="shared" si="2"/>
        <v>#REF!</v>
      </c>
      <c r="M27" s="164" t="e">
        <f t="shared" ref="M27:O27" si="61">SUM(#REF!,#REF!)</f>
        <v>#REF!</v>
      </c>
      <c r="N27" s="164" t="e">
        <f t="shared" si="61"/>
        <v>#REF!</v>
      </c>
      <c r="O27" s="164" t="e">
        <f t="shared" si="61"/>
        <v>#REF!</v>
      </c>
      <c r="P27" s="164" t="e">
        <f t="shared" si="46"/>
        <v>#REF!</v>
      </c>
      <c r="Q27" s="162" t="e">
        <f t="shared" si="5"/>
        <v>#REF!</v>
      </c>
      <c r="R27" s="162" t="e">
        <f t="shared" si="6"/>
        <v>#REF!</v>
      </c>
      <c r="S27" s="141"/>
      <c r="T27" s="141"/>
      <c r="U27" s="141"/>
      <c r="V27" s="141"/>
      <c r="W27" s="141"/>
      <c r="X27" s="141"/>
      <c r="Y27" s="141"/>
      <c r="Z27" s="141"/>
    </row>
    <row r="28" spans="1:26" ht="13.5" customHeight="1" x14ac:dyDescent="0.3">
      <c r="A28" s="161">
        <v>20</v>
      </c>
      <c r="B28" s="161" t="s">
        <v>170</v>
      </c>
      <c r="C28" s="163" t="e">
        <f t="shared" ref="C28:C29" si="62">#REF!</f>
        <v>#REF!</v>
      </c>
      <c r="D28" s="164" t="e">
        <f t="shared" ref="D28:I28" si="63">SUM(#REF!)</f>
        <v>#REF!</v>
      </c>
      <c r="E28" s="164" t="e">
        <f t="shared" si="63"/>
        <v>#REF!</v>
      </c>
      <c r="F28" s="164" t="e">
        <f t="shared" si="63"/>
        <v>#REF!</v>
      </c>
      <c r="G28" s="164" t="e">
        <f t="shared" si="63"/>
        <v>#REF!</v>
      </c>
      <c r="H28" s="164" t="e">
        <f t="shared" si="63"/>
        <v>#REF!</v>
      </c>
      <c r="I28" s="164" t="e">
        <f t="shared" si="63"/>
        <v>#REF!</v>
      </c>
      <c r="J28" s="164" t="e">
        <f t="shared" ref="J28:K28" si="64">(D28-G28)+(E28-G28)</f>
        <v>#REF!</v>
      </c>
      <c r="K28" s="164" t="e">
        <f t="shared" si="64"/>
        <v>#REF!</v>
      </c>
      <c r="L28" s="164" t="e">
        <f t="shared" si="2"/>
        <v>#REF!</v>
      </c>
      <c r="M28" s="164" t="e">
        <f t="shared" ref="M28:O28" si="65">SUM(#REF!)</f>
        <v>#REF!</v>
      </c>
      <c r="N28" s="164" t="e">
        <f t="shared" si="65"/>
        <v>#REF!</v>
      </c>
      <c r="O28" s="164" t="e">
        <f t="shared" si="65"/>
        <v>#REF!</v>
      </c>
      <c r="P28" s="164" t="e">
        <f t="shared" si="46"/>
        <v>#REF!</v>
      </c>
      <c r="Q28" s="162" t="e">
        <f t="shared" si="5"/>
        <v>#REF!</v>
      </c>
      <c r="R28" s="162" t="e">
        <f t="shared" si="6"/>
        <v>#REF!</v>
      </c>
      <c r="S28" s="141"/>
      <c r="T28" s="141"/>
      <c r="U28" s="141"/>
      <c r="V28" s="141"/>
      <c r="W28" s="141"/>
      <c r="X28" s="141"/>
      <c r="Y28" s="141"/>
      <c r="Z28" s="141"/>
    </row>
    <row r="29" spans="1:26" ht="13.5" customHeight="1" x14ac:dyDescent="0.3">
      <c r="A29" s="161">
        <v>21</v>
      </c>
      <c r="B29" s="161" t="s">
        <v>171</v>
      </c>
      <c r="C29" s="163" t="e">
        <f t="shared" si="62"/>
        <v>#REF!</v>
      </c>
      <c r="D29" s="164" t="e">
        <f t="shared" ref="D29:I29" si="66">SUM(#REF!)</f>
        <v>#REF!</v>
      </c>
      <c r="E29" s="164" t="e">
        <f t="shared" si="66"/>
        <v>#REF!</v>
      </c>
      <c r="F29" s="164" t="e">
        <f t="shared" si="66"/>
        <v>#REF!</v>
      </c>
      <c r="G29" s="164" t="e">
        <f t="shared" si="66"/>
        <v>#REF!</v>
      </c>
      <c r="H29" s="164" t="e">
        <f t="shared" si="66"/>
        <v>#REF!</v>
      </c>
      <c r="I29" s="164" t="e">
        <f t="shared" si="66"/>
        <v>#REF!</v>
      </c>
      <c r="J29" s="164" t="e">
        <f t="shared" ref="J29:K29" si="67">(D29-G29)+(E29-G29)</f>
        <v>#REF!</v>
      </c>
      <c r="K29" s="164" t="e">
        <f t="shared" si="67"/>
        <v>#REF!</v>
      </c>
      <c r="L29" s="164" t="e">
        <f t="shared" si="2"/>
        <v>#REF!</v>
      </c>
      <c r="M29" s="164" t="e">
        <f t="shared" ref="M29:O29" si="68">SUM(#REF!)</f>
        <v>#REF!</v>
      </c>
      <c r="N29" s="164" t="e">
        <f t="shared" si="68"/>
        <v>#REF!</v>
      </c>
      <c r="O29" s="164" t="e">
        <f t="shared" si="68"/>
        <v>#REF!</v>
      </c>
      <c r="P29" s="164" t="e">
        <f t="shared" si="46"/>
        <v>#REF!</v>
      </c>
      <c r="Q29" s="162" t="e">
        <f t="shared" si="5"/>
        <v>#REF!</v>
      </c>
      <c r="R29" s="162" t="e">
        <f t="shared" si="6"/>
        <v>#REF!</v>
      </c>
      <c r="S29" s="141"/>
      <c r="T29" s="141"/>
      <c r="U29" s="141"/>
      <c r="V29" s="141"/>
      <c r="W29" s="141"/>
      <c r="X29" s="141"/>
      <c r="Y29" s="141"/>
      <c r="Z29" s="141"/>
    </row>
    <row r="30" spans="1:26" ht="13.5" customHeight="1" x14ac:dyDescent="0.3">
      <c r="A30" s="161">
        <v>22</v>
      </c>
      <c r="B30" s="161" t="s">
        <v>172</v>
      </c>
      <c r="C30" s="163" t="s">
        <v>48</v>
      </c>
      <c r="D30" s="164" t="e">
        <f t="shared" ref="D30:I30" si="69">SUM(#REF!,#REF!)</f>
        <v>#REF!</v>
      </c>
      <c r="E30" s="164" t="e">
        <f t="shared" si="69"/>
        <v>#REF!</v>
      </c>
      <c r="F30" s="164" t="e">
        <f t="shared" si="69"/>
        <v>#REF!</v>
      </c>
      <c r="G30" s="164" t="e">
        <f t="shared" si="69"/>
        <v>#REF!</v>
      </c>
      <c r="H30" s="164" t="e">
        <f t="shared" si="69"/>
        <v>#REF!</v>
      </c>
      <c r="I30" s="164" t="e">
        <f t="shared" si="69"/>
        <v>#REF!</v>
      </c>
      <c r="J30" s="164" t="e">
        <f t="shared" ref="J30:K30" si="70">(D30-G30)+(E30-G30)</f>
        <v>#REF!</v>
      </c>
      <c r="K30" s="164" t="e">
        <f t="shared" si="70"/>
        <v>#REF!</v>
      </c>
      <c r="L30" s="164" t="e">
        <f t="shared" si="2"/>
        <v>#REF!</v>
      </c>
      <c r="M30" s="164" t="e">
        <f t="shared" ref="M30:O30" si="71">SUM(#REF!,#REF!)</f>
        <v>#REF!</v>
      </c>
      <c r="N30" s="164" t="e">
        <f t="shared" si="71"/>
        <v>#REF!</v>
      </c>
      <c r="O30" s="164" t="e">
        <f t="shared" si="71"/>
        <v>#REF!</v>
      </c>
      <c r="P30" s="164" t="e">
        <f t="shared" si="46"/>
        <v>#REF!</v>
      </c>
      <c r="Q30" s="162" t="e">
        <f t="shared" si="5"/>
        <v>#REF!</v>
      </c>
      <c r="R30" s="162" t="e">
        <f t="shared" si="6"/>
        <v>#REF!</v>
      </c>
      <c r="S30" s="141"/>
      <c r="T30" s="141"/>
      <c r="U30" s="141"/>
      <c r="V30" s="141"/>
      <c r="W30" s="141"/>
      <c r="X30" s="141"/>
      <c r="Y30" s="141"/>
      <c r="Z30" s="141"/>
    </row>
    <row r="31" spans="1:26" ht="13.5" customHeight="1" x14ac:dyDescent="0.3">
      <c r="A31" s="161">
        <v>23</v>
      </c>
      <c r="B31" s="161" t="s">
        <v>65</v>
      </c>
      <c r="C31" s="163" t="e">
        <f t="shared" ref="C31:C33" si="72">#REF!</f>
        <v>#REF!</v>
      </c>
      <c r="D31" s="164" t="e">
        <f t="shared" ref="D31:I31" si="73">SUM(#REF!)</f>
        <v>#REF!</v>
      </c>
      <c r="E31" s="164" t="e">
        <f t="shared" si="73"/>
        <v>#REF!</v>
      </c>
      <c r="F31" s="164" t="e">
        <f t="shared" si="73"/>
        <v>#REF!</v>
      </c>
      <c r="G31" s="164" t="e">
        <f t="shared" si="73"/>
        <v>#REF!</v>
      </c>
      <c r="H31" s="164" t="e">
        <f t="shared" si="73"/>
        <v>#REF!</v>
      </c>
      <c r="I31" s="164" t="e">
        <f t="shared" si="73"/>
        <v>#REF!</v>
      </c>
      <c r="J31" s="164" t="e">
        <f t="shared" ref="J31:K31" si="74">(D31-G31)+(E31-G31)</f>
        <v>#REF!</v>
      </c>
      <c r="K31" s="164" t="e">
        <f t="shared" si="74"/>
        <v>#REF!</v>
      </c>
      <c r="L31" s="164" t="e">
        <f t="shared" si="2"/>
        <v>#REF!</v>
      </c>
      <c r="M31" s="164" t="e">
        <f t="shared" ref="M31:O31" si="75">SUM(#REF!)</f>
        <v>#REF!</v>
      </c>
      <c r="N31" s="164" t="e">
        <f t="shared" si="75"/>
        <v>#REF!</v>
      </c>
      <c r="O31" s="164" t="e">
        <f t="shared" si="75"/>
        <v>#REF!</v>
      </c>
      <c r="P31" s="164" t="e">
        <f t="shared" si="46"/>
        <v>#REF!</v>
      </c>
      <c r="Q31" s="162" t="e">
        <f t="shared" si="5"/>
        <v>#REF!</v>
      </c>
      <c r="R31" s="162" t="e">
        <f t="shared" si="6"/>
        <v>#REF!</v>
      </c>
      <c r="S31" s="141"/>
      <c r="T31" s="141"/>
      <c r="U31" s="141"/>
      <c r="V31" s="141"/>
      <c r="W31" s="141"/>
      <c r="X31" s="141"/>
      <c r="Y31" s="141"/>
      <c r="Z31" s="141"/>
    </row>
    <row r="32" spans="1:26" ht="13.5" customHeight="1" x14ac:dyDescent="0.3">
      <c r="A32" s="161">
        <v>24</v>
      </c>
      <c r="B32" s="161" t="s">
        <v>173</v>
      </c>
      <c r="C32" s="163" t="e">
        <f t="shared" si="72"/>
        <v>#REF!</v>
      </c>
      <c r="D32" s="164" t="e">
        <f t="shared" ref="D32:I32" si="76">SUM(#REF!)</f>
        <v>#REF!</v>
      </c>
      <c r="E32" s="164" t="e">
        <f t="shared" si="76"/>
        <v>#REF!</v>
      </c>
      <c r="F32" s="164" t="e">
        <f t="shared" si="76"/>
        <v>#REF!</v>
      </c>
      <c r="G32" s="164" t="e">
        <f t="shared" si="76"/>
        <v>#REF!</v>
      </c>
      <c r="H32" s="164" t="e">
        <f t="shared" si="76"/>
        <v>#REF!</v>
      </c>
      <c r="I32" s="164" t="e">
        <f t="shared" si="76"/>
        <v>#REF!</v>
      </c>
      <c r="J32" s="164" t="e">
        <f t="shared" ref="J32:K32" si="77">(D32-G32)+(E32-G32)</f>
        <v>#REF!</v>
      </c>
      <c r="K32" s="164" t="e">
        <f t="shared" si="77"/>
        <v>#REF!</v>
      </c>
      <c r="L32" s="164" t="e">
        <f t="shared" si="2"/>
        <v>#REF!</v>
      </c>
      <c r="M32" s="164" t="e">
        <f t="shared" ref="M32:O32" si="78">SUM(#REF!)</f>
        <v>#REF!</v>
      </c>
      <c r="N32" s="164" t="e">
        <f t="shared" si="78"/>
        <v>#REF!</v>
      </c>
      <c r="O32" s="164" t="e">
        <f t="shared" si="78"/>
        <v>#REF!</v>
      </c>
      <c r="P32" s="164" t="e">
        <f t="shared" si="46"/>
        <v>#REF!</v>
      </c>
      <c r="Q32" s="162" t="e">
        <f t="shared" si="5"/>
        <v>#REF!</v>
      </c>
      <c r="R32" s="162" t="e">
        <f t="shared" si="6"/>
        <v>#REF!</v>
      </c>
      <c r="S32" s="141"/>
      <c r="T32" s="141"/>
      <c r="U32" s="141"/>
      <c r="V32" s="141"/>
      <c r="W32" s="141"/>
      <c r="X32" s="141"/>
      <c r="Y32" s="141"/>
      <c r="Z32" s="141"/>
    </row>
    <row r="33" spans="1:26" ht="13.5" customHeight="1" x14ac:dyDescent="0.3">
      <c r="A33" s="161">
        <v>25</v>
      </c>
      <c r="B33" s="161" t="s">
        <v>174</v>
      </c>
      <c r="C33" s="163" t="e">
        <f t="shared" si="72"/>
        <v>#REF!</v>
      </c>
      <c r="D33" s="164" t="e">
        <f t="shared" ref="D33:I33" si="79">SUM(#REF!)</f>
        <v>#REF!</v>
      </c>
      <c r="E33" s="164" t="e">
        <f t="shared" si="79"/>
        <v>#REF!</v>
      </c>
      <c r="F33" s="164" t="e">
        <f t="shared" si="79"/>
        <v>#REF!</v>
      </c>
      <c r="G33" s="164" t="e">
        <f t="shared" si="79"/>
        <v>#REF!</v>
      </c>
      <c r="H33" s="164" t="e">
        <f t="shared" si="79"/>
        <v>#REF!</v>
      </c>
      <c r="I33" s="164" t="e">
        <f t="shared" si="79"/>
        <v>#REF!</v>
      </c>
      <c r="J33" s="164" t="e">
        <f t="shared" ref="J33:K33" si="80">(D33-G33)+(E33-G33)</f>
        <v>#REF!</v>
      </c>
      <c r="K33" s="164" t="e">
        <f t="shared" si="80"/>
        <v>#REF!</v>
      </c>
      <c r="L33" s="164" t="e">
        <f t="shared" si="2"/>
        <v>#REF!</v>
      </c>
      <c r="M33" s="164" t="e">
        <f t="shared" ref="M33:O33" si="81">SUM(#REF!)</f>
        <v>#REF!</v>
      </c>
      <c r="N33" s="164" t="e">
        <f t="shared" si="81"/>
        <v>#REF!</v>
      </c>
      <c r="O33" s="164" t="e">
        <f t="shared" si="81"/>
        <v>#REF!</v>
      </c>
      <c r="P33" s="164" t="e">
        <f t="shared" si="46"/>
        <v>#REF!</v>
      </c>
      <c r="Q33" s="162" t="e">
        <f t="shared" si="5"/>
        <v>#REF!</v>
      </c>
      <c r="R33" s="162" t="e">
        <f t="shared" si="6"/>
        <v>#REF!</v>
      </c>
      <c r="S33" s="141"/>
      <c r="T33" s="141"/>
      <c r="U33" s="141"/>
      <c r="V33" s="141"/>
      <c r="W33" s="141"/>
      <c r="X33" s="141"/>
      <c r="Y33" s="141"/>
      <c r="Z33" s="141"/>
    </row>
    <row r="34" spans="1:26" ht="13.5" customHeight="1" x14ac:dyDescent="0.3">
      <c r="A34" s="161">
        <v>26</v>
      </c>
      <c r="B34" s="161" t="s">
        <v>175</v>
      </c>
      <c r="C34" s="163" t="s">
        <v>176</v>
      </c>
      <c r="D34" s="164" t="e">
        <f t="shared" ref="D34:I34" si="82">SUM(#REF!)</f>
        <v>#REF!</v>
      </c>
      <c r="E34" s="164" t="e">
        <f t="shared" si="82"/>
        <v>#REF!</v>
      </c>
      <c r="F34" s="164" t="e">
        <f t="shared" si="82"/>
        <v>#REF!</v>
      </c>
      <c r="G34" s="164" t="e">
        <f t="shared" si="82"/>
        <v>#REF!</v>
      </c>
      <c r="H34" s="164" t="e">
        <f t="shared" si="82"/>
        <v>#REF!</v>
      </c>
      <c r="I34" s="164" t="e">
        <f t="shared" si="82"/>
        <v>#REF!</v>
      </c>
      <c r="J34" s="164" t="e">
        <f t="shared" ref="J34:K34" si="83">(D34-G34)+(E34-G34)</f>
        <v>#REF!</v>
      </c>
      <c r="K34" s="164" t="e">
        <f t="shared" si="83"/>
        <v>#REF!</v>
      </c>
      <c r="L34" s="164" t="e">
        <f t="shared" si="2"/>
        <v>#REF!</v>
      </c>
      <c r="M34" s="164" t="e">
        <f t="shared" ref="M34:O34" si="84">SUM(#REF!)</f>
        <v>#REF!</v>
      </c>
      <c r="N34" s="164" t="e">
        <f t="shared" si="84"/>
        <v>#REF!</v>
      </c>
      <c r="O34" s="164" t="e">
        <f t="shared" si="84"/>
        <v>#REF!</v>
      </c>
      <c r="P34" s="164" t="e">
        <f t="shared" si="46"/>
        <v>#REF!</v>
      </c>
      <c r="Q34" s="162" t="e">
        <f t="shared" si="5"/>
        <v>#REF!</v>
      </c>
      <c r="R34" s="162" t="e">
        <f t="shared" si="6"/>
        <v>#REF!</v>
      </c>
      <c r="S34" s="141"/>
      <c r="T34" s="141"/>
      <c r="U34" s="141"/>
      <c r="V34" s="141"/>
      <c r="W34" s="141"/>
      <c r="X34" s="141"/>
      <c r="Y34" s="141"/>
      <c r="Z34" s="141"/>
    </row>
    <row r="35" spans="1:26" ht="13.5" customHeight="1" x14ac:dyDescent="0.3">
      <c r="A35" s="161">
        <v>27</v>
      </c>
      <c r="B35" s="161" t="s">
        <v>177</v>
      </c>
      <c r="C35" s="163" t="s">
        <v>106</v>
      </c>
      <c r="D35" s="164" t="e">
        <f t="shared" ref="D35:I35" si="85">SUM(#REF!,#REF!,#REF!,#REF!)</f>
        <v>#REF!</v>
      </c>
      <c r="E35" s="164" t="e">
        <f t="shared" si="85"/>
        <v>#REF!</v>
      </c>
      <c r="F35" s="164" t="e">
        <f t="shared" si="85"/>
        <v>#REF!</v>
      </c>
      <c r="G35" s="164" t="e">
        <f t="shared" si="85"/>
        <v>#REF!</v>
      </c>
      <c r="H35" s="164" t="e">
        <f t="shared" si="85"/>
        <v>#REF!</v>
      </c>
      <c r="I35" s="164" t="e">
        <f t="shared" si="85"/>
        <v>#REF!</v>
      </c>
      <c r="J35" s="164" t="e">
        <f t="shared" ref="J35:K35" si="86">(D35-G35)+(E35-G35)</f>
        <v>#REF!</v>
      </c>
      <c r="K35" s="164" t="e">
        <f t="shared" si="86"/>
        <v>#REF!</v>
      </c>
      <c r="L35" s="164" t="e">
        <f t="shared" si="2"/>
        <v>#REF!</v>
      </c>
      <c r="M35" s="164" t="e">
        <f t="shared" ref="M35:O35" si="87">SUM(#REF!,#REF!,#REF!,#REF!)</f>
        <v>#REF!</v>
      </c>
      <c r="N35" s="164" t="e">
        <f t="shared" si="87"/>
        <v>#REF!</v>
      </c>
      <c r="O35" s="164" t="e">
        <f t="shared" si="87"/>
        <v>#REF!</v>
      </c>
      <c r="P35" s="164"/>
      <c r="Q35" s="162" t="e">
        <f t="shared" si="5"/>
        <v>#REF!</v>
      </c>
      <c r="R35" s="162" t="e">
        <f t="shared" si="6"/>
        <v>#REF!</v>
      </c>
      <c r="S35" s="141"/>
      <c r="T35" s="141"/>
      <c r="U35" s="141"/>
      <c r="V35" s="141"/>
      <c r="W35" s="141"/>
      <c r="X35" s="141"/>
      <c r="Y35" s="141"/>
      <c r="Z35" s="141"/>
    </row>
    <row r="36" spans="1:26" ht="13.5" customHeight="1" x14ac:dyDescent="0.3">
      <c r="A36" s="161">
        <v>28</v>
      </c>
      <c r="B36" s="161" t="s">
        <v>178</v>
      </c>
      <c r="C36" s="163" t="s">
        <v>179</v>
      </c>
      <c r="D36" s="164" t="e">
        <f t="shared" ref="D36:I36" si="88">SUM(#REF!)</f>
        <v>#REF!</v>
      </c>
      <c r="E36" s="164" t="e">
        <f t="shared" si="88"/>
        <v>#REF!</v>
      </c>
      <c r="F36" s="164" t="e">
        <f t="shared" si="88"/>
        <v>#REF!</v>
      </c>
      <c r="G36" s="164" t="e">
        <f t="shared" si="88"/>
        <v>#REF!</v>
      </c>
      <c r="H36" s="164" t="e">
        <f t="shared" si="88"/>
        <v>#REF!</v>
      </c>
      <c r="I36" s="164" t="e">
        <f t="shared" si="88"/>
        <v>#REF!</v>
      </c>
      <c r="J36" s="164" t="e">
        <f t="shared" ref="J36:K36" si="89">(D36-G36)+(E36-G36)</f>
        <v>#REF!</v>
      </c>
      <c r="K36" s="164" t="e">
        <f t="shared" si="89"/>
        <v>#REF!</v>
      </c>
      <c r="L36" s="164" t="e">
        <f t="shared" si="2"/>
        <v>#REF!</v>
      </c>
      <c r="M36" s="164" t="e">
        <f t="shared" ref="M36:O36" si="90">SUM(#REF!)</f>
        <v>#REF!</v>
      </c>
      <c r="N36" s="164" t="e">
        <f t="shared" si="90"/>
        <v>#REF!</v>
      </c>
      <c r="O36" s="164" t="e">
        <f t="shared" si="90"/>
        <v>#REF!</v>
      </c>
      <c r="P36" s="164" t="e">
        <f t="shared" ref="P36:P55" si="91">(M36-O36)+(N36-O36)</f>
        <v>#REF!</v>
      </c>
      <c r="Q36" s="162" t="e">
        <f t="shared" si="5"/>
        <v>#REF!</v>
      </c>
      <c r="R36" s="162" t="e">
        <f t="shared" si="6"/>
        <v>#REF!</v>
      </c>
      <c r="S36" s="141"/>
      <c r="T36" s="141"/>
      <c r="U36" s="141"/>
      <c r="V36" s="141"/>
      <c r="W36" s="141"/>
      <c r="X36" s="141"/>
      <c r="Y36" s="141"/>
      <c r="Z36" s="141"/>
    </row>
    <row r="37" spans="1:26" ht="13.5" customHeight="1" x14ac:dyDescent="0.3">
      <c r="A37" s="161">
        <v>29</v>
      </c>
      <c r="B37" s="161" t="s">
        <v>180</v>
      </c>
      <c r="C37" s="163" t="s">
        <v>181</v>
      </c>
      <c r="D37" s="164" t="e">
        <f t="shared" ref="D37:I37" si="92">SUM(#REF!)</f>
        <v>#REF!</v>
      </c>
      <c r="E37" s="164" t="e">
        <f t="shared" si="92"/>
        <v>#REF!</v>
      </c>
      <c r="F37" s="164" t="e">
        <f t="shared" si="92"/>
        <v>#REF!</v>
      </c>
      <c r="G37" s="164" t="e">
        <f t="shared" si="92"/>
        <v>#REF!</v>
      </c>
      <c r="H37" s="164" t="e">
        <f t="shared" si="92"/>
        <v>#REF!</v>
      </c>
      <c r="I37" s="164" t="e">
        <f t="shared" si="92"/>
        <v>#REF!</v>
      </c>
      <c r="J37" s="164" t="e">
        <f t="shared" ref="J37:K37" si="93">(D37-G37)+(E37-G37)</f>
        <v>#REF!</v>
      </c>
      <c r="K37" s="164" t="e">
        <f t="shared" si="93"/>
        <v>#REF!</v>
      </c>
      <c r="L37" s="164" t="e">
        <f t="shared" si="2"/>
        <v>#REF!</v>
      </c>
      <c r="M37" s="164" t="e">
        <f t="shared" ref="M37:O37" si="94">SUM(#REF!)</f>
        <v>#REF!</v>
      </c>
      <c r="N37" s="164" t="e">
        <f t="shared" si="94"/>
        <v>#REF!</v>
      </c>
      <c r="O37" s="164" t="e">
        <f t="shared" si="94"/>
        <v>#REF!</v>
      </c>
      <c r="P37" s="164" t="e">
        <f t="shared" si="91"/>
        <v>#REF!</v>
      </c>
      <c r="Q37" s="162" t="e">
        <f t="shared" si="5"/>
        <v>#REF!</v>
      </c>
      <c r="R37" s="162" t="e">
        <f t="shared" si="6"/>
        <v>#REF!</v>
      </c>
      <c r="S37" s="141"/>
      <c r="T37" s="141"/>
      <c r="U37" s="141"/>
      <c r="V37" s="141"/>
      <c r="W37" s="141"/>
      <c r="X37" s="141"/>
      <c r="Y37" s="141"/>
      <c r="Z37" s="141"/>
    </row>
    <row r="38" spans="1:26" ht="13.5" customHeight="1" x14ac:dyDescent="0.3">
      <c r="A38" s="161">
        <v>30</v>
      </c>
      <c r="B38" s="161" t="s">
        <v>180</v>
      </c>
      <c r="C38" s="163" t="s">
        <v>182</v>
      </c>
      <c r="D38" s="164" t="e">
        <f t="shared" ref="D38:I38" si="95">SUM(#REF!)</f>
        <v>#REF!</v>
      </c>
      <c r="E38" s="164" t="e">
        <f t="shared" si="95"/>
        <v>#REF!</v>
      </c>
      <c r="F38" s="164" t="e">
        <f t="shared" si="95"/>
        <v>#REF!</v>
      </c>
      <c r="G38" s="164" t="e">
        <f t="shared" si="95"/>
        <v>#REF!</v>
      </c>
      <c r="H38" s="164" t="e">
        <f t="shared" si="95"/>
        <v>#REF!</v>
      </c>
      <c r="I38" s="164" t="e">
        <f t="shared" si="95"/>
        <v>#REF!</v>
      </c>
      <c r="J38" s="164" t="e">
        <f t="shared" ref="J38:K38" si="96">(D38-G38)+(E38-G38)</f>
        <v>#REF!</v>
      </c>
      <c r="K38" s="164" t="e">
        <f t="shared" si="96"/>
        <v>#REF!</v>
      </c>
      <c r="L38" s="164" t="e">
        <f t="shared" si="2"/>
        <v>#REF!</v>
      </c>
      <c r="M38" s="164" t="e">
        <f t="shared" ref="M38:O38" si="97">SUM(#REF!)</f>
        <v>#REF!</v>
      </c>
      <c r="N38" s="164" t="e">
        <f t="shared" si="97"/>
        <v>#REF!</v>
      </c>
      <c r="O38" s="164" t="e">
        <f t="shared" si="97"/>
        <v>#REF!</v>
      </c>
      <c r="P38" s="164" t="e">
        <f t="shared" si="91"/>
        <v>#REF!</v>
      </c>
      <c r="Q38" s="162" t="e">
        <f t="shared" si="5"/>
        <v>#REF!</v>
      </c>
      <c r="R38" s="162" t="e">
        <f t="shared" si="6"/>
        <v>#REF!</v>
      </c>
      <c r="S38" s="141"/>
      <c r="T38" s="141"/>
      <c r="U38" s="141"/>
      <c r="V38" s="141"/>
      <c r="W38" s="141"/>
      <c r="X38" s="141"/>
      <c r="Y38" s="141"/>
      <c r="Z38" s="141"/>
    </row>
    <row r="39" spans="1:26" ht="13.5" customHeight="1" x14ac:dyDescent="0.3">
      <c r="A39" s="161">
        <v>31</v>
      </c>
      <c r="B39" s="161" t="s">
        <v>180</v>
      </c>
      <c r="C39" s="163" t="s">
        <v>183</v>
      </c>
      <c r="D39" s="164" t="e">
        <f t="shared" ref="D39:I39" si="98">SUM(#REF!)</f>
        <v>#REF!</v>
      </c>
      <c r="E39" s="164" t="e">
        <f t="shared" si="98"/>
        <v>#REF!</v>
      </c>
      <c r="F39" s="164" t="e">
        <f t="shared" si="98"/>
        <v>#REF!</v>
      </c>
      <c r="G39" s="164" t="e">
        <f t="shared" si="98"/>
        <v>#REF!</v>
      </c>
      <c r="H39" s="164" t="e">
        <f t="shared" si="98"/>
        <v>#REF!</v>
      </c>
      <c r="I39" s="164" t="e">
        <f t="shared" si="98"/>
        <v>#REF!</v>
      </c>
      <c r="J39" s="164" t="e">
        <f t="shared" ref="J39:K39" si="99">(D39-G39)+(E39-G39)</f>
        <v>#REF!</v>
      </c>
      <c r="K39" s="164" t="e">
        <f t="shared" si="99"/>
        <v>#REF!</v>
      </c>
      <c r="L39" s="164" t="e">
        <f t="shared" si="2"/>
        <v>#REF!</v>
      </c>
      <c r="M39" s="164" t="e">
        <f t="shared" ref="M39:O39" si="100">SUM(#REF!)</f>
        <v>#REF!</v>
      </c>
      <c r="N39" s="164" t="e">
        <f t="shared" si="100"/>
        <v>#REF!</v>
      </c>
      <c r="O39" s="164" t="e">
        <f t="shared" si="100"/>
        <v>#REF!</v>
      </c>
      <c r="P39" s="164" t="e">
        <f t="shared" si="91"/>
        <v>#REF!</v>
      </c>
      <c r="Q39" s="162" t="e">
        <f t="shared" si="5"/>
        <v>#REF!</v>
      </c>
      <c r="R39" s="162" t="e">
        <f t="shared" si="6"/>
        <v>#REF!</v>
      </c>
      <c r="S39" s="141"/>
      <c r="T39" s="141"/>
      <c r="U39" s="141"/>
      <c r="V39" s="141"/>
      <c r="W39" s="141"/>
      <c r="X39" s="141"/>
      <c r="Y39" s="141"/>
      <c r="Z39" s="141"/>
    </row>
    <row r="40" spans="1:26" ht="13.5" customHeight="1" x14ac:dyDescent="0.3">
      <c r="A40" s="161">
        <v>32</v>
      </c>
      <c r="B40" s="161" t="s">
        <v>180</v>
      </c>
      <c r="C40" s="163" t="s">
        <v>184</v>
      </c>
      <c r="D40" s="164" t="e">
        <f t="shared" ref="D40:I40" si="101">SUM(#REF!)</f>
        <v>#REF!</v>
      </c>
      <c r="E40" s="164" t="e">
        <f t="shared" si="101"/>
        <v>#REF!</v>
      </c>
      <c r="F40" s="164" t="e">
        <f t="shared" si="101"/>
        <v>#REF!</v>
      </c>
      <c r="G40" s="164" t="e">
        <f t="shared" si="101"/>
        <v>#REF!</v>
      </c>
      <c r="H40" s="164" t="e">
        <f t="shared" si="101"/>
        <v>#REF!</v>
      </c>
      <c r="I40" s="164" t="e">
        <f t="shared" si="101"/>
        <v>#REF!</v>
      </c>
      <c r="J40" s="164" t="e">
        <f t="shared" ref="J40:K40" si="102">(D40-G40)+(E40-G40)</f>
        <v>#REF!</v>
      </c>
      <c r="K40" s="164" t="e">
        <f t="shared" si="102"/>
        <v>#REF!</v>
      </c>
      <c r="L40" s="164" t="e">
        <f t="shared" si="2"/>
        <v>#REF!</v>
      </c>
      <c r="M40" s="164" t="e">
        <f t="shared" ref="M40:O40" si="103">SUM(#REF!)</f>
        <v>#REF!</v>
      </c>
      <c r="N40" s="164" t="e">
        <f t="shared" si="103"/>
        <v>#REF!</v>
      </c>
      <c r="O40" s="164" t="e">
        <f t="shared" si="103"/>
        <v>#REF!</v>
      </c>
      <c r="P40" s="164" t="e">
        <f t="shared" si="91"/>
        <v>#REF!</v>
      </c>
      <c r="Q40" s="162" t="e">
        <f t="shared" si="5"/>
        <v>#REF!</v>
      </c>
      <c r="R40" s="162" t="e">
        <f t="shared" si="6"/>
        <v>#REF!</v>
      </c>
      <c r="S40" s="141"/>
      <c r="T40" s="141"/>
      <c r="U40" s="141"/>
      <c r="V40" s="141"/>
      <c r="W40" s="141"/>
      <c r="X40" s="141"/>
      <c r="Y40" s="141"/>
      <c r="Z40" s="141"/>
    </row>
    <row r="41" spans="1:26" ht="13.5" customHeight="1" x14ac:dyDescent="0.3">
      <c r="A41" s="161">
        <v>33</v>
      </c>
      <c r="B41" s="161" t="s">
        <v>180</v>
      </c>
      <c r="C41" s="163" t="s">
        <v>105</v>
      </c>
      <c r="D41" s="164" t="e">
        <f t="shared" ref="D41:I41" si="104">SUM(#REF!)</f>
        <v>#REF!</v>
      </c>
      <c r="E41" s="164" t="e">
        <f t="shared" si="104"/>
        <v>#REF!</v>
      </c>
      <c r="F41" s="164" t="e">
        <f t="shared" si="104"/>
        <v>#REF!</v>
      </c>
      <c r="G41" s="164" t="e">
        <f t="shared" si="104"/>
        <v>#REF!</v>
      </c>
      <c r="H41" s="164" t="e">
        <f t="shared" si="104"/>
        <v>#REF!</v>
      </c>
      <c r="I41" s="164" t="e">
        <f t="shared" si="104"/>
        <v>#REF!</v>
      </c>
      <c r="J41" s="164" t="e">
        <f t="shared" ref="J41:K41" si="105">(D41-G41)+(E41-G41)</f>
        <v>#REF!</v>
      </c>
      <c r="K41" s="164" t="e">
        <f t="shared" si="105"/>
        <v>#REF!</v>
      </c>
      <c r="L41" s="164" t="e">
        <f t="shared" si="2"/>
        <v>#REF!</v>
      </c>
      <c r="M41" s="164" t="e">
        <f t="shared" ref="M41:O41" si="106">SUM(#REF!)</f>
        <v>#REF!</v>
      </c>
      <c r="N41" s="164" t="e">
        <f t="shared" si="106"/>
        <v>#REF!</v>
      </c>
      <c r="O41" s="164" t="e">
        <f t="shared" si="106"/>
        <v>#REF!</v>
      </c>
      <c r="P41" s="164" t="e">
        <f t="shared" si="91"/>
        <v>#REF!</v>
      </c>
      <c r="Q41" s="162" t="e">
        <f t="shared" si="5"/>
        <v>#REF!</v>
      </c>
      <c r="R41" s="162" t="e">
        <f t="shared" si="6"/>
        <v>#REF!</v>
      </c>
      <c r="S41" s="141"/>
      <c r="T41" s="141"/>
      <c r="U41" s="141"/>
      <c r="V41" s="141"/>
      <c r="W41" s="141"/>
      <c r="X41" s="141"/>
      <c r="Y41" s="141"/>
      <c r="Z41" s="141"/>
    </row>
    <row r="42" spans="1:26" ht="13.5" customHeight="1" x14ac:dyDescent="0.3">
      <c r="A42" s="161">
        <v>34</v>
      </c>
      <c r="B42" s="161" t="s">
        <v>180</v>
      </c>
      <c r="C42" s="163" t="s">
        <v>185</v>
      </c>
      <c r="D42" s="164" t="e">
        <f t="shared" ref="D42:I42" si="107">SUM(#REF!)</f>
        <v>#REF!</v>
      </c>
      <c r="E42" s="164" t="e">
        <f t="shared" si="107"/>
        <v>#REF!</v>
      </c>
      <c r="F42" s="164" t="e">
        <f t="shared" si="107"/>
        <v>#REF!</v>
      </c>
      <c r="G42" s="164" t="e">
        <f t="shared" si="107"/>
        <v>#REF!</v>
      </c>
      <c r="H42" s="164" t="e">
        <f t="shared" si="107"/>
        <v>#REF!</v>
      </c>
      <c r="I42" s="164" t="e">
        <f t="shared" si="107"/>
        <v>#REF!</v>
      </c>
      <c r="J42" s="164" t="e">
        <f t="shared" ref="J42:K42" si="108">(D42-G42)+(E42-G42)</f>
        <v>#REF!</v>
      </c>
      <c r="K42" s="164" t="e">
        <f t="shared" si="108"/>
        <v>#REF!</v>
      </c>
      <c r="L42" s="164" t="e">
        <f t="shared" si="2"/>
        <v>#REF!</v>
      </c>
      <c r="M42" s="164" t="e">
        <f t="shared" ref="M42:O42" si="109">SUM(#REF!)</f>
        <v>#REF!</v>
      </c>
      <c r="N42" s="164" t="e">
        <f t="shared" si="109"/>
        <v>#REF!</v>
      </c>
      <c r="O42" s="164" t="e">
        <f t="shared" si="109"/>
        <v>#REF!</v>
      </c>
      <c r="P42" s="164" t="e">
        <f t="shared" si="91"/>
        <v>#REF!</v>
      </c>
      <c r="Q42" s="162" t="e">
        <f t="shared" si="5"/>
        <v>#REF!</v>
      </c>
      <c r="R42" s="162" t="e">
        <f t="shared" si="6"/>
        <v>#REF!</v>
      </c>
      <c r="S42" s="141"/>
      <c r="T42" s="141"/>
      <c r="U42" s="141"/>
      <c r="V42" s="141"/>
      <c r="W42" s="141"/>
      <c r="X42" s="141"/>
      <c r="Y42" s="141"/>
      <c r="Z42" s="141"/>
    </row>
    <row r="43" spans="1:26" ht="13.5" customHeight="1" x14ac:dyDescent="0.3">
      <c r="A43" s="161">
        <v>35</v>
      </c>
      <c r="B43" s="161" t="s">
        <v>180</v>
      </c>
      <c r="C43" s="163" t="s">
        <v>186</v>
      </c>
      <c r="D43" s="164" t="e">
        <f t="shared" ref="D43:I43" si="110">SUM(#REF!)</f>
        <v>#REF!</v>
      </c>
      <c r="E43" s="164" t="e">
        <f t="shared" si="110"/>
        <v>#REF!</v>
      </c>
      <c r="F43" s="164" t="e">
        <f t="shared" si="110"/>
        <v>#REF!</v>
      </c>
      <c r="G43" s="164" t="e">
        <f t="shared" si="110"/>
        <v>#REF!</v>
      </c>
      <c r="H43" s="164" t="e">
        <f t="shared" si="110"/>
        <v>#REF!</v>
      </c>
      <c r="I43" s="164" t="e">
        <f t="shared" si="110"/>
        <v>#REF!</v>
      </c>
      <c r="J43" s="164" t="e">
        <f t="shared" ref="J43:K43" si="111">(D43-G43)+(E43-G43)</f>
        <v>#REF!</v>
      </c>
      <c r="K43" s="164" t="e">
        <f t="shared" si="111"/>
        <v>#REF!</v>
      </c>
      <c r="L43" s="164" t="e">
        <f t="shared" si="2"/>
        <v>#REF!</v>
      </c>
      <c r="M43" s="164" t="e">
        <f t="shared" ref="M43:O43" si="112">SUM(#REF!)</f>
        <v>#REF!</v>
      </c>
      <c r="N43" s="164" t="e">
        <f t="shared" si="112"/>
        <v>#REF!</v>
      </c>
      <c r="O43" s="164" t="e">
        <f t="shared" si="112"/>
        <v>#REF!</v>
      </c>
      <c r="P43" s="164" t="e">
        <f t="shared" si="91"/>
        <v>#REF!</v>
      </c>
      <c r="Q43" s="162" t="e">
        <f t="shared" si="5"/>
        <v>#REF!</v>
      </c>
      <c r="R43" s="162" t="e">
        <f t="shared" si="6"/>
        <v>#REF!</v>
      </c>
      <c r="S43" s="141"/>
      <c r="T43" s="141"/>
      <c r="U43" s="141"/>
      <c r="V43" s="141"/>
      <c r="W43" s="141"/>
      <c r="X43" s="141"/>
      <c r="Y43" s="141"/>
      <c r="Z43" s="141"/>
    </row>
    <row r="44" spans="1:26" ht="13.5" customHeight="1" x14ac:dyDescent="0.3">
      <c r="A44" s="161">
        <v>36</v>
      </c>
      <c r="B44" s="161" t="s">
        <v>180</v>
      </c>
      <c r="C44" s="163" t="s">
        <v>187</v>
      </c>
      <c r="D44" s="164" t="e">
        <f t="shared" ref="D44:I44" si="113">SUM(#REF!)</f>
        <v>#REF!</v>
      </c>
      <c r="E44" s="164" t="e">
        <f t="shared" si="113"/>
        <v>#REF!</v>
      </c>
      <c r="F44" s="164" t="e">
        <f t="shared" si="113"/>
        <v>#REF!</v>
      </c>
      <c r="G44" s="164" t="e">
        <f t="shared" si="113"/>
        <v>#REF!</v>
      </c>
      <c r="H44" s="164" t="e">
        <f t="shared" si="113"/>
        <v>#REF!</v>
      </c>
      <c r="I44" s="164" t="e">
        <f t="shared" si="113"/>
        <v>#REF!</v>
      </c>
      <c r="J44" s="164" t="e">
        <f t="shared" ref="J44:K44" si="114">(D44-G44)+(E44-G44)</f>
        <v>#REF!</v>
      </c>
      <c r="K44" s="164" t="e">
        <f t="shared" si="114"/>
        <v>#REF!</v>
      </c>
      <c r="L44" s="164" t="e">
        <f t="shared" si="2"/>
        <v>#REF!</v>
      </c>
      <c r="M44" s="164" t="e">
        <f t="shared" ref="M44:O44" si="115">SUM(#REF!)</f>
        <v>#REF!</v>
      </c>
      <c r="N44" s="164" t="e">
        <f t="shared" si="115"/>
        <v>#REF!</v>
      </c>
      <c r="O44" s="164" t="e">
        <f t="shared" si="115"/>
        <v>#REF!</v>
      </c>
      <c r="P44" s="164" t="e">
        <f t="shared" si="91"/>
        <v>#REF!</v>
      </c>
      <c r="Q44" s="162" t="e">
        <f t="shared" si="5"/>
        <v>#REF!</v>
      </c>
      <c r="R44" s="162" t="e">
        <f t="shared" si="6"/>
        <v>#REF!</v>
      </c>
      <c r="S44" s="141"/>
      <c r="T44" s="141"/>
      <c r="U44" s="141"/>
      <c r="V44" s="141"/>
      <c r="W44" s="141"/>
      <c r="X44" s="141"/>
      <c r="Y44" s="141"/>
      <c r="Z44" s="141"/>
    </row>
    <row r="45" spans="1:26" ht="13.5" customHeight="1" x14ac:dyDescent="0.3">
      <c r="A45" s="161">
        <v>37</v>
      </c>
      <c r="B45" s="161" t="s">
        <v>180</v>
      </c>
      <c r="C45" s="163" t="s">
        <v>188</v>
      </c>
      <c r="D45" s="164" t="e">
        <f t="shared" ref="D45:I45" si="116">SUM(#REF!)</f>
        <v>#REF!</v>
      </c>
      <c r="E45" s="164" t="e">
        <f t="shared" si="116"/>
        <v>#REF!</v>
      </c>
      <c r="F45" s="164" t="e">
        <f t="shared" si="116"/>
        <v>#REF!</v>
      </c>
      <c r="G45" s="164" t="e">
        <f t="shared" si="116"/>
        <v>#REF!</v>
      </c>
      <c r="H45" s="164" t="e">
        <f t="shared" si="116"/>
        <v>#REF!</v>
      </c>
      <c r="I45" s="164" t="e">
        <f t="shared" si="116"/>
        <v>#REF!</v>
      </c>
      <c r="J45" s="164" t="e">
        <f t="shared" ref="J45:K45" si="117">(D45-G45)+(E45-G45)</f>
        <v>#REF!</v>
      </c>
      <c r="K45" s="164" t="e">
        <f t="shared" si="117"/>
        <v>#REF!</v>
      </c>
      <c r="L45" s="164" t="e">
        <f t="shared" si="2"/>
        <v>#REF!</v>
      </c>
      <c r="M45" s="164" t="e">
        <f t="shared" ref="M45:O45" si="118">SUM(#REF!)</f>
        <v>#REF!</v>
      </c>
      <c r="N45" s="164" t="e">
        <f t="shared" si="118"/>
        <v>#REF!</v>
      </c>
      <c r="O45" s="164" t="e">
        <f t="shared" si="118"/>
        <v>#REF!</v>
      </c>
      <c r="P45" s="164" t="e">
        <f t="shared" si="91"/>
        <v>#REF!</v>
      </c>
      <c r="Q45" s="162" t="e">
        <f t="shared" si="5"/>
        <v>#REF!</v>
      </c>
      <c r="R45" s="162" t="e">
        <f t="shared" si="6"/>
        <v>#REF!</v>
      </c>
      <c r="S45" s="141"/>
      <c r="T45" s="141"/>
      <c r="U45" s="141"/>
      <c r="V45" s="141"/>
      <c r="W45" s="141"/>
      <c r="X45" s="141"/>
      <c r="Y45" s="141"/>
      <c r="Z45" s="141"/>
    </row>
    <row r="46" spans="1:26" ht="13.5" customHeight="1" x14ac:dyDescent="0.3">
      <c r="A46" s="161">
        <v>38</v>
      </c>
      <c r="B46" s="161" t="s">
        <v>180</v>
      </c>
      <c r="C46" s="163" t="s">
        <v>189</v>
      </c>
      <c r="D46" s="164" t="e">
        <f t="shared" ref="D46:I46" si="119">SUM(#REF!)</f>
        <v>#REF!</v>
      </c>
      <c r="E46" s="164" t="e">
        <f t="shared" si="119"/>
        <v>#REF!</v>
      </c>
      <c r="F46" s="164" t="e">
        <f t="shared" si="119"/>
        <v>#REF!</v>
      </c>
      <c r="G46" s="164" t="e">
        <f t="shared" si="119"/>
        <v>#REF!</v>
      </c>
      <c r="H46" s="164" t="e">
        <f t="shared" si="119"/>
        <v>#REF!</v>
      </c>
      <c r="I46" s="164" t="e">
        <f t="shared" si="119"/>
        <v>#REF!</v>
      </c>
      <c r="J46" s="164" t="e">
        <f t="shared" ref="J46:K46" si="120">(D46-G46)+(E46-G46)</f>
        <v>#REF!</v>
      </c>
      <c r="K46" s="164" t="e">
        <f t="shared" si="120"/>
        <v>#REF!</v>
      </c>
      <c r="L46" s="164" t="e">
        <f t="shared" si="2"/>
        <v>#REF!</v>
      </c>
      <c r="M46" s="164" t="e">
        <f t="shared" ref="M46:O46" si="121">SUM(#REF!)</f>
        <v>#REF!</v>
      </c>
      <c r="N46" s="164" t="e">
        <f t="shared" si="121"/>
        <v>#REF!</v>
      </c>
      <c r="O46" s="164" t="e">
        <f t="shared" si="121"/>
        <v>#REF!</v>
      </c>
      <c r="P46" s="164" t="e">
        <f t="shared" si="91"/>
        <v>#REF!</v>
      </c>
      <c r="Q46" s="162" t="e">
        <f t="shared" si="5"/>
        <v>#REF!</v>
      </c>
      <c r="R46" s="162" t="e">
        <f t="shared" si="6"/>
        <v>#REF!</v>
      </c>
      <c r="S46" s="141"/>
      <c r="T46" s="141"/>
      <c r="U46" s="141"/>
      <c r="V46" s="141"/>
      <c r="W46" s="141"/>
      <c r="X46" s="141"/>
      <c r="Y46" s="141"/>
      <c r="Z46" s="141"/>
    </row>
    <row r="47" spans="1:26" ht="13.5" customHeight="1" x14ac:dyDescent="0.3">
      <c r="A47" s="161">
        <v>39</v>
      </c>
      <c r="B47" s="161" t="s">
        <v>180</v>
      </c>
      <c r="C47" s="163" t="s">
        <v>190</v>
      </c>
      <c r="D47" s="164" t="e">
        <f t="shared" ref="D47:I47" si="122">SUM(#REF!)</f>
        <v>#REF!</v>
      </c>
      <c r="E47" s="164" t="e">
        <f t="shared" si="122"/>
        <v>#REF!</v>
      </c>
      <c r="F47" s="164" t="e">
        <f t="shared" si="122"/>
        <v>#REF!</v>
      </c>
      <c r="G47" s="164" t="e">
        <f t="shared" si="122"/>
        <v>#REF!</v>
      </c>
      <c r="H47" s="164" t="e">
        <f t="shared" si="122"/>
        <v>#REF!</v>
      </c>
      <c r="I47" s="164" t="e">
        <f t="shared" si="122"/>
        <v>#REF!</v>
      </c>
      <c r="J47" s="164" t="e">
        <f t="shared" ref="J47:K47" si="123">(D47-G47)+(E47-G47)</f>
        <v>#REF!</v>
      </c>
      <c r="K47" s="164" t="e">
        <f t="shared" si="123"/>
        <v>#REF!</v>
      </c>
      <c r="L47" s="164" t="e">
        <f t="shared" si="2"/>
        <v>#REF!</v>
      </c>
      <c r="M47" s="164" t="e">
        <f t="shared" ref="M47:O47" si="124">SUM(#REF!)</f>
        <v>#REF!</v>
      </c>
      <c r="N47" s="164" t="e">
        <f t="shared" si="124"/>
        <v>#REF!</v>
      </c>
      <c r="O47" s="164" t="e">
        <f t="shared" si="124"/>
        <v>#REF!</v>
      </c>
      <c r="P47" s="164" t="e">
        <f t="shared" si="91"/>
        <v>#REF!</v>
      </c>
      <c r="Q47" s="162" t="e">
        <f t="shared" si="5"/>
        <v>#REF!</v>
      </c>
      <c r="R47" s="162" t="e">
        <f t="shared" si="6"/>
        <v>#REF!</v>
      </c>
      <c r="S47" s="141"/>
      <c r="T47" s="141"/>
      <c r="U47" s="141"/>
      <c r="V47" s="141"/>
      <c r="W47" s="141"/>
      <c r="X47" s="141"/>
      <c r="Y47" s="141"/>
      <c r="Z47" s="141"/>
    </row>
    <row r="48" spans="1:26" ht="13.5" customHeight="1" x14ac:dyDescent="0.3">
      <c r="A48" s="161">
        <v>40</v>
      </c>
      <c r="B48" s="161" t="s">
        <v>180</v>
      </c>
      <c r="C48" s="163" t="s">
        <v>191</v>
      </c>
      <c r="D48" s="164" t="e">
        <f t="shared" ref="D48:I48" si="125">SUM(#REF!)</f>
        <v>#REF!</v>
      </c>
      <c r="E48" s="164" t="e">
        <f t="shared" si="125"/>
        <v>#REF!</v>
      </c>
      <c r="F48" s="164" t="e">
        <f t="shared" si="125"/>
        <v>#REF!</v>
      </c>
      <c r="G48" s="164" t="e">
        <f t="shared" si="125"/>
        <v>#REF!</v>
      </c>
      <c r="H48" s="164" t="e">
        <f t="shared" si="125"/>
        <v>#REF!</v>
      </c>
      <c r="I48" s="164" t="e">
        <f t="shared" si="125"/>
        <v>#REF!</v>
      </c>
      <c r="J48" s="164" t="e">
        <f t="shared" ref="J48:K48" si="126">(D48-G48)+(E48-G48)</f>
        <v>#REF!</v>
      </c>
      <c r="K48" s="164" t="e">
        <f t="shared" si="126"/>
        <v>#REF!</v>
      </c>
      <c r="L48" s="164" t="e">
        <f t="shared" si="2"/>
        <v>#REF!</v>
      </c>
      <c r="M48" s="164" t="e">
        <f t="shared" ref="M48:O48" si="127">SUM(#REF!)</f>
        <v>#REF!</v>
      </c>
      <c r="N48" s="164" t="e">
        <f t="shared" si="127"/>
        <v>#REF!</v>
      </c>
      <c r="O48" s="164" t="e">
        <f t="shared" si="127"/>
        <v>#REF!</v>
      </c>
      <c r="P48" s="164" t="e">
        <f t="shared" si="91"/>
        <v>#REF!</v>
      </c>
      <c r="Q48" s="162" t="e">
        <f t="shared" si="5"/>
        <v>#REF!</v>
      </c>
      <c r="R48" s="162" t="e">
        <f t="shared" si="6"/>
        <v>#REF!</v>
      </c>
      <c r="S48" s="141"/>
      <c r="T48" s="141"/>
      <c r="U48" s="141"/>
      <c r="V48" s="141"/>
      <c r="W48" s="141"/>
      <c r="X48" s="141"/>
      <c r="Y48" s="141"/>
      <c r="Z48" s="141"/>
    </row>
    <row r="49" spans="1:26" ht="13.5" customHeight="1" x14ac:dyDescent="0.3">
      <c r="A49" s="161">
        <v>41</v>
      </c>
      <c r="B49" s="161" t="s">
        <v>180</v>
      </c>
      <c r="C49" s="163" t="s">
        <v>192</v>
      </c>
      <c r="D49" s="164" t="e">
        <f t="shared" ref="D49:I49" si="128">SUM(#REF!)</f>
        <v>#REF!</v>
      </c>
      <c r="E49" s="164" t="e">
        <f t="shared" si="128"/>
        <v>#REF!</v>
      </c>
      <c r="F49" s="164" t="e">
        <f t="shared" si="128"/>
        <v>#REF!</v>
      </c>
      <c r="G49" s="164" t="e">
        <f t="shared" si="128"/>
        <v>#REF!</v>
      </c>
      <c r="H49" s="164" t="e">
        <f t="shared" si="128"/>
        <v>#REF!</v>
      </c>
      <c r="I49" s="164" t="e">
        <f t="shared" si="128"/>
        <v>#REF!</v>
      </c>
      <c r="J49" s="164" t="e">
        <f t="shared" ref="J49:K49" si="129">(D49-G49)+(E49-G49)</f>
        <v>#REF!</v>
      </c>
      <c r="K49" s="164" t="e">
        <f t="shared" si="129"/>
        <v>#REF!</v>
      </c>
      <c r="L49" s="164" t="e">
        <f t="shared" si="2"/>
        <v>#REF!</v>
      </c>
      <c r="M49" s="164" t="e">
        <f t="shared" ref="M49:O49" si="130">SUM(#REF!)</f>
        <v>#REF!</v>
      </c>
      <c r="N49" s="164" t="e">
        <f t="shared" si="130"/>
        <v>#REF!</v>
      </c>
      <c r="O49" s="164" t="e">
        <f t="shared" si="130"/>
        <v>#REF!</v>
      </c>
      <c r="P49" s="164" t="e">
        <f t="shared" si="91"/>
        <v>#REF!</v>
      </c>
      <c r="Q49" s="162" t="e">
        <f t="shared" si="5"/>
        <v>#REF!</v>
      </c>
      <c r="R49" s="162" t="e">
        <f t="shared" si="6"/>
        <v>#REF!</v>
      </c>
      <c r="S49" s="141"/>
      <c r="T49" s="141"/>
      <c r="U49" s="141"/>
      <c r="V49" s="141"/>
      <c r="W49" s="141"/>
      <c r="X49" s="141"/>
      <c r="Y49" s="141"/>
      <c r="Z49" s="141"/>
    </row>
    <row r="50" spans="1:26" ht="13.5" customHeight="1" x14ac:dyDescent="0.3">
      <c r="A50" s="161">
        <v>42</v>
      </c>
      <c r="B50" s="161" t="s">
        <v>193</v>
      </c>
      <c r="C50" s="163" t="s">
        <v>194</v>
      </c>
      <c r="D50" s="164" t="e">
        <f t="shared" ref="D50:I50" si="131">SUM(#REF!,#REF!)</f>
        <v>#REF!</v>
      </c>
      <c r="E50" s="164" t="e">
        <f t="shared" si="131"/>
        <v>#REF!</v>
      </c>
      <c r="F50" s="164" t="e">
        <f t="shared" si="131"/>
        <v>#REF!</v>
      </c>
      <c r="G50" s="164" t="e">
        <f t="shared" si="131"/>
        <v>#REF!</v>
      </c>
      <c r="H50" s="164" t="e">
        <f t="shared" si="131"/>
        <v>#REF!</v>
      </c>
      <c r="I50" s="164" t="e">
        <f t="shared" si="131"/>
        <v>#REF!</v>
      </c>
      <c r="J50" s="164" t="e">
        <f t="shared" ref="J50:K50" si="132">(D50-G50)+(E50-G50)</f>
        <v>#REF!</v>
      </c>
      <c r="K50" s="164" t="e">
        <f t="shared" si="132"/>
        <v>#REF!</v>
      </c>
      <c r="L50" s="164" t="e">
        <f t="shared" si="2"/>
        <v>#REF!</v>
      </c>
      <c r="M50" s="164" t="e">
        <f t="shared" ref="M50:O50" si="133">SUM(#REF!,#REF!)</f>
        <v>#REF!</v>
      </c>
      <c r="N50" s="164" t="e">
        <f t="shared" si="133"/>
        <v>#REF!</v>
      </c>
      <c r="O50" s="164" t="e">
        <f t="shared" si="133"/>
        <v>#REF!</v>
      </c>
      <c r="P50" s="164" t="e">
        <f t="shared" si="91"/>
        <v>#REF!</v>
      </c>
      <c r="Q50" s="162" t="e">
        <f t="shared" si="5"/>
        <v>#REF!</v>
      </c>
      <c r="R50" s="162" t="e">
        <f t="shared" si="6"/>
        <v>#REF!</v>
      </c>
      <c r="S50" s="141"/>
      <c r="T50" s="141"/>
      <c r="U50" s="141"/>
      <c r="V50" s="141"/>
      <c r="W50" s="141"/>
      <c r="X50" s="141"/>
      <c r="Y50" s="141"/>
      <c r="Z50" s="141"/>
    </row>
    <row r="51" spans="1:26" ht="13.5" customHeight="1" x14ac:dyDescent="0.3">
      <c r="A51" s="161">
        <v>43</v>
      </c>
      <c r="B51" s="161" t="s">
        <v>195</v>
      </c>
      <c r="C51" s="163" t="s">
        <v>196</v>
      </c>
      <c r="D51" s="164" t="e">
        <f t="shared" ref="D51:I51" si="134">SUM(#REF!)</f>
        <v>#REF!</v>
      </c>
      <c r="E51" s="164" t="e">
        <f t="shared" si="134"/>
        <v>#REF!</v>
      </c>
      <c r="F51" s="164" t="e">
        <f t="shared" si="134"/>
        <v>#REF!</v>
      </c>
      <c r="G51" s="164" t="e">
        <f t="shared" si="134"/>
        <v>#REF!</v>
      </c>
      <c r="H51" s="164" t="e">
        <f t="shared" si="134"/>
        <v>#REF!</v>
      </c>
      <c r="I51" s="164" t="e">
        <f t="shared" si="134"/>
        <v>#REF!</v>
      </c>
      <c r="J51" s="164" t="e">
        <f t="shared" ref="J51:K51" si="135">(D51-G51)+(E51-G51)</f>
        <v>#REF!</v>
      </c>
      <c r="K51" s="164" t="e">
        <f t="shared" si="135"/>
        <v>#REF!</v>
      </c>
      <c r="L51" s="164" t="e">
        <f t="shared" si="2"/>
        <v>#REF!</v>
      </c>
      <c r="M51" s="164" t="e">
        <f t="shared" ref="M51:O51" si="136">SUM(#REF!)</f>
        <v>#REF!</v>
      </c>
      <c r="N51" s="164" t="e">
        <f t="shared" si="136"/>
        <v>#REF!</v>
      </c>
      <c r="O51" s="164" t="e">
        <f t="shared" si="136"/>
        <v>#REF!</v>
      </c>
      <c r="P51" s="164" t="e">
        <f t="shared" si="91"/>
        <v>#REF!</v>
      </c>
      <c r="Q51" s="162" t="e">
        <f t="shared" si="5"/>
        <v>#REF!</v>
      </c>
      <c r="R51" s="162" t="e">
        <f t="shared" si="6"/>
        <v>#REF!</v>
      </c>
      <c r="S51" s="141"/>
      <c r="T51" s="141"/>
      <c r="U51" s="141"/>
      <c r="V51" s="141"/>
      <c r="W51" s="141"/>
      <c r="X51" s="141"/>
      <c r="Y51" s="141"/>
      <c r="Z51" s="141"/>
    </row>
    <row r="52" spans="1:26" ht="13.5" customHeight="1" x14ac:dyDescent="0.3">
      <c r="A52" s="161">
        <v>44</v>
      </c>
      <c r="B52" s="161" t="s">
        <v>197</v>
      </c>
      <c r="C52" s="163" t="e">
        <f>#REF!</f>
        <v>#REF!</v>
      </c>
      <c r="D52" s="164" t="e">
        <f t="shared" ref="D52:I52" si="137">SUM(#REF!,#REF!)</f>
        <v>#REF!</v>
      </c>
      <c r="E52" s="164" t="e">
        <f t="shared" si="137"/>
        <v>#REF!</v>
      </c>
      <c r="F52" s="164" t="e">
        <f t="shared" si="137"/>
        <v>#REF!</v>
      </c>
      <c r="G52" s="164" t="e">
        <f t="shared" si="137"/>
        <v>#REF!</v>
      </c>
      <c r="H52" s="164" t="e">
        <f t="shared" si="137"/>
        <v>#REF!</v>
      </c>
      <c r="I52" s="164" t="e">
        <f t="shared" si="137"/>
        <v>#REF!</v>
      </c>
      <c r="J52" s="164" t="e">
        <f t="shared" ref="J52:K52" si="138">(D52-G52)+(E52-G52)</f>
        <v>#REF!</v>
      </c>
      <c r="K52" s="164" t="e">
        <f t="shared" si="138"/>
        <v>#REF!</v>
      </c>
      <c r="L52" s="164" t="e">
        <f t="shared" si="2"/>
        <v>#REF!</v>
      </c>
      <c r="M52" s="164" t="e">
        <f t="shared" ref="M52:O52" si="139">SUM(#REF!,#REF!)</f>
        <v>#REF!</v>
      </c>
      <c r="N52" s="164" t="e">
        <f t="shared" si="139"/>
        <v>#REF!</v>
      </c>
      <c r="O52" s="164" t="e">
        <f t="shared" si="139"/>
        <v>#REF!</v>
      </c>
      <c r="P52" s="164" t="e">
        <f t="shared" si="91"/>
        <v>#REF!</v>
      </c>
      <c r="Q52" s="162" t="e">
        <f t="shared" si="5"/>
        <v>#REF!</v>
      </c>
      <c r="R52" s="162" t="e">
        <f t="shared" si="6"/>
        <v>#REF!</v>
      </c>
      <c r="S52" s="141"/>
      <c r="T52" s="141"/>
      <c r="U52" s="141"/>
      <c r="V52" s="141"/>
      <c r="W52" s="141"/>
      <c r="X52" s="141"/>
      <c r="Y52" s="141"/>
      <c r="Z52" s="141"/>
    </row>
    <row r="53" spans="1:26" ht="13.5" customHeight="1" x14ac:dyDescent="0.3">
      <c r="A53" s="161">
        <v>45</v>
      </c>
      <c r="B53" s="161" t="s">
        <v>198</v>
      </c>
      <c r="C53" s="163" t="s">
        <v>199</v>
      </c>
      <c r="D53" s="164" t="e">
        <f t="shared" ref="D53:I53" si="140">SUM(#REF!)</f>
        <v>#REF!</v>
      </c>
      <c r="E53" s="164" t="e">
        <f t="shared" si="140"/>
        <v>#REF!</v>
      </c>
      <c r="F53" s="164" t="e">
        <f t="shared" si="140"/>
        <v>#REF!</v>
      </c>
      <c r="G53" s="164" t="e">
        <f t="shared" si="140"/>
        <v>#REF!</v>
      </c>
      <c r="H53" s="164" t="e">
        <f t="shared" si="140"/>
        <v>#REF!</v>
      </c>
      <c r="I53" s="164" t="e">
        <f t="shared" si="140"/>
        <v>#REF!</v>
      </c>
      <c r="J53" s="164" t="e">
        <f t="shared" ref="J53:K53" si="141">(D53-G53)+(E53-G53)</f>
        <v>#REF!</v>
      </c>
      <c r="K53" s="164" t="e">
        <f t="shared" si="141"/>
        <v>#REF!</v>
      </c>
      <c r="L53" s="164" t="e">
        <f t="shared" si="2"/>
        <v>#REF!</v>
      </c>
      <c r="M53" s="164" t="e">
        <f t="shared" ref="M53:O53" si="142">SUM(#REF!)</f>
        <v>#REF!</v>
      </c>
      <c r="N53" s="164" t="e">
        <f t="shared" si="142"/>
        <v>#REF!</v>
      </c>
      <c r="O53" s="164" t="e">
        <f t="shared" si="142"/>
        <v>#REF!</v>
      </c>
      <c r="P53" s="164" t="e">
        <f t="shared" si="91"/>
        <v>#REF!</v>
      </c>
      <c r="Q53" s="162" t="e">
        <f t="shared" si="5"/>
        <v>#REF!</v>
      </c>
      <c r="R53" s="162" t="e">
        <f t="shared" si="6"/>
        <v>#REF!</v>
      </c>
      <c r="S53" s="141"/>
      <c r="T53" s="141"/>
      <c r="U53" s="141"/>
      <c r="V53" s="141"/>
      <c r="W53" s="141"/>
      <c r="X53" s="141"/>
      <c r="Y53" s="141"/>
      <c r="Z53" s="141"/>
    </row>
    <row r="54" spans="1:26" ht="13.5" customHeight="1" x14ac:dyDescent="0.3">
      <c r="A54" s="161">
        <v>46</v>
      </c>
      <c r="B54" s="161" t="s">
        <v>200</v>
      </c>
      <c r="C54" s="163" t="e">
        <f>#REF!</f>
        <v>#REF!</v>
      </c>
      <c r="D54" s="164" t="e">
        <f t="shared" ref="D54:I54" si="143">SUM(#REF!)</f>
        <v>#REF!</v>
      </c>
      <c r="E54" s="164" t="e">
        <f t="shared" si="143"/>
        <v>#REF!</v>
      </c>
      <c r="F54" s="164" t="e">
        <f t="shared" si="143"/>
        <v>#REF!</v>
      </c>
      <c r="G54" s="164" t="e">
        <f t="shared" si="143"/>
        <v>#REF!</v>
      </c>
      <c r="H54" s="164" t="e">
        <f t="shared" si="143"/>
        <v>#REF!</v>
      </c>
      <c r="I54" s="164" t="e">
        <f t="shared" si="143"/>
        <v>#REF!</v>
      </c>
      <c r="J54" s="164" t="e">
        <f t="shared" ref="J54:K54" si="144">(D54-G54)+(E54-G54)</f>
        <v>#REF!</v>
      </c>
      <c r="K54" s="164" t="e">
        <f t="shared" si="144"/>
        <v>#REF!</v>
      </c>
      <c r="L54" s="164" t="e">
        <f t="shared" si="2"/>
        <v>#REF!</v>
      </c>
      <c r="M54" s="164" t="e">
        <f t="shared" ref="M54:O54" si="145">SUM(#REF!)</f>
        <v>#REF!</v>
      </c>
      <c r="N54" s="164" t="e">
        <f t="shared" si="145"/>
        <v>#REF!</v>
      </c>
      <c r="O54" s="164" t="e">
        <f t="shared" si="145"/>
        <v>#REF!</v>
      </c>
      <c r="P54" s="164" t="e">
        <f t="shared" si="91"/>
        <v>#REF!</v>
      </c>
      <c r="Q54" s="162" t="e">
        <f t="shared" si="5"/>
        <v>#REF!</v>
      </c>
      <c r="R54" s="162" t="e">
        <f t="shared" si="6"/>
        <v>#REF!</v>
      </c>
      <c r="S54" s="141"/>
      <c r="T54" s="141"/>
      <c r="U54" s="141"/>
      <c r="V54" s="141"/>
      <c r="W54" s="141"/>
      <c r="X54" s="141"/>
      <c r="Y54" s="141"/>
      <c r="Z54" s="141"/>
    </row>
    <row r="55" spans="1:26" ht="13.5" customHeight="1" x14ac:dyDescent="0.3">
      <c r="A55" s="161">
        <v>47</v>
      </c>
      <c r="B55" s="161" t="s">
        <v>201</v>
      </c>
      <c r="C55" s="163" t="s">
        <v>202</v>
      </c>
      <c r="D55" s="164" t="e">
        <f t="shared" ref="D55:I55" si="146">SUM(#REF!)</f>
        <v>#REF!</v>
      </c>
      <c r="E55" s="164" t="e">
        <f t="shared" si="146"/>
        <v>#REF!</v>
      </c>
      <c r="F55" s="164" t="e">
        <f t="shared" si="146"/>
        <v>#REF!</v>
      </c>
      <c r="G55" s="164" t="e">
        <f t="shared" si="146"/>
        <v>#REF!</v>
      </c>
      <c r="H55" s="164" t="e">
        <f t="shared" si="146"/>
        <v>#REF!</v>
      </c>
      <c r="I55" s="164" t="e">
        <f t="shared" si="146"/>
        <v>#REF!</v>
      </c>
      <c r="J55" s="164" t="e">
        <f t="shared" ref="J55:K55" si="147">(D55-G55)+(E55-G55)</f>
        <v>#REF!</v>
      </c>
      <c r="K55" s="164" t="e">
        <f t="shared" si="147"/>
        <v>#REF!</v>
      </c>
      <c r="L55" s="164" t="e">
        <f t="shared" si="2"/>
        <v>#REF!</v>
      </c>
      <c r="M55" s="164" t="e">
        <f t="shared" ref="M55:O55" si="148">SUM(#REF!)</f>
        <v>#REF!</v>
      </c>
      <c r="N55" s="164" t="e">
        <f t="shared" si="148"/>
        <v>#REF!</v>
      </c>
      <c r="O55" s="164" t="e">
        <f t="shared" si="148"/>
        <v>#REF!</v>
      </c>
      <c r="P55" s="164" t="e">
        <f t="shared" si="91"/>
        <v>#REF!</v>
      </c>
      <c r="Q55" s="162" t="e">
        <f t="shared" si="5"/>
        <v>#REF!</v>
      </c>
      <c r="R55" s="162" t="e">
        <f t="shared" si="6"/>
        <v>#REF!</v>
      </c>
      <c r="S55" s="141"/>
      <c r="T55" s="141"/>
      <c r="U55" s="141"/>
      <c r="V55" s="141"/>
      <c r="W55" s="141"/>
      <c r="X55" s="141"/>
      <c r="Y55" s="141"/>
      <c r="Z55" s="141"/>
    </row>
    <row r="56" spans="1:26" ht="13.5" customHeight="1" x14ac:dyDescent="0.3">
      <c r="A56" s="161"/>
      <c r="B56" s="161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41"/>
      <c r="R56" s="141"/>
      <c r="S56" s="141"/>
      <c r="T56" s="141"/>
      <c r="U56" s="141"/>
      <c r="V56" s="141"/>
      <c r="W56" s="141"/>
      <c r="X56" s="141"/>
      <c r="Y56" s="141"/>
      <c r="Z56" s="141"/>
    </row>
    <row r="57" spans="1:26" ht="13.5" customHeight="1" x14ac:dyDescent="0.3">
      <c r="A57" s="439" t="s">
        <v>203</v>
      </c>
      <c r="B57" s="358"/>
      <c r="C57" s="359"/>
      <c r="D57" s="165" t="e">
        <f t="shared" ref="D57:Q57" si="149">SUM(D9:D56)</f>
        <v>#REF!</v>
      </c>
      <c r="E57" s="165" t="e">
        <f t="shared" si="149"/>
        <v>#REF!</v>
      </c>
      <c r="F57" s="165" t="e">
        <f t="shared" si="149"/>
        <v>#REF!</v>
      </c>
      <c r="G57" s="165" t="e">
        <f t="shared" si="149"/>
        <v>#REF!</v>
      </c>
      <c r="H57" s="165" t="e">
        <f t="shared" si="149"/>
        <v>#REF!</v>
      </c>
      <c r="I57" s="165" t="e">
        <f t="shared" si="149"/>
        <v>#REF!</v>
      </c>
      <c r="J57" s="165" t="e">
        <f t="shared" si="149"/>
        <v>#REF!</v>
      </c>
      <c r="K57" s="165" t="e">
        <f t="shared" si="149"/>
        <v>#REF!</v>
      </c>
      <c r="L57" s="165" t="e">
        <f t="shared" si="149"/>
        <v>#REF!</v>
      </c>
      <c r="M57" s="165" t="e">
        <f t="shared" si="149"/>
        <v>#REF!</v>
      </c>
      <c r="N57" s="165" t="e">
        <f t="shared" si="149"/>
        <v>#REF!</v>
      </c>
      <c r="O57" s="165" t="e">
        <f t="shared" si="149"/>
        <v>#REF!</v>
      </c>
      <c r="P57" s="165" t="e">
        <f t="shared" si="149"/>
        <v>#REF!</v>
      </c>
      <c r="Q57" s="165" t="e">
        <f t="shared" si="149"/>
        <v>#REF!</v>
      </c>
      <c r="R57" s="165" t="e">
        <f>L57-Q57</f>
        <v>#REF!</v>
      </c>
      <c r="S57" s="141"/>
      <c r="T57" s="141"/>
      <c r="U57" s="141"/>
      <c r="V57" s="141"/>
      <c r="W57" s="141"/>
      <c r="X57" s="141"/>
      <c r="Y57" s="141"/>
      <c r="Z57" s="141"/>
    </row>
    <row r="58" spans="1:26" ht="13.5" customHeight="1" x14ac:dyDescent="0.3">
      <c r="A58" s="166"/>
      <c r="B58" s="166"/>
      <c r="C58" s="166"/>
      <c r="D58" s="167"/>
      <c r="E58" s="167"/>
      <c r="F58" s="167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41"/>
      <c r="R58" s="141"/>
      <c r="S58" s="141"/>
      <c r="T58" s="141"/>
      <c r="U58" s="141"/>
      <c r="V58" s="141"/>
      <c r="W58" s="141"/>
      <c r="X58" s="141"/>
      <c r="Y58" s="141"/>
      <c r="Z58" s="141"/>
    </row>
    <row r="59" spans="1:26" ht="13.5" customHeight="1" x14ac:dyDescent="0.3">
      <c r="A59" s="168" t="s">
        <v>647</v>
      </c>
      <c r="B59" s="168"/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  <c r="Z59" s="141"/>
    </row>
    <row r="60" spans="1:26" ht="13.5" customHeight="1" x14ac:dyDescent="0.3">
      <c r="A60" s="169" t="s">
        <v>10</v>
      </c>
      <c r="B60" s="141" t="s">
        <v>205</v>
      </c>
      <c r="C60" s="141"/>
      <c r="D60" s="141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70"/>
      <c r="Q60" s="170"/>
      <c r="R60" s="141"/>
      <c r="S60" s="141"/>
      <c r="T60" s="141"/>
      <c r="U60" s="141"/>
      <c r="V60" s="141"/>
      <c r="W60" s="141"/>
      <c r="X60" s="141"/>
      <c r="Y60" s="141"/>
      <c r="Z60" s="141"/>
    </row>
    <row r="61" spans="1:26" ht="13.5" customHeight="1" x14ac:dyDescent="0.3">
      <c r="A61" s="169" t="s">
        <v>34</v>
      </c>
      <c r="B61" s="141" t="s">
        <v>206</v>
      </c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70"/>
      <c r="Q61" s="170"/>
      <c r="R61" s="141"/>
      <c r="S61" s="141"/>
      <c r="T61" s="141"/>
      <c r="U61" s="141"/>
      <c r="V61" s="141"/>
      <c r="W61" s="141"/>
      <c r="X61" s="141"/>
      <c r="Y61" s="141"/>
      <c r="Z61" s="141"/>
    </row>
    <row r="62" spans="1:26" ht="13.5" customHeight="1" x14ac:dyDescent="0.3">
      <c r="A62" s="169" t="s">
        <v>36</v>
      </c>
      <c r="B62" s="141" t="s">
        <v>207</v>
      </c>
      <c r="C62" s="141"/>
      <c r="D62" s="141"/>
      <c r="E62" s="17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  <c r="Z62" s="141"/>
    </row>
    <row r="63" spans="1:26" ht="13.5" customHeight="1" x14ac:dyDescent="0.3">
      <c r="A63" s="169" t="s">
        <v>38</v>
      </c>
      <c r="B63" s="141" t="s">
        <v>208</v>
      </c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1"/>
      <c r="T63" s="141"/>
      <c r="U63" s="141"/>
      <c r="V63" s="141"/>
      <c r="W63" s="141"/>
      <c r="X63" s="141"/>
      <c r="Y63" s="141"/>
      <c r="Z63" s="141"/>
    </row>
    <row r="64" spans="1:26" ht="13.5" customHeight="1" x14ac:dyDescent="0.3">
      <c r="A64" s="169" t="s">
        <v>49</v>
      </c>
      <c r="B64" s="141" t="s">
        <v>209</v>
      </c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</row>
    <row r="65" spans="1:26" ht="13.5" customHeight="1" x14ac:dyDescent="0.3">
      <c r="A65" s="169" t="s">
        <v>54</v>
      </c>
      <c r="B65" s="141" t="s">
        <v>210</v>
      </c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</row>
    <row r="66" spans="1:26" ht="13.5" customHeight="1" x14ac:dyDescent="0.3">
      <c r="A66" s="169" t="s">
        <v>73</v>
      </c>
      <c r="B66" s="141" t="s">
        <v>211</v>
      </c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</row>
    <row r="67" spans="1:26" ht="13.5" customHeight="1" x14ac:dyDescent="0.3">
      <c r="A67" s="169" t="s">
        <v>212</v>
      </c>
      <c r="B67" s="141" t="s">
        <v>213</v>
      </c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</row>
    <row r="68" spans="1:26" ht="13.5" customHeight="1" x14ac:dyDescent="0.3">
      <c r="A68" s="169" t="s">
        <v>214</v>
      </c>
      <c r="B68" s="141" t="s">
        <v>215</v>
      </c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</row>
    <row r="69" spans="1:26" ht="13.5" customHeight="1" x14ac:dyDescent="0.3">
      <c r="A69" s="169" t="s">
        <v>216</v>
      </c>
      <c r="B69" s="141" t="s">
        <v>217</v>
      </c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</row>
    <row r="70" spans="1:26" ht="13.5" customHeight="1" x14ac:dyDescent="0.3">
      <c r="A70" s="169" t="s">
        <v>218</v>
      </c>
      <c r="B70" s="141" t="s">
        <v>219</v>
      </c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1"/>
      <c r="S70" s="141"/>
      <c r="T70" s="141"/>
      <c r="U70" s="141"/>
      <c r="V70" s="141"/>
      <c r="W70" s="141"/>
      <c r="X70" s="141"/>
      <c r="Y70" s="141"/>
      <c r="Z70" s="141"/>
    </row>
    <row r="71" spans="1:26" ht="13.5" customHeight="1" x14ac:dyDescent="0.3">
      <c r="A71" s="169" t="s">
        <v>220</v>
      </c>
      <c r="B71" s="141" t="s">
        <v>221</v>
      </c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</row>
    <row r="72" spans="1:26" ht="13.5" customHeight="1" x14ac:dyDescent="0.3">
      <c r="A72" s="169" t="s">
        <v>222</v>
      </c>
      <c r="B72" s="141" t="s">
        <v>223</v>
      </c>
      <c r="C72" s="141"/>
      <c r="D72" s="141"/>
      <c r="E72" s="141"/>
      <c r="F72" s="141"/>
      <c r="G72" s="141"/>
      <c r="H72" s="141"/>
      <c r="I72" s="141"/>
      <c r="J72" s="141"/>
      <c r="K72" s="141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</row>
    <row r="73" spans="1:26" ht="13.5" customHeight="1" x14ac:dyDescent="0.3">
      <c r="A73" s="169" t="s">
        <v>224</v>
      </c>
      <c r="B73" s="141" t="s">
        <v>225</v>
      </c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</row>
    <row r="74" spans="1:26" ht="13.5" customHeight="1" x14ac:dyDescent="0.3">
      <c r="A74" s="169" t="s">
        <v>226</v>
      </c>
      <c r="B74" s="141" t="s">
        <v>227</v>
      </c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</row>
    <row r="75" spans="1:26" ht="13.5" customHeight="1" x14ac:dyDescent="0.3">
      <c r="A75" s="169" t="s">
        <v>228</v>
      </c>
      <c r="B75" s="141" t="s">
        <v>229</v>
      </c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</row>
    <row r="76" spans="1:26" ht="13.5" customHeight="1" x14ac:dyDescent="0.3">
      <c r="A76" s="141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</row>
    <row r="77" spans="1:26" ht="13.5" customHeight="1" x14ac:dyDescent="0.3">
      <c r="A77" s="141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41"/>
      <c r="X77" s="141"/>
      <c r="Y77" s="141"/>
      <c r="Z77" s="141"/>
    </row>
    <row r="78" spans="1:26" ht="13.5" customHeight="1" x14ac:dyDescent="0.3">
      <c r="A78" s="141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</row>
    <row r="79" spans="1:26" ht="13.5" customHeight="1" x14ac:dyDescent="0.3">
      <c r="A79" s="141"/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</row>
    <row r="80" spans="1:26" ht="13.5" customHeight="1" x14ac:dyDescent="0.3">
      <c r="A80" s="141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V80" s="141"/>
      <c r="W80" s="141"/>
      <c r="X80" s="141"/>
      <c r="Y80" s="141"/>
      <c r="Z80" s="141"/>
    </row>
    <row r="81" spans="1:26" ht="13.5" customHeight="1" x14ac:dyDescent="0.3">
      <c r="A81" s="141"/>
      <c r="B81" s="141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</row>
    <row r="82" spans="1:26" ht="13.5" customHeight="1" x14ac:dyDescent="0.3">
      <c r="A82" s="141"/>
      <c r="B82" s="141"/>
      <c r="C82" s="141"/>
      <c r="D82" s="141"/>
      <c r="E82" s="141"/>
      <c r="F82" s="141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</row>
    <row r="83" spans="1:26" ht="13.5" customHeight="1" x14ac:dyDescent="0.3">
      <c r="A83" s="141"/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</row>
    <row r="84" spans="1:26" ht="13.5" customHeight="1" x14ac:dyDescent="0.3">
      <c r="A84" s="141"/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</row>
    <row r="85" spans="1:26" ht="13.5" customHeight="1" x14ac:dyDescent="0.3">
      <c r="A85" s="141"/>
      <c r="B85" s="141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</row>
    <row r="86" spans="1:26" ht="13.5" customHeight="1" x14ac:dyDescent="0.3">
      <c r="A86" s="141"/>
      <c r="B86" s="141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</row>
    <row r="87" spans="1:26" ht="13.5" customHeight="1" x14ac:dyDescent="0.3">
      <c r="A87" s="141"/>
      <c r="B87" s="141"/>
      <c r="C87" s="141"/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</row>
    <row r="88" spans="1:26" ht="13.5" customHeight="1" x14ac:dyDescent="0.3">
      <c r="A88" s="141"/>
      <c r="B88" s="141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</row>
    <row r="89" spans="1:26" ht="13.5" customHeight="1" x14ac:dyDescent="0.3">
      <c r="A89" s="141"/>
      <c r="B89" s="141"/>
      <c r="C89" s="141"/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</row>
    <row r="90" spans="1:26" ht="13.5" customHeight="1" x14ac:dyDescent="0.3">
      <c r="A90" s="141"/>
      <c r="B90" s="141"/>
      <c r="C90" s="141"/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</row>
    <row r="91" spans="1:26" ht="13.5" customHeight="1" x14ac:dyDescent="0.3">
      <c r="A91" s="141"/>
      <c r="B91" s="141"/>
      <c r="C91" s="141"/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</row>
    <row r="92" spans="1:26" ht="13.5" customHeight="1" x14ac:dyDescent="0.3">
      <c r="A92" s="141"/>
      <c r="B92" s="141"/>
      <c r="C92" s="141"/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</row>
    <row r="93" spans="1:26" ht="13.5" customHeight="1" x14ac:dyDescent="0.3">
      <c r="A93" s="141"/>
      <c r="B93" s="141"/>
      <c r="C93" s="141"/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</row>
    <row r="94" spans="1:26" ht="13.5" customHeight="1" x14ac:dyDescent="0.3">
      <c r="A94" s="141"/>
      <c r="B94" s="141"/>
      <c r="C94" s="141"/>
      <c r="D94" s="141"/>
      <c r="E94" s="141"/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</row>
    <row r="95" spans="1:26" ht="13.5" customHeight="1" x14ac:dyDescent="0.3">
      <c r="A95" s="141"/>
      <c r="B95" s="141"/>
      <c r="C95" s="141"/>
      <c r="D95" s="141"/>
      <c r="E95" s="141"/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</row>
    <row r="96" spans="1:26" ht="13.5" customHeight="1" x14ac:dyDescent="0.3">
      <c r="A96" s="141"/>
      <c r="B96" s="141"/>
      <c r="C96" s="141"/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</row>
    <row r="97" spans="1:26" ht="13.5" customHeight="1" x14ac:dyDescent="0.3">
      <c r="A97" s="141"/>
      <c r="B97" s="141"/>
      <c r="C97" s="141"/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</row>
    <row r="98" spans="1:26" ht="13.5" customHeight="1" x14ac:dyDescent="0.3">
      <c r="A98" s="141"/>
      <c r="B98" s="141"/>
      <c r="C98" s="141"/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</row>
    <row r="99" spans="1:26" ht="13.5" customHeight="1" x14ac:dyDescent="0.3">
      <c r="A99" s="141"/>
      <c r="B99" s="141"/>
      <c r="C99" s="141"/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</row>
    <row r="100" spans="1:26" ht="13.5" customHeight="1" x14ac:dyDescent="0.3">
      <c r="A100" s="141"/>
      <c r="B100" s="141"/>
      <c r="C100" s="141"/>
      <c r="D100" s="141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</row>
    <row r="101" spans="1:26" ht="13.5" customHeight="1" x14ac:dyDescent="0.3">
      <c r="A101" s="141"/>
      <c r="B101" s="141"/>
      <c r="C101" s="141"/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</row>
    <row r="102" spans="1:26" ht="13.5" customHeight="1" x14ac:dyDescent="0.3">
      <c r="A102" s="141"/>
      <c r="B102" s="141"/>
      <c r="C102" s="141"/>
      <c r="D102" s="141"/>
      <c r="E102" s="141"/>
      <c r="F102" s="141"/>
      <c r="G102" s="141"/>
      <c r="H102" s="141"/>
      <c r="I102" s="141"/>
      <c r="J102" s="141"/>
      <c r="K102" s="141"/>
      <c r="L102" s="141"/>
      <c r="M102" s="141"/>
      <c r="N102" s="141"/>
      <c r="O102" s="141"/>
      <c r="P102" s="141"/>
      <c r="Q102" s="141"/>
      <c r="R102" s="141"/>
      <c r="S102" s="141"/>
      <c r="T102" s="141"/>
      <c r="U102" s="141"/>
      <c r="V102" s="141"/>
      <c r="W102" s="141"/>
      <c r="X102" s="141"/>
      <c r="Y102" s="141"/>
      <c r="Z102" s="141"/>
    </row>
    <row r="103" spans="1:26" ht="13.5" customHeight="1" x14ac:dyDescent="0.3">
      <c r="A103" s="141"/>
      <c r="B103" s="141"/>
      <c r="C103" s="141"/>
      <c r="D103" s="141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</row>
    <row r="104" spans="1:26" ht="13.5" customHeight="1" x14ac:dyDescent="0.3">
      <c r="A104" s="141"/>
      <c r="B104" s="141"/>
      <c r="C104" s="141"/>
      <c r="D104" s="141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</row>
    <row r="105" spans="1:26" ht="13.5" customHeight="1" x14ac:dyDescent="0.3">
      <c r="A105" s="141"/>
      <c r="B105" s="141"/>
      <c r="C105" s="141"/>
      <c r="D105" s="141"/>
      <c r="E105" s="141"/>
      <c r="F105" s="141"/>
      <c r="G105" s="141"/>
      <c r="H105" s="141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</row>
    <row r="106" spans="1:26" ht="13.5" customHeight="1" x14ac:dyDescent="0.3">
      <c r="A106" s="141"/>
      <c r="B106" s="141"/>
      <c r="C106" s="141"/>
      <c r="D106" s="141"/>
      <c r="E106" s="141"/>
      <c r="F106" s="141"/>
      <c r="G106" s="141"/>
      <c r="H106" s="141"/>
      <c r="I106" s="141"/>
      <c r="J106" s="141"/>
      <c r="K106" s="141"/>
      <c r="L106" s="141"/>
      <c r="M106" s="141"/>
      <c r="N106" s="141"/>
      <c r="O106" s="141"/>
      <c r="P106" s="141"/>
      <c r="Q106" s="141"/>
      <c r="R106" s="141"/>
      <c r="S106" s="141"/>
      <c r="T106" s="141"/>
      <c r="U106" s="141"/>
      <c r="V106" s="141"/>
      <c r="W106" s="141"/>
      <c r="X106" s="141"/>
      <c r="Y106" s="141"/>
      <c r="Z106" s="141"/>
    </row>
    <row r="107" spans="1:26" ht="13.5" customHeight="1" x14ac:dyDescent="0.3">
      <c r="A107" s="141"/>
      <c r="B107" s="141"/>
      <c r="C107" s="141"/>
      <c r="D107" s="141"/>
      <c r="E107" s="141"/>
      <c r="F107" s="141"/>
      <c r="G107" s="141"/>
      <c r="H107" s="141"/>
      <c r="I107" s="141"/>
      <c r="J107" s="141"/>
      <c r="K107" s="141"/>
      <c r="L107" s="141"/>
      <c r="M107" s="141"/>
      <c r="N107" s="141"/>
      <c r="O107" s="141"/>
      <c r="P107" s="141"/>
      <c r="Q107" s="141"/>
      <c r="R107" s="141"/>
      <c r="S107" s="141"/>
      <c r="T107" s="141"/>
      <c r="U107" s="141"/>
      <c r="V107" s="141"/>
      <c r="W107" s="141"/>
      <c r="X107" s="141"/>
      <c r="Y107" s="141"/>
      <c r="Z107" s="141"/>
    </row>
    <row r="108" spans="1:26" ht="13.5" customHeight="1" x14ac:dyDescent="0.3">
      <c r="A108" s="141"/>
      <c r="B108" s="141"/>
      <c r="C108" s="141"/>
      <c r="D108" s="141"/>
      <c r="E108" s="141"/>
      <c r="F108" s="141"/>
      <c r="G108" s="141"/>
      <c r="H108" s="141"/>
      <c r="I108" s="141"/>
      <c r="J108" s="141"/>
      <c r="K108" s="14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</row>
    <row r="109" spans="1:26" ht="13.5" customHeight="1" x14ac:dyDescent="0.3">
      <c r="A109" s="141"/>
      <c r="B109" s="141"/>
      <c r="C109" s="141"/>
      <c r="D109" s="141"/>
      <c r="E109" s="141"/>
      <c r="F109" s="141"/>
      <c r="G109" s="141"/>
      <c r="H109" s="141"/>
      <c r="I109" s="141"/>
      <c r="J109" s="141"/>
      <c r="K109" s="141"/>
      <c r="L109" s="141"/>
      <c r="M109" s="141"/>
      <c r="N109" s="141"/>
      <c r="O109" s="141"/>
      <c r="P109" s="141"/>
      <c r="Q109" s="141"/>
      <c r="R109" s="141"/>
      <c r="S109" s="141"/>
      <c r="T109" s="141"/>
      <c r="U109" s="141"/>
      <c r="V109" s="141"/>
      <c r="W109" s="141"/>
      <c r="X109" s="141"/>
      <c r="Y109" s="141"/>
      <c r="Z109" s="141"/>
    </row>
    <row r="110" spans="1:26" ht="13.5" customHeight="1" x14ac:dyDescent="0.3">
      <c r="A110" s="141"/>
      <c r="B110" s="141"/>
      <c r="C110" s="141"/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</row>
    <row r="111" spans="1:26" ht="13.5" customHeight="1" x14ac:dyDescent="0.3">
      <c r="A111" s="141"/>
      <c r="B111" s="141"/>
      <c r="C111" s="141"/>
      <c r="D111" s="141"/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</row>
    <row r="112" spans="1:26" ht="13.5" customHeight="1" x14ac:dyDescent="0.3">
      <c r="A112" s="141"/>
      <c r="B112" s="141"/>
      <c r="C112" s="141"/>
      <c r="D112" s="141"/>
      <c r="E112" s="141"/>
      <c r="F112" s="141"/>
      <c r="G112" s="141"/>
      <c r="H112" s="141"/>
      <c r="I112" s="141"/>
      <c r="J112" s="141"/>
      <c r="K112" s="141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</row>
    <row r="113" spans="1:26" ht="13.5" customHeight="1" x14ac:dyDescent="0.3">
      <c r="A113" s="141"/>
      <c r="B113" s="141"/>
      <c r="C113" s="141"/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</row>
    <row r="114" spans="1:26" ht="13.5" customHeight="1" x14ac:dyDescent="0.3">
      <c r="A114" s="141"/>
      <c r="B114" s="141"/>
      <c r="C114" s="141"/>
      <c r="D114" s="141"/>
      <c r="E114" s="141"/>
      <c r="F114" s="141"/>
      <c r="G114" s="141"/>
      <c r="H114" s="141"/>
      <c r="I114" s="141"/>
      <c r="J114" s="141"/>
      <c r="K114" s="14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</row>
    <row r="115" spans="1:26" ht="13.5" customHeight="1" x14ac:dyDescent="0.3">
      <c r="A115" s="141"/>
      <c r="B115" s="141"/>
      <c r="C115" s="141"/>
      <c r="D115" s="141"/>
      <c r="E115" s="141"/>
      <c r="F115" s="141"/>
      <c r="G115" s="141"/>
      <c r="H115" s="141"/>
      <c r="I115" s="141"/>
      <c r="J115" s="141"/>
      <c r="K115" s="141"/>
      <c r="L115" s="141"/>
      <c r="M115" s="141"/>
      <c r="N115" s="141"/>
      <c r="O115" s="141"/>
      <c r="P115" s="141"/>
      <c r="Q115" s="141"/>
      <c r="R115" s="141"/>
      <c r="S115" s="141"/>
      <c r="T115" s="141"/>
      <c r="U115" s="141"/>
      <c r="V115" s="141"/>
      <c r="W115" s="141"/>
      <c r="X115" s="141"/>
      <c r="Y115" s="141"/>
      <c r="Z115" s="141"/>
    </row>
    <row r="116" spans="1:26" ht="13.5" customHeight="1" x14ac:dyDescent="0.3">
      <c r="A116" s="141"/>
      <c r="B116" s="141"/>
      <c r="C116" s="141"/>
      <c r="D116" s="141"/>
      <c r="E116" s="141"/>
      <c r="F116" s="141"/>
      <c r="G116" s="141"/>
      <c r="H116" s="141"/>
      <c r="I116" s="141"/>
      <c r="J116" s="141"/>
      <c r="K116" s="141"/>
      <c r="L116" s="141"/>
      <c r="M116" s="141"/>
      <c r="N116" s="141"/>
      <c r="O116" s="141"/>
      <c r="P116" s="141"/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</row>
    <row r="117" spans="1:26" ht="13.5" customHeight="1" x14ac:dyDescent="0.3">
      <c r="A117" s="141"/>
      <c r="B117" s="141"/>
      <c r="C117" s="141"/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</row>
    <row r="118" spans="1:26" ht="13.5" customHeight="1" x14ac:dyDescent="0.3">
      <c r="A118" s="141"/>
      <c r="B118" s="141"/>
      <c r="C118" s="141"/>
      <c r="D118" s="141"/>
      <c r="E118" s="141"/>
      <c r="F118" s="141"/>
      <c r="G118" s="141"/>
      <c r="H118" s="141"/>
      <c r="I118" s="141"/>
      <c r="J118" s="141"/>
      <c r="K118" s="141"/>
      <c r="L118" s="141"/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</row>
    <row r="119" spans="1:26" ht="13.5" customHeight="1" x14ac:dyDescent="0.3">
      <c r="A119" s="141"/>
      <c r="B119" s="141"/>
      <c r="C119" s="141"/>
      <c r="D119" s="141"/>
      <c r="E119" s="141"/>
      <c r="F119" s="141"/>
      <c r="G119" s="141"/>
      <c r="H119" s="141"/>
      <c r="I119" s="141"/>
      <c r="J119" s="141"/>
      <c r="K119" s="141"/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</row>
    <row r="120" spans="1:26" ht="13.5" customHeight="1" x14ac:dyDescent="0.3">
      <c r="A120" s="141"/>
      <c r="B120" s="141"/>
      <c r="C120" s="141"/>
      <c r="D120" s="141"/>
      <c r="E120" s="141"/>
      <c r="F120" s="141"/>
      <c r="G120" s="141"/>
      <c r="H120" s="141"/>
      <c r="I120" s="141"/>
      <c r="J120" s="141"/>
      <c r="K120" s="141"/>
      <c r="L120" s="141"/>
      <c r="M120" s="141"/>
      <c r="N120" s="141"/>
      <c r="O120" s="141"/>
      <c r="P120" s="141"/>
      <c r="Q120" s="141"/>
      <c r="R120" s="141"/>
      <c r="S120" s="141"/>
      <c r="T120" s="141"/>
      <c r="U120" s="141"/>
      <c r="V120" s="141"/>
      <c r="W120" s="141"/>
      <c r="X120" s="141"/>
      <c r="Y120" s="141"/>
      <c r="Z120" s="141"/>
    </row>
    <row r="121" spans="1:26" ht="13.5" customHeight="1" x14ac:dyDescent="0.3">
      <c r="A121" s="141"/>
      <c r="B121" s="141"/>
      <c r="C121" s="141"/>
      <c r="D121" s="141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</row>
    <row r="122" spans="1:26" ht="13.5" customHeight="1" x14ac:dyDescent="0.3">
      <c r="A122" s="141"/>
      <c r="B122" s="141"/>
      <c r="C122" s="141"/>
      <c r="D122" s="141"/>
      <c r="E122" s="141"/>
      <c r="F122" s="141"/>
      <c r="G122" s="141"/>
      <c r="H122" s="141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</row>
    <row r="123" spans="1:26" ht="13.5" customHeight="1" x14ac:dyDescent="0.3">
      <c r="A123" s="141"/>
      <c r="B123" s="141"/>
      <c r="C123" s="141"/>
      <c r="D123" s="141"/>
      <c r="E123" s="141"/>
      <c r="F123" s="141"/>
      <c r="G123" s="141"/>
      <c r="H123" s="141"/>
      <c r="I123" s="141"/>
      <c r="J123" s="141"/>
      <c r="K123" s="141"/>
      <c r="L123" s="141"/>
      <c r="M123" s="141"/>
      <c r="N123" s="141"/>
      <c r="O123" s="141"/>
      <c r="P123" s="141"/>
      <c r="Q123" s="141"/>
      <c r="R123" s="141"/>
      <c r="S123" s="141"/>
      <c r="T123" s="141"/>
      <c r="U123" s="141"/>
      <c r="V123" s="141"/>
      <c r="W123" s="141"/>
      <c r="X123" s="141"/>
      <c r="Y123" s="141"/>
      <c r="Z123" s="141"/>
    </row>
    <row r="124" spans="1:26" ht="13.5" customHeight="1" x14ac:dyDescent="0.3">
      <c r="A124" s="141"/>
      <c r="B124" s="141"/>
      <c r="C124" s="141"/>
      <c r="D124" s="141"/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  <c r="Z124" s="141"/>
    </row>
    <row r="125" spans="1:26" ht="13.5" customHeight="1" x14ac:dyDescent="0.3">
      <c r="A125" s="141"/>
      <c r="B125" s="141"/>
      <c r="C125" s="141"/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</row>
    <row r="126" spans="1:26" ht="13.5" customHeight="1" x14ac:dyDescent="0.3">
      <c r="A126" s="141"/>
      <c r="B126" s="141"/>
      <c r="C126" s="141"/>
      <c r="D126" s="141"/>
      <c r="E126" s="141"/>
      <c r="F126" s="141"/>
      <c r="G126" s="141"/>
      <c r="H126" s="141"/>
      <c r="I126" s="141"/>
      <c r="J126" s="141"/>
      <c r="K126" s="141"/>
      <c r="L126" s="141"/>
      <c r="M126" s="141"/>
      <c r="N126" s="141"/>
      <c r="O126" s="141"/>
      <c r="P126" s="141"/>
      <c r="Q126" s="141"/>
      <c r="R126" s="141"/>
      <c r="S126" s="141"/>
      <c r="T126" s="141"/>
      <c r="U126" s="141"/>
      <c r="V126" s="141"/>
      <c r="W126" s="141"/>
      <c r="X126" s="141"/>
      <c r="Y126" s="141"/>
      <c r="Z126" s="141"/>
    </row>
    <row r="127" spans="1:26" ht="13.5" customHeight="1" x14ac:dyDescent="0.3">
      <c r="A127" s="141"/>
      <c r="B127" s="141"/>
      <c r="C127" s="141"/>
      <c r="D127" s="141"/>
      <c r="E127" s="141"/>
      <c r="F127" s="141"/>
      <c r="G127" s="141"/>
      <c r="H127" s="141"/>
      <c r="I127" s="141"/>
      <c r="J127" s="141"/>
      <c r="K127" s="141"/>
      <c r="L127" s="141"/>
      <c r="M127" s="141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</row>
    <row r="128" spans="1:26" ht="13.5" customHeight="1" x14ac:dyDescent="0.3">
      <c r="A128" s="141"/>
      <c r="B128" s="141"/>
      <c r="C128" s="141"/>
      <c r="D128" s="141"/>
      <c r="E128" s="141"/>
      <c r="F128" s="141"/>
      <c r="G128" s="141"/>
      <c r="H128" s="141"/>
      <c r="I128" s="141"/>
      <c r="J128" s="141"/>
      <c r="K128" s="141"/>
      <c r="L128" s="141"/>
      <c r="M128" s="141"/>
      <c r="N128" s="141"/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</row>
    <row r="129" spans="1:26" ht="13.5" customHeight="1" x14ac:dyDescent="0.3">
      <c r="A129" s="141"/>
      <c r="B129" s="141"/>
      <c r="C129" s="141"/>
      <c r="D129" s="141"/>
      <c r="E129" s="141"/>
      <c r="F129" s="141"/>
      <c r="G129" s="141"/>
      <c r="H129" s="141"/>
      <c r="I129" s="141"/>
      <c r="J129" s="141"/>
      <c r="K129" s="141"/>
      <c r="L129" s="141"/>
      <c r="M129" s="141"/>
      <c r="N129" s="141"/>
      <c r="O129" s="141"/>
      <c r="P129" s="141"/>
      <c r="Q129" s="141"/>
      <c r="R129" s="141"/>
      <c r="S129" s="141"/>
      <c r="T129" s="141"/>
      <c r="U129" s="141"/>
      <c r="V129" s="141"/>
      <c r="W129" s="141"/>
      <c r="X129" s="141"/>
      <c r="Y129" s="141"/>
      <c r="Z129" s="141"/>
    </row>
    <row r="130" spans="1:26" ht="13.5" customHeight="1" x14ac:dyDescent="0.3">
      <c r="A130" s="141"/>
      <c r="B130" s="141"/>
      <c r="C130" s="141"/>
      <c r="D130" s="141"/>
      <c r="E130" s="141"/>
      <c r="F130" s="141"/>
      <c r="G130" s="141"/>
      <c r="H130" s="141"/>
      <c r="I130" s="141"/>
      <c r="J130" s="141"/>
      <c r="K130" s="141"/>
      <c r="L130" s="141"/>
      <c r="M130" s="141"/>
      <c r="N130" s="141"/>
      <c r="O130" s="141"/>
      <c r="P130" s="141"/>
      <c r="Q130" s="141"/>
      <c r="R130" s="141"/>
      <c r="S130" s="141"/>
      <c r="T130" s="141"/>
      <c r="U130" s="141"/>
      <c r="V130" s="141"/>
      <c r="W130" s="141"/>
      <c r="X130" s="141"/>
      <c r="Y130" s="141"/>
      <c r="Z130" s="141"/>
    </row>
    <row r="131" spans="1:26" ht="13.5" customHeight="1" x14ac:dyDescent="0.3">
      <c r="A131" s="141"/>
      <c r="B131" s="141"/>
      <c r="C131" s="141"/>
      <c r="D131" s="141"/>
      <c r="E131" s="141"/>
      <c r="F131" s="141"/>
      <c r="G131" s="141"/>
      <c r="H131" s="141"/>
      <c r="I131" s="141"/>
      <c r="J131" s="141"/>
      <c r="K131" s="141"/>
      <c r="L131" s="141"/>
      <c r="M131" s="141"/>
      <c r="N131" s="141"/>
      <c r="O131" s="141"/>
      <c r="P131" s="141"/>
      <c r="Q131" s="141"/>
      <c r="R131" s="141"/>
      <c r="S131" s="141"/>
      <c r="T131" s="141"/>
      <c r="U131" s="141"/>
      <c r="V131" s="141"/>
      <c r="W131" s="141"/>
      <c r="X131" s="141"/>
      <c r="Y131" s="141"/>
      <c r="Z131" s="141"/>
    </row>
    <row r="132" spans="1:26" ht="13.5" customHeight="1" x14ac:dyDescent="0.3">
      <c r="A132" s="141"/>
      <c r="B132" s="141"/>
      <c r="C132" s="141"/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  <c r="O132" s="141"/>
      <c r="P132" s="141"/>
      <c r="Q132" s="141"/>
      <c r="R132" s="141"/>
      <c r="S132" s="141"/>
      <c r="T132" s="141"/>
      <c r="U132" s="141"/>
      <c r="V132" s="141"/>
      <c r="W132" s="141"/>
      <c r="X132" s="141"/>
      <c r="Y132" s="141"/>
      <c r="Z132" s="141"/>
    </row>
    <row r="133" spans="1:26" ht="13.5" customHeight="1" x14ac:dyDescent="0.3">
      <c r="A133" s="141"/>
      <c r="B133" s="141"/>
      <c r="C133" s="141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</row>
    <row r="134" spans="1:26" ht="13.5" customHeight="1" x14ac:dyDescent="0.3">
      <c r="A134" s="141"/>
      <c r="B134" s="141"/>
      <c r="C134" s="141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</row>
    <row r="135" spans="1:26" ht="13.5" customHeight="1" x14ac:dyDescent="0.3">
      <c r="A135" s="141"/>
      <c r="B135" s="141"/>
      <c r="C135" s="141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</row>
    <row r="136" spans="1:26" ht="13.5" customHeight="1" x14ac:dyDescent="0.3">
      <c r="A136" s="141"/>
      <c r="B136" s="141"/>
      <c r="C136" s="141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</row>
    <row r="137" spans="1:26" ht="13.5" customHeight="1" x14ac:dyDescent="0.3">
      <c r="A137" s="141"/>
      <c r="B137" s="141"/>
      <c r="C137" s="141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</row>
    <row r="138" spans="1:26" ht="13.5" customHeight="1" x14ac:dyDescent="0.3">
      <c r="A138" s="141"/>
      <c r="B138" s="141"/>
      <c r="C138" s="141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</row>
    <row r="139" spans="1:26" ht="13.5" customHeight="1" x14ac:dyDescent="0.3">
      <c r="A139" s="141"/>
      <c r="B139" s="141"/>
      <c r="C139" s="141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</row>
    <row r="140" spans="1:26" ht="13.5" customHeight="1" x14ac:dyDescent="0.3">
      <c r="A140" s="141"/>
      <c r="B140" s="141"/>
      <c r="C140" s="141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</row>
    <row r="141" spans="1:26" ht="13.5" customHeight="1" x14ac:dyDescent="0.3">
      <c r="A141" s="141"/>
      <c r="B141" s="141"/>
      <c r="C141" s="141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</row>
    <row r="142" spans="1:26" ht="13.5" customHeight="1" x14ac:dyDescent="0.3">
      <c r="A142" s="141"/>
      <c r="B142" s="141"/>
      <c r="C142" s="141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</row>
    <row r="143" spans="1:26" ht="13.5" customHeight="1" x14ac:dyDescent="0.3">
      <c r="A143" s="141"/>
      <c r="B143" s="141"/>
      <c r="C143" s="141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</row>
    <row r="144" spans="1:26" ht="13.5" customHeight="1" x14ac:dyDescent="0.3">
      <c r="A144" s="141"/>
      <c r="B144" s="141"/>
      <c r="C144" s="141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</row>
    <row r="145" spans="1:26" ht="13.5" customHeight="1" x14ac:dyDescent="0.3">
      <c r="A145" s="141"/>
      <c r="B145" s="141"/>
      <c r="C145" s="141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</row>
    <row r="146" spans="1:26" ht="13.5" customHeight="1" x14ac:dyDescent="0.3">
      <c r="A146" s="141"/>
      <c r="B146" s="141"/>
      <c r="C146" s="141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</row>
    <row r="147" spans="1:26" ht="13.5" customHeight="1" x14ac:dyDescent="0.3">
      <c r="A147" s="141"/>
      <c r="B147" s="141"/>
      <c r="C147" s="141"/>
      <c r="D147" s="141"/>
      <c r="E147" s="141"/>
      <c r="F147" s="141"/>
      <c r="G147" s="141"/>
      <c r="H147" s="141"/>
      <c r="I147" s="141"/>
      <c r="J147" s="141"/>
      <c r="K147" s="141"/>
      <c r="L147" s="141"/>
      <c r="M147" s="141"/>
      <c r="N147" s="141"/>
      <c r="O147" s="141"/>
      <c r="P147" s="141"/>
      <c r="Q147" s="141"/>
      <c r="R147" s="141"/>
      <c r="S147" s="141"/>
      <c r="T147" s="141"/>
      <c r="U147" s="141"/>
      <c r="V147" s="141"/>
      <c r="W147" s="141"/>
      <c r="X147" s="141"/>
      <c r="Y147" s="141"/>
      <c r="Z147" s="141"/>
    </row>
    <row r="148" spans="1:26" ht="13.5" customHeight="1" x14ac:dyDescent="0.3">
      <c r="A148" s="141"/>
      <c r="B148" s="141"/>
      <c r="C148" s="141"/>
      <c r="D148" s="141"/>
      <c r="E148" s="141"/>
      <c r="F148" s="141"/>
      <c r="G148" s="141"/>
      <c r="H148" s="141"/>
      <c r="I148" s="141"/>
      <c r="J148" s="141"/>
      <c r="K148" s="141"/>
      <c r="L148" s="141"/>
      <c r="M148" s="141"/>
      <c r="N148" s="141"/>
      <c r="O148" s="141"/>
      <c r="P148" s="141"/>
      <c r="Q148" s="141"/>
      <c r="R148" s="141"/>
      <c r="S148" s="141"/>
      <c r="T148" s="141"/>
      <c r="U148" s="141"/>
      <c r="V148" s="141"/>
      <c r="W148" s="141"/>
      <c r="X148" s="141"/>
      <c r="Y148" s="141"/>
      <c r="Z148" s="141"/>
    </row>
    <row r="149" spans="1:26" ht="13.5" customHeight="1" x14ac:dyDescent="0.3">
      <c r="A149" s="141"/>
      <c r="B149" s="141"/>
      <c r="C149" s="141"/>
      <c r="D149" s="141"/>
      <c r="E149" s="141"/>
      <c r="F149" s="141"/>
      <c r="G149" s="141"/>
      <c r="H149" s="141"/>
      <c r="I149" s="141"/>
      <c r="J149" s="141"/>
      <c r="K149" s="141"/>
      <c r="L149" s="141"/>
      <c r="M149" s="141"/>
      <c r="N149" s="141"/>
      <c r="O149" s="141"/>
      <c r="P149" s="141"/>
      <c r="Q149" s="141"/>
      <c r="R149" s="141"/>
      <c r="S149" s="141"/>
      <c r="T149" s="141"/>
      <c r="U149" s="141"/>
      <c r="V149" s="141"/>
      <c r="W149" s="141"/>
      <c r="X149" s="141"/>
      <c r="Y149" s="141"/>
      <c r="Z149" s="141"/>
    </row>
    <row r="150" spans="1:26" ht="13.5" customHeight="1" x14ac:dyDescent="0.3">
      <c r="A150" s="141"/>
      <c r="B150" s="141"/>
      <c r="C150" s="141"/>
      <c r="D150" s="141"/>
      <c r="E150" s="141"/>
      <c r="F150" s="141"/>
      <c r="G150" s="141"/>
      <c r="H150" s="141"/>
      <c r="I150" s="141"/>
      <c r="J150" s="141"/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</row>
    <row r="151" spans="1:26" ht="13.5" customHeight="1" x14ac:dyDescent="0.3">
      <c r="A151" s="141"/>
      <c r="B151" s="141"/>
      <c r="C151" s="141"/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</row>
    <row r="152" spans="1:26" ht="13.5" customHeight="1" x14ac:dyDescent="0.3">
      <c r="A152" s="141"/>
      <c r="B152" s="141"/>
      <c r="C152" s="141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</row>
    <row r="153" spans="1:26" ht="13.5" customHeight="1" x14ac:dyDescent="0.3">
      <c r="A153" s="141"/>
      <c r="B153" s="141"/>
      <c r="C153" s="141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</row>
    <row r="154" spans="1:26" ht="13.5" customHeight="1" x14ac:dyDescent="0.3">
      <c r="A154" s="141"/>
      <c r="B154" s="141"/>
      <c r="C154" s="141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</row>
    <row r="155" spans="1:26" ht="13.5" customHeight="1" x14ac:dyDescent="0.3">
      <c r="A155" s="141"/>
      <c r="B155" s="141"/>
      <c r="C155" s="141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</row>
    <row r="156" spans="1:26" ht="13.5" customHeight="1" x14ac:dyDescent="0.3">
      <c r="A156" s="141"/>
      <c r="B156" s="141"/>
      <c r="C156" s="141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</row>
    <row r="157" spans="1:26" ht="13.5" customHeight="1" x14ac:dyDescent="0.3">
      <c r="A157" s="141"/>
      <c r="B157" s="141"/>
      <c r="C157" s="141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</row>
    <row r="158" spans="1:26" ht="13.5" customHeight="1" x14ac:dyDescent="0.3">
      <c r="A158" s="141"/>
      <c r="B158" s="141"/>
      <c r="C158" s="141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</row>
    <row r="159" spans="1:26" ht="13.5" customHeight="1" x14ac:dyDescent="0.3">
      <c r="A159" s="141"/>
      <c r="B159" s="141"/>
      <c r="C159" s="141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</row>
    <row r="160" spans="1:26" ht="13.5" customHeight="1" x14ac:dyDescent="0.3">
      <c r="A160" s="141"/>
      <c r="B160" s="141"/>
      <c r="C160" s="141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</row>
    <row r="161" spans="1:26" ht="13.5" customHeight="1" x14ac:dyDescent="0.3">
      <c r="A161" s="141"/>
      <c r="B161" s="141"/>
      <c r="C161" s="141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</row>
    <row r="162" spans="1:26" ht="13.5" customHeight="1" x14ac:dyDescent="0.3">
      <c r="A162" s="141"/>
      <c r="B162" s="141"/>
      <c r="C162" s="141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</row>
    <row r="163" spans="1:26" ht="13.5" customHeight="1" x14ac:dyDescent="0.3">
      <c r="A163" s="141"/>
      <c r="B163" s="141"/>
      <c r="C163" s="141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</row>
    <row r="164" spans="1:26" ht="13.5" customHeight="1" x14ac:dyDescent="0.3">
      <c r="A164" s="141"/>
      <c r="B164" s="141"/>
      <c r="C164" s="141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</row>
    <row r="165" spans="1:26" ht="13.5" customHeight="1" x14ac:dyDescent="0.3">
      <c r="A165" s="141"/>
      <c r="B165" s="141"/>
      <c r="C165" s="141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</row>
    <row r="166" spans="1:26" ht="13.5" customHeight="1" x14ac:dyDescent="0.3">
      <c r="A166" s="141"/>
      <c r="B166" s="141"/>
      <c r="C166" s="141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</row>
    <row r="167" spans="1:26" ht="13.5" customHeight="1" x14ac:dyDescent="0.3">
      <c r="A167" s="141"/>
      <c r="B167" s="141"/>
      <c r="C167" s="141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</row>
    <row r="168" spans="1:26" ht="13.5" customHeight="1" x14ac:dyDescent="0.3">
      <c r="A168" s="141"/>
      <c r="B168" s="141"/>
      <c r="C168" s="141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</row>
    <row r="169" spans="1:26" ht="13.5" customHeight="1" x14ac:dyDescent="0.3">
      <c r="A169" s="141"/>
      <c r="B169" s="141"/>
      <c r="C169" s="141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</row>
    <row r="170" spans="1:26" ht="13.5" customHeight="1" x14ac:dyDescent="0.3">
      <c r="A170" s="141"/>
      <c r="B170" s="141"/>
      <c r="C170" s="141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</row>
    <row r="171" spans="1:26" ht="13.5" customHeight="1" x14ac:dyDescent="0.3">
      <c r="A171" s="141"/>
      <c r="B171" s="141"/>
      <c r="C171" s="141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</row>
    <row r="172" spans="1:26" ht="13.5" customHeight="1" x14ac:dyDescent="0.3">
      <c r="A172" s="141"/>
      <c r="B172" s="141"/>
      <c r="C172" s="141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</row>
    <row r="173" spans="1:26" ht="13.5" customHeight="1" x14ac:dyDescent="0.3">
      <c r="A173" s="141"/>
      <c r="B173" s="141"/>
      <c r="C173" s="141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</row>
    <row r="174" spans="1:26" ht="13.5" customHeight="1" x14ac:dyDescent="0.3">
      <c r="A174" s="141"/>
      <c r="B174" s="141"/>
      <c r="C174" s="141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</row>
    <row r="175" spans="1:26" ht="13.5" customHeight="1" x14ac:dyDescent="0.3">
      <c r="A175" s="141"/>
      <c r="B175" s="141"/>
      <c r="C175" s="141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</row>
    <row r="176" spans="1:26" ht="13.5" customHeight="1" x14ac:dyDescent="0.3">
      <c r="A176" s="141"/>
      <c r="B176" s="141"/>
      <c r="C176" s="141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</row>
    <row r="177" spans="1:26" ht="13.5" customHeight="1" x14ac:dyDescent="0.3">
      <c r="A177" s="141"/>
      <c r="B177" s="141"/>
      <c r="C177" s="141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</row>
    <row r="178" spans="1:26" ht="13.5" customHeight="1" x14ac:dyDescent="0.3">
      <c r="A178" s="141"/>
      <c r="B178" s="141"/>
      <c r="C178" s="141"/>
      <c r="D178" s="141"/>
      <c r="E178" s="141"/>
      <c r="F178" s="141"/>
      <c r="G178" s="141"/>
      <c r="H178" s="141"/>
      <c r="I178" s="141"/>
      <c r="J178" s="141"/>
      <c r="K178" s="141"/>
      <c r="L178" s="141"/>
      <c r="M178" s="141"/>
      <c r="N178" s="141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1"/>
      <c r="Z178" s="141"/>
    </row>
    <row r="179" spans="1:26" ht="13.5" customHeight="1" x14ac:dyDescent="0.3">
      <c r="A179" s="141"/>
      <c r="B179" s="141"/>
      <c r="C179" s="141"/>
      <c r="D179" s="141"/>
      <c r="E179" s="141"/>
      <c r="F179" s="141"/>
      <c r="G179" s="141"/>
      <c r="H179" s="141"/>
      <c r="I179" s="141"/>
      <c r="J179" s="141"/>
      <c r="K179" s="141"/>
      <c r="L179" s="141"/>
      <c r="M179" s="141"/>
      <c r="N179" s="141"/>
      <c r="O179" s="141"/>
      <c r="P179" s="141"/>
      <c r="Q179" s="141"/>
      <c r="R179" s="141"/>
      <c r="S179" s="141"/>
      <c r="T179" s="141"/>
      <c r="U179" s="141"/>
      <c r="V179" s="141"/>
      <c r="W179" s="141"/>
      <c r="X179" s="141"/>
      <c r="Y179" s="141"/>
      <c r="Z179" s="141"/>
    </row>
    <row r="180" spans="1:26" ht="13.5" customHeight="1" x14ac:dyDescent="0.3">
      <c r="A180" s="141"/>
      <c r="B180" s="141"/>
      <c r="C180" s="141"/>
      <c r="D180" s="141"/>
      <c r="E180" s="141"/>
      <c r="F180" s="141"/>
      <c r="G180" s="141"/>
      <c r="H180" s="141"/>
      <c r="I180" s="141"/>
      <c r="J180" s="141"/>
      <c r="K180" s="141"/>
      <c r="L180" s="141"/>
      <c r="M180" s="141"/>
      <c r="N180" s="141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1"/>
      <c r="Z180" s="141"/>
    </row>
    <row r="181" spans="1:26" ht="13.5" customHeight="1" x14ac:dyDescent="0.3">
      <c r="A181" s="141"/>
      <c r="B181" s="141"/>
      <c r="C181" s="141"/>
      <c r="D181" s="141"/>
      <c r="E181" s="141"/>
      <c r="F181" s="141"/>
      <c r="G181" s="141"/>
      <c r="H181" s="141"/>
      <c r="I181" s="141"/>
      <c r="J181" s="141"/>
      <c r="K181" s="141"/>
      <c r="L181" s="141"/>
      <c r="M181" s="141"/>
      <c r="N181" s="141"/>
      <c r="O181" s="141"/>
      <c r="P181" s="141"/>
      <c r="Q181" s="141"/>
      <c r="R181" s="141"/>
      <c r="S181" s="141"/>
      <c r="T181" s="141"/>
      <c r="U181" s="141"/>
      <c r="V181" s="141"/>
      <c r="W181" s="141"/>
      <c r="X181" s="141"/>
      <c r="Y181" s="141"/>
      <c r="Z181" s="141"/>
    </row>
    <row r="182" spans="1:26" ht="13.5" customHeight="1" x14ac:dyDescent="0.3">
      <c r="A182" s="141"/>
      <c r="B182" s="141"/>
      <c r="C182" s="141"/>
      <c r="D182" s="141"/>
      <c r="E182" s="141"/>
      <c r="F182" s="141"/>
      <c r="G182" s="141"/>
      <c r="H182" s="141"/>
      <c r="I182" s="141"/>
      <c r="J182" s="141"/>
      <c r="K182" s="141"/>
      <c r="L182" s="141"/>
      <c r="M182" s="141"/>
      <c r="N182" s="141"/>
      <c r="O182" s="141"/>
      <c r="P182" s="141"/>
      <c r="Q182" s="141"/>
      <c r="R182" s="141"/>
      <c r="S182" s="141"/>
      <c r="T182" s="141"/>
      <c r="U182" s="141"/>
      <c r="V182" s="141"/>
      <c r="W182" s="141"/>
      <c r="X182" s="141"/>
      <c r="Y182" s="141"/>
      <c r="Z182" s="141"/>
    </row>
    <row r="183" spans="1:26" ht="13.5" customHeight="1" x14ac:dyDescent="0.3">
      <c r="A183" s="141"/>
      <c r="B183" s="141"/>
      <c r="C183" s="141"/>
      <c r="D183" s="141"/>
      <c r="E183" s="141"/>
      <c r="F183" s="141"/>
      <c r="G183" s="141"/>
      <c r="H183" s="141"/>
      <c r="I183" s="141"/>
      <c r="J183" s="141"/>
      <c r="K183" s="141"/>
      <c r="L183" s="141"/>
      <c r="M183" s="141"/>
      <c r="N183" s="141"/>
      <c r="O183" s="141"/>
      <c r="P183" s="141"/>
      <c r="Q183" s="141"/>
      <c r="R183" s="141"/>
      <c r="S183" s="141"/>
      <c r="T183" s="141"/>
      <c r="U183" s="141"/>
      <c r="V183" s="141"/>
      <c r="W183" s="141"/>
      <c r="X183" s="141"/>
      <c r="Y183" s="141"/>
      <c r="Z183" s="141"/>
    </row>
    <row r="184" spans="1:26" ht="13.5" customHeight="1" x14ac:dyDescent="0.3">
      <c r="A184" s="141"/>
      <c r="B184" s="141"/>
      <c r="C184" s="141"/>
      <c r="D184" s="141"/>
      <c r="E184" s="141"/>
      <c r="F184" s="141"/>
      <c r="G184" s="141"/>
      <c r="H184" s="141"/>
      <c r="I184" s="141"/>
      <c r="J184" s="141"/>
      <c r="K184" s="141"/>
      <c r="L184" s="141"/>
      <c r="M184" s="141"/>
      <c r="N184" s="141"/>
      <c r="O184" s="141"/>
      <c r="P184" s="141"/>
      <c r="Q184" s="141"/>
      <c r="R184" s="141"/>
      <c r="S184" s="141"/>
      <c r="T184" s="141"/>
      <c r="U184" s="141"/>
      <c r="V184" s="141"/>
      <c r="W184" s="141"/>
      <c r="X184" s="141"/>
      <c r="Y184" s="141"/>
      <c r="Z184" s="141"/>
    </row>
    <row r="185" spans="1:26" ht="13.5" customHeight="1" x14ac:dyDescent="0.3">
      <c r="A185" s="141"/>
      <c r="B185" s="141"/>
      <c r="C185" s="141"/>
      <c r="D185" s="141"/>
      <c r="E185" s="141"/>
      <c r="F185" s="141"/>
      <c r="G185" s="141"/>
      <c r="H185" s="141"/>
      <c r="I185" s="141"/>
      <c r="J185" s="141"/>
      <c r="K185" s="141"/>
      <c r="L185" s="141"/>
      <c r="M185" s="141"/>
      <c r="N185" s="141"/>
      <c r="O185" s="141"/>
      <c r="P185" s="141"/>
      <c r="Q185" s="141"/>
      <c r="R185" s="141"/>
      <c r="S185" s="141"/>
      <c r="T185" s="141"/>
      <c r="U185" s="141"/>
      <c r="V185" s="141"/>
      <c r="W185" s="141"/>
      <c r="X185" s="141"/>
      <c r="Y185" s="141"/>
      <c r="Z185" s="141"/>
    </row>
    <row r="186" spans="1:26" ht="13.5" customHeight="1" x14ac:dyDescent="0.3">
      <c r="A186" s="141"/>
      <c r="B186" s="141"/>
      <c r="C186" s="141"/>
      <c r="D186" s="141"/>
      <c r="E186" s="141"/>
      <c r="F186" s="141"/>
      <c r="G186" s="141"/>
      <c r="H186" s="141"/>
      <c r="I186" s="141"/>
      <c r="J186" s="141"/>
      <c r="K186" s="141"/>
      <c r="L186" s="141"/>
      <c r="M186" s="141"/>
      <c r="N186" s="141"/>
      <c r="O186" s="141"/>
      <c r="P186" s="141"/>
      <c r="Q186" s="141"/>
      <c r="R186" s="141"/>
      <c r="S186" s="141"/>
      <c r="T186" s="141"/>
      <c r="U186" s="141"/>
      <c r="V186" s="141"/>
      <c r="W186" s="141"/>
      <c r="X186" s="141"/>
      <c r="Y186" s="141"/>
      <c r="Z186" s="141"/>
    </row>
    <row r="187" spans="1:26" ht="13.5" customHeight="1" x14ac:dyDescent="0.3">
      <c r="A187" s="141"/>
      <c r="B187" s="141"/>
      <c r="C187" s="141"/>
      <c r="D187" s="141"/>
      <c r="E187" s="141"/>
      <c r="F187" s="141"/>
      <c r="G187" s="141"/>
      <c r="H187" s="141"/>
      <c r="I187" s="141"/>
      <c r="J187" s="141"/>
      <c r="K187" s="141"/>
      <c r="L187" s="141"/>
      <c r="M187" s="141"/>
      <c r="N187" s="141"/>
      <c r="O187" s="141"/>
      <c r="P187" s="141"/>
      <c r="Q187" s="141"/>
      <c r="R187" s="141"/>
      <c r="S187" s="141"/>
      <c r="T187" s="141"/>
      <c r="U187" s="141"/>
      <c r="V187" s="141"/>
      <c r="W187" s="141"/>
      <c r="X187" s="141"/>
      <c r="Y187" s="141"/>
      <c r="Z187" s="141"/>
    </row>
    <row r="188" spans="1:26" ht="13.5" customHeight="1" x14ac:dyDescent="0.3">
      <c r="A188" s="141"/>
      <c r="B188" s="141"/>
      <c r="C188" s="141"/>
      <c r="D188" s="141"/>
      <c r="E188" s="141"/>
      <c r="F188" s="141"/>
      <c r="G188" s="141"/>
      <c r="H188" s="141"/>
      <c r="I188" s="141"/>
      <c r="J188" s="141"/>
      <c r="K188" s="141"/>
      <c r="L188" s="141"/>
      <c r="M188" s="141"/>
      <c r="N188" s="141"/>
      <c r="O188" s="141"/>
      <c r="P188" s="141"/>
      <c r="Q188" s="141"/>
      <c r="R188" s="141"/>
      <c r="S188" s="141"/>
      <c r="T188" s="141"/>
      <c r="U188" s="141"/>
      <c r="V188" s="141"/>
      <c r="W188" s="141"/>
      <c r="X188" s="141"/>
      <c r="Y188" s="141"/>
      <c r="Z188" s="141"/>
    </row>
    <row r="189" spans="1:26" ht="13.5" customHeight="1" x14ac:dyDescent="0.3">
      <c r="A189" s="141"/>
      <c r="B189" s="141"/>
      <c r="C189" s="141"/>
      <c r="D189" s="141"/>
      <c r="E189" s="141"/>
      <c r="F189" s="141"/>
      <c r="G189" s="141"/>
      <c r="H189" s="141"/>
      <c r="I189" s="141"/>
      <c r="J189" s="141"/>
      <c r="K189" s="141"/>
      <c r="L189" s="141"/>
      <c r="M189" s="141"/>
      <c r="N189" s="141"/>
      <c r="O189" s="141"/>
      <c r="P189" s="141"/>
      <c r="Q189" s="141"/>
      <c r="R189" s="141"/>
      <c r="S189" s="141"/>
      <c r="T189" s="141"/>
      <c r="U189" s="141"/>
      <c r="V189" s="141"/>
      <c r="W189" s="141"/>
      <c r="X189" s="141"/>
      <c r="Y189" s="141"/>
      <c r="Z189" s="141"/>
    </row>
    <row r="190" spans="1:26" ht="13.5" customHeight="1" x14ac:dyDescent="0.3">
      <c r="A190" s="141"/>
      <c r="B190" s="141"/>
      <c r="C190" s="141"/>
      <c r="D190" s="141"/>
      <c r="E190" s="141"/>
      <c r="F190" s="141"/>
      <c r="G190" s="141"/>
      <c r="H190" s="141"/>
      <c r="I190" s="141"/>
      <c r="J190" s="141"/>
      <c r="K190" s="141"/>
      <c r="L190" s="141"/>
      <c r="M190" s="141"/>
      <c r="N190" s="141"/>
      <c r="O190" s="141"/>
      <c r="P190" s="141"/>
      <c r="Q190" s="141"/>
      <c r="R190" s="141"/>
      <c r="S190" s="141"/>
      <c r="T190" s="141"/>
      <c r="U190" s="141"/>
      <c r="V190" s="141"/>
      <c r="W190" s="141"/>
      <c r="X190" s="141"/>
      <c r="Y190" s="141"/>
      <c r="Z190" s="141"/>
    </row>
    <row r="191" spans="1:26" ht="13.5" customHeight="1" x14ac:dyDescent="0.3">
      <c r="A191" s="141"/>
      <c r="B191" s="141"/>
      <c r="C191" s="141"/>
      <c r="D191" s="141"/>
      <c r="E191" s="141"/>
      <c r="F191" s="141"/>
      <c r="G191" s="141"/>
      <c r="H191" s="141"/>
      <c r="I191" s="141"/>
      <c r="J191" s="141"/>
      <c r="K191" s="141"/>
      <c r="L191" s="141"/>
      <c r="M191" s="141"/>
      <c r="N191" s="141"/>
      <c r="O191" s="141"/>
      <c r="P191" s="141"/>
      <c r="Q191" s="141"/>
      <c r="R191" s="141"/>
      <c r="S191" s="141"/>
      <c r="T191" s="141"/>
      <c r="U191" s="141"/>
      <c r="V191" s="141"/>
      <c r="W191" s="141"/>
      <c r="X191" s="141"/>
      <c r="Y191" s="141"/>
      <c r="Z191" s="141"/>
    </row>
    <row r="192" spans="1:26" ht="13.5" customHeight="1" x14ac:dyDescent="0.3">
      <c r="A192" s="141"/>
      <c r="B192" s="141"/>
      <c r="C192" s="141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</row>
    <row r="193" spans="1:26" ht="13.5" customHeight="1" x14ac:dyDescent="0.3">
      <c r="A193" s="141"/>
      <c r="B193" s="141"/>
      <c r="C193" s="141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</row>
    <row r="194" spans="1:26" ht="13.5" customHeight="1" x14ac:dyDescent="0.3">
      <c r="A194" s="141"/>
      <c r="B194" s="141"/>
      <c r="C194" s="141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</row>
    <row r="195" spans="1:26" ht="13.5" customHeight="1" x14ac:dyDescent="0.3">
      <c r="A195" s="141"/>
      <c r="B195" s="141"/>
      <c r="C195" s="141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</row>
    <row r="196" spans="1:26" ht="13.5" customHeight="1" x14ac:dyDescent="0.3">
      <c r="A196" s="141"/>
      <c r="B196" s="141"/>
      <c r="C196" s="141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</row>
    <row r="197" spans="1:26" ht="13.5" customHeight="1" x14ac:dyDescent="0.3">
      <c r="A197" s="141"/>
      <c r="B197" s="141"/>
      <c r="C197" s="141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</row>
    <row r="198" spans="1:26" ht="13.5" customHeight="1" x14ac:dyDescent="0.3">
      <c r="A198" s="141"/>
      <c r="B198" s="141"/>
      <c r="C198" s="141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</row>
    <row r="199" spans="1:26" ht="13.5" customHeight="1" x14ac:dyDescent="0.3">
      <c r="A199" s="141"/>
      <c r="B199" s="141"/>
      <c r="C199" s="141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</row>
    <row r="200" spans="1:26" ht="13.5" customHeight="1" x14ac:dyDescent="0.3">
      <c r="A200" s="141"/>
      <c r="B200" s="141"/>
      <c r="C200" s="141"/>
      <c r="D200" s="141"/>
      <c r="E200" s="141"/>
      <c r="F200" s="141"/>
      <c r="G200" s="141"/>
      <c r="H200" s="141"/>
      <c r="I200" s="141"/>
      <c r="J200" s="141"/>
      <c r="K200" s="141"/>
      <c r="L200" s="141"/>
      <c r="M200" s="141"/>
      <c r="N200" s="141"/>
      <c r="O200" s="141"/>
      <c r="P200" s="141"/>
      <c r="Q200" s="141"/>
      <c r="R200" s="141"/>
      <c r="S200" s="141"/>
      <c r="T200" s="141"/>
      <c r="U200" s="141"/>
      <c r="V200" s="141"/>
      <c r="W200" s="141"/>
      <c r="X200" s="141"/>
      <c r="Y200" s="141"/>
      <c r="Z200" s="141"/>
    </row>
    <row r="201" spans="1:26" ht="13.5" customHeight="1" x14ac:dyDescent="0.3">
      <c r="A201" s="141"/>
      <c r="B201" s="141"/>
      <c r="C201" s="141"/>
      <c r="D201" s="141"/>
      <c r="E201" s="141"/>
      <c r="F201" s="141"/>
      <c r="G201" s="141"/>
      <c r="H201" s="141"/>
      <c r="I201" s="141"/>
      <c r="J201" s="141"/>
      <c r="K201" s="141"/>
      <c r="L201" s="141"/>
      <c r="M201" s="141"/>
      <c r="N201" s="141"/>
      <c r="O201" s="141"/>
      <c r="P201" s="141"/>
      <c r="Q201" s="141"/>
      <c r="R201" s="141"/>
      <c r="S201" s="141"/>
      <c r="T201" s="141"/>
      <c r="U201" s="141"/>
      <c r="V201" s="141"/>
      <c r="W201" s="141"/>
      <c r="X201" s="141"/>
      <c r="Y201" s="141"/>
      <c r="Z201" s="141"/>
    </row>
    <row r="202" spans="1:26" ht="13.5" customHeight="1" x14ac:dyDescent="0.3">
      <c r="A202" s="141"/>
      <c r="B202" s="141"/>
      <c r="C202" s="141"/>
      <c r="D202" s="141"/>
      <c r="E202" s="141"/>
      <c r="F202" s="141"/>
      <c r="G202" s="141"/>
      <c r="H202" s="141"/>
      <c r="I202" s="141"/>
      <c r="J202" s="141"/>
      <c r="K202" s="141"/>
      <c r="L202" s="141"/>
      <c r="M202" s="141"/>
      <c r="N202" s="141"/>
      <c r="O202" s="141"/>
      <c r="P202" s="141"/>
      <c r="Q202" s="141"/>
      <c r="R202" s="141"/>
      <c r="S202" s="141"/>
      <c r="T202" s="141"/>
      <c r="U202" s="141"/>
      <c r="V202" s="141"/>
      <c r="W202" s="141"/>
      <c r="X202" s="141"/>
      <c r="Y202" s="141"/>
      <c r="Z202" s="141"/>
    </row>
    <row r="203" spans="1:26" ht="13.5" customHeight="1" x14ac:dyDescent="0.3">
      <c r="A203" s="141"/>
      <c r="B203" s="141"/>
      <c r="C203" s="141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</row>
    <row r="204" spans="1:26" ht="13.5" customHeight="1" x14ac:dyDescent="0.3">
      <c r="A204" s="141"/>
      <c r="B204" s="141"/>
      <c r="C204" s="141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</row>
    <row r="205" spans="1:26" ht="13.5" customHeight="1" x14ac:dyDescent="0.3">
      <c r="A205" s="141"/>
      <c r="B205" s="141"/>
      <c r="C205" s="141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</row>
    <row r="206" spans="1:26" ht="13.5" customHeight="1" x14ac:dyDescent="0.3">
      <c r="A206" s="141"/>
      <c r="B206" s="141"/>
      <c r="C206" s="141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</row>
    <row r="207" spans="1:26" ht="13.5" customHeight="1" x14ac:dyDescent="0.3">
      <c r="A207" s="141"/>
      <c r="B207" s="141"/>
      <c r="C207" s="141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</row>
    <row r="208" spans="1:26" ht="13.5" customHeight="1" x14ac:dyDescent="0.3">
      <c r="A208" s="141"/>
      <c r="B208" s="141"/>
      <c r="C208" s="141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</row>
    <row r="209" spans="1:26" ht="13.5" customHeight="1" x14ac:dyDescent="0.3">
      <c r="A209" s="141"/>
      <c r="B209" s="141"/>
      <c r="C209" s="141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</row>
    <row r="210" spans="1:26" ht="13.5" customHeight="1" x14ac:dyDescent="0.3">
      <c r="A210" s="141"/>
      <c r="B210" s="141"/>
      <c r="C210" s="141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</row>
    <row r="211" spans="1:26" ht="13.5" customHeight="1" x14ac:dyDescent="0.3">
      <c r="A211" s="141"/>
      <c r="B211" s="141"/>
      <c r="C211" s="141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</row>
    <row r="212" spans="1:26" ht="13.5" customHeight="1" x14ac:dyDescent="0.3">
      <c r="A212" s="141"/>
      <c r="B212" s="141"/>
      <c r="C212" s="141"/>
      <c r="D212" s="141"/>
      <c r="E212" s="141"/>
      <c r="F212" s="141"/>
      <c r="G212" s="141"/>
      <c r="H212" s="141"/>
      <c r="I212" s="141"/>
      <c r="J212" s="141"/>
      <c r="K212" s="141"/>
      <c r="L212" s="141"/>
      <c r="M212" s="141"/>
      <c r="N212" s="141"/>
      <c r="O212" s="141"/>
      <c r="P212" s="141"/>
      <c r="Q212" s="141"/>
      <c r="R212" s="141"/>
      <c r="S212" s="141"/>
      <c r="T212" s="141"/>
      <c r="U212" s="141"/>
      <c r="V212" s="141"/>
      <c r="W212" s="141"/>
      <c r="X212" s="141"/>
      <c r="Y212" s="141"/>
      <c r="Z212" s="141"/>
    </row>
    <row r="213" spans="1:26" ht="13.5" customHeight="1" x14ac:dyDescent="0.3">
      <c r="A213" s="141"/>
      <c r="B213" s="141"/>
      <c r="C213" s="141"/>
      <c r="D213" s="141"/>
      <c r="E213" s="141"/>
      <c r="F213" s="141"/>
      <c r="G213" s="141"/>
      <c r="H213" s="141"/>
      <c r="I213" s="141"/>
      <c r="J213" s="141"/>
      <c r="K213" s="141"/>
      <c r="L213" s="141"/>
      <c r="M213" s="141"/>
      <c r="N213" s="141"/>
      <c r="O213" s="141"/>
      <c r="P213" s="141"/>
      <c r="Q213" s="141"/>
      <c r="R213" s="141"/>
      <c r="S213" s="141"/>
      <c r="T213" s="141"/>
      <c r="U213" s="141"/>
      <c r="V213" s="141"/>
      <c r="W213" s="141"/>
      <c r="X213" s="141"/>
      <c r="Y213" s="141"/>
      <c r="Z213" s="141"/>
    </row>
    <row r="214" spans="1:26" ht="13.5" customHeight="1" x14ac:dyDescent="0.3">
      <c r="A214" s="141"/>
      <c r="B214" s="141"/>
      <c r="C214" s="141"/>
      <c r="D214" s="141"/>
      <c r="E214" s="141"/>
      <c r="F214" s="141"/>
      <c r="G214" s="141"/>
      <c r="H214" s="141"/>
      <c r="I214" s="141"/>
      <c r="J214" s="141"/>
      <c r="K214" s="141"/>
      <c r="L214" s="141"/>
      <c r="M214" s="141"/>
      <c r="N214" s="141"/>
      <c r="O214" s="141"/>
      <c r="P214" s="141"/>
      <c r="Q214" s="141"/>
      <c r="R214" s="141"/>
      <c r="S214" s="141"/>
      <c r="T214" s="141"/>
      <c r="U214" s="141"/>
      <c r="V214" s="141"/>
      <c r="W214" s="141"/>
      <c r="X214" s="141"/>
      <c r="Y214" s="141"/>
      <c r="Z214" s="141"/>
    </row>
    <row r="215" spans="1:26" ht="13.5" customHeight="1" x14ac:dyDescent="0.3">
      <c r="A215" s="141"/>
      <c r="B215" s="141"/>
      <c r="C215" s="141"/>
      <c r="D215" s="141"/>
      <c r="E215" s="141"/>
      <c r="F215" s="141"/>
      <c r="G215" s="141"/>
      <c r="H215" s="141"/>
      <c r="I215" s="141"/>
      <c r="J215" s="141"/>
      <c r="K215" s="141"/>
      <c r="L215" s="141"/>
      <c r="M215" s="141"/>
      <c r="N215" s="141"/>
      <c r="O215" s="141"/>
      <c r="P215" s="141"/>
      <c r="Q215" s="141"/>
      <c r="R215" s="141"/>
      <c r="S215" s="141"/>
      <c r="T215" s="141"/>
      <c r="U215" s="141"/>
      <c r="V215" s="141"/>
      <c r="W215" s="141"/>
      <c r="X215" s="141"/>
      <c r="Y215" s="141"/>
      <c r="Z215" s="141"/>
    </row>
    <row r="216" spans="1:26" ht="13.5" customHeight="1" x14ac:dyDescent="0.3">
      <c r="A216" s="141"/>
      <c r="B216" s="141"/>
      <c r="C216" s="141"/>
      <c r="D216" s="141"/>
      <c r="E216" s="141"/>
      <c r="F216" s="141"/>
      <c r="G216" s="141"/>
      <c r="H216" s="141"/>
      <c r="I216" s="141"/>
      <c r="J216" s="141"/>
      <c r="K216" s="141"/>
      <c r="L216" s="141"/>
      <c r="M216" s="141"/>
      <c r="N216" s="141"/>
      <c r="O216" s="141"/>
      <c r="P216" s="141"/>
      <c r="Q216" s="141"/>
      <c r="R216" s="141"/>
      <c r="S216" s="141"/>
      <c r="T216" s="141"/>
      <c r="U216" s="141"/>
      <c r="V216" s="141"/>
      <c r="W216" s="141"/>
      <c r="X216" s="141"/>
      <c r="Y216" s="141"/>
      <c r="Z216" s="141"/>
    </row>
    <row r="217" spans="1:26" ht="13.5" customHeight="1" x14ac:dyDescent="0.3">
      <c r="A217" s="141"/>
      <c r="B217" s="141"/>
      <c r="C217" s="141"/>
      <c r="D217" s="141"/>
      <c r="E217" s="141"/>
      <c r="F217" s="141"/>
      <c r="G217" s="141"/>
      <c r="H217" s="141"/>
      <c r="I217" s="141"/>
      <c r="J217" s="141"/>
      <c r="K217" s="141"/>
      <c r="L217" s="141"/>
      <c r="M217" s="141"/>
      <c r="N217" s="141"/>
      <c r="O217" s="141"/>
      <c r="P217" s="141"/>
      <c r="Q217" s="141"/>
      <c r="R217" s="141"/>
      <c r="S217" s="141"/>
      <c r="T217" s="141"/>
      <c r="U217" s="141"/>
      <c r="V217" s="141"/>
      <c r="W217" s="141"/>
      <c r="X217" s="141"/>
      <c r="Y217" s="141"/>
      <c r="Z217" s="141"/>
    </row>
    <row r="218" spans="1:26" ht="13.5" customHeight="1" x14ac:dyDescent="0.3">
      <c r="A218" s="141"/>
      <c r="B218" s="141"/>
      <c r="C218" s="141"/>
      <c r="D218" s="141"/>
      <c r="E218" s="141"/>
      <c r="F218" s="141"/>
      <c r="G218" s="141"/>
      <c r="H218" s="141"/>
      <c r="I218" s="141"/>
      <c r="J218" s="141"/>
      <c r="K218" s="141"/>
      <c r="L218" s="141"/>
      <c r="M218" s="141"/>
      <c r="N218" s="141"/>
      <c r="O218" s="141"/>
      <c r="P218" s="141"/>
      <c r="Q218" s="141"/>
      <c r="R218" s="141"/>
      <c r="S218" s="141"/>
      <c r="T218" s="141"/>
      <c r="U218" s="141"/>
      <c r="V218" s="141"/>
      <c r="W218" s="141"/>
      <c r="X218" s="141"/>
      <c r="Y218" s="141"/>
      <c r="Z218" s="141"/>
    </row>
    <row r="219" spans="1:26" ht="13.5" customHeight="1" x14ac:dyDescent="0.3">
      <c r="A219" s="141"/>
      <c r="B219" s="141"/>
      <c r="C219" s="141"/>
      <c r="D219" s="141"/>
      <c r="E219" s="141"/>
      <c r="F219" s="141"/>
      <c r="G219" s="141"/>
      <c r="H219" s="141"/>
      <c r="I219" s="141"/>
      <c r="J219" s="141"/>
      <c r="K219" s="141"/>
      <c r="L219" s="141"/>
      <c r="M219" s="141"/>
      <c r="N219" s="141"/>
      <c r="O219" s="141"/>
      <c r="P219" s="141"/>
      <c r="Q219" s="141"/>
      <c r="R219" s="141"/>
      <c r="S219" s="141"/>
      <c r="T219" s="141"/>
      <c r="U219" s="141"/>
      <c r="V219" s="141"/>
      <c r="W219" s="141"/>
      <c r="X219" s="141"/>
      <c r="Y219" s="141"/>
      <c r="Z219" s="141"/>
    </row>
    <row r="220" spans="1:26" ht="13.5" customHeight="1" x14ac:dyDescent="0.3">
      <c r="A220" s="141"/>
      <c r="B220" s="141"/>
      <c r="C220" s="141"/>
      <c r="D220" s="141"/>
      <c r="E220" s="141"/>
      <c r="F220" s="141"/>
      <c r="G220" s="141"/>
      <c r="H220" s="141"/>
      <c r="I220" s="141"/>
      <c r="J220" s="141"/>
      <c r="K220" s="141"/>
      <c r="L220" s="141"/>
      <c r="M220" s="141"/>
      <c r="N220" s="141"/>
      <c r="O220" s="141"/>
      <c r="P220" s="141"/>
      <c r="Q220" s="141"/>
      <c r="R220" s="141"/>
      <c r="S220" s="141"/>
      <c r="T220" s="141"/>
      <c r="U220" s="141"/>
      <c r="V220" s="141"/>
      <c r="W220" s="141"/>
      <c r="X220" s="141"/>
      <c r="Y220" s="141"/>
      <c r="Z220" s="141"/>
    </row>
    <row r="221" spans="1:26" ht="13.5" customHeight="1" x14ac:dyDescent="0.3">
      <c r="A221" s="141"/>
      <c r="B221" s="141"/>
      <c r="C221" s="141"/>
      <c r="D221" s="141"/>
      <c r="E221" s="141"/>
      <c r="F221" s="141"/>
      <c r="G221" s="141"/>
      <c r="H221" s="141"/>
      <c r="I221" s="141"/>
      <c r="J221" s="141"/>
      <c r="K221" s="141"/>
      <c r="L221" s="141"/>
      <c r="M221" s="141"/>
      <c r="N221" s="141"/>
      <c r="O221" s="141"/>
      <c r="P221" s="141"/>
      <c r="Q221" s="141"/>
      <c r="R221" s="141"/>
      <c r="S221" s="141"/>
      <c r="T221" s="141"/>
      <c r="U221" s="141"/>
      <c r="V221" s="141"/>
      <c r="W221" s="141"/>
      <c r="X221" s="141"/>
      <c r="Y221" s="141"/>
      <c r="Z221" s="141"/>
    </row>
    <row r="222" spans="1:26" ht="13.5" customHeight="1" x14ac:dyDescent="0.3">
      <c r="A222" s="141"/>
      <c r="B222" s="141"/>
      <c r="C222" s="141"/>
      <c r="D222" s="141"/>
      <c r="E222" s="141"/>
      <c r="F222" s="141"/>
      <c r="G222" s="141"/>
      <c r="H222" s="141"/>
      <c r="I222" s="141"/>
      <c r="J222" s="141"/>
      <c r="K222" s="141"/>
      <c r="L222" s="141"/>
      <c r="M222" s="141"/>
      <c r="N222" s="141"/>
      <c r="O222" s="141"/>
      <c r="P222" s="141"/>
      <c r="Q222" s="141"/>
      <c r="R222" s="141"/>
      <c r="S222" s="141"/>
      <c r="T222" s="141"/>
      <c r="U222" s="141"/>
      <c r="V222" s="141"/>
      <c r="W222" s="141"/>
      <c r="X222" s="141"/>
      <c r="Y222" s="141"/>
      <c r="Z222" s="141"/>
    </row>
    <row r="223" spans="1:26" ht="13.5" customHeight="1" x14ac:dyDescent="0.3">
      <c r="A223" s="141"/>
      <c r="B223" s="141"/>
      <c r="C223" s="141"/>
      <c r="D223" s="141"/>
      <c r="E223" s="141"/>
      <c r="F223" s="141"/>
      <c r="G223" s="141"/>
      <c r="H223" s="141"/>
      <c r="I223" s="141"/>
      <c r="J223" s="141"/>
      <c r="K223" s="141"/>
      <c r="L223" s="141"/>
      <c r="M223" s="141"/>
      <c r="N223" s="141"/>
      <c r="O223" s="141"/>
      <c r="P223" s="141"/>
      <c r="Q223" s="141"/>
      <c r="R223" s="141"/>
      <c r="S223" s="141"/>
      <c r="T223" s="141"/>
      <c r="U223" s="141"/>
      <c r="V223" s="141"/>
      <c r="W223" s="141"/>
      <c r="X223" s="141"/>
      <c r="Y223" s="141"/>
      <c r="Z223" s="141"/>
    </row>
    <row r="224" spans="1:26" ht="13.5" customHeight="1" x14ac:dyDescent="0.3">
      <c r="A224" s="141"/>
      <c r="B224" s="141"/>
      <c r="C224" s="141"/>
      <c r="D224" s="141"/>
      <c r="E224" s="141"/>
      <c r="F224" s="141"/>
      <c r="G224" s="141"/>
      <c r="H224" s="141"/>
      <c r="I224" s="141"/>
      <c r="J224" s="141"/>
      <c r="K224" s="141"/>
      <c r="L224" s="141"/>
      <c r="M224" s="141"/>
      <c r="N224" s="141"/>
      <c r="O224" s="141"/>
      <c r="P224" s="141"/>
      <c r="Q224" s="141"/>
      <c r="R224" s="141"/>
      <c r="S224" s="141"/>
      <c r="T224" s="141"/>
      <c r="U224" s="141"/>
      <c r="V224" s="141"/>
      <c r="W224" s="141"/>
      <c r="X224" s="141"/>
      <c r="Y224" s="141"/>
      <c r="Z224" s="141"/>
    </row>
    <row r="225" spans="1:26" ht="13.5" customHeight="1" x14ac:dyDescent="0.3">
      <c r="A225" s="141"/>
      <c r="B225" s="141"/>
      <c r="C225" s="141"/>
      <c r="D225" s="141"/>
      <c r="E225" s="141"/>
      <c r="F225" s="141"/>
      <c r="G225" s="141"/>
      <c r="H225" s="141"/>
      <c r="I225" s="141"/>
      <c r="J225" s="141"/>
      <c r="K225" s="141"/>
      <c r="L225" s="141"/>
      <c r="M225" s="141"/>
      <c r="N225" s="141"/>
      <c r="O225" s="141"/>
      <c r="P225" s="141"/>
      <c r="Q225" s="141"/>
      <c r="R225" s="141"/>
      <c r="S225" s="141"/>
      <c r="T225" s="141"/>
      <c r="U225" s="141"/>
      <c r="V225" s="141"/>
      <c r="W225" s="141"/>
      <c r="X225" s="141"/>
      <c r="Y225" s="141"/>
      <c r="Z225" s="141"/>
    </row>
    <row r="226" spans="1:26" ht="13.5" customHeight="1" x14ac:dyDescent="0.3">
      <c r="A226" s="141"/>
      <c r="B226" s="141"/>
      <c r="C226" s="141"/>
      <c r="D226" s="141"/>
      <c r="E226" s="141"/>
      <c r="F226" s="141"/>
      <c r="G226" s="141"/>
      <c r="H226" s="141"/>
      <c r="I226" s="141"/>
      <c r="J226" s="141"/>
      <c r="K226" s="141"/>
      <c r="L226" s="141"/>
      <c r="M226" s="141"/>
      <c r="N226" s="141"/>
      <c r="O226" s="141"/>
      <c r="P226" s="141"/>
      <c r="Q226" s="141"/>
      <c r="R226" s="141"/>
      <c r="S226" s="141"/>
      <c r="T226" s="141"/>
      <c r="U226" s="141"/>
      <c r="V226" s="141"/>
      <c r="W226" s="141"/>
      <c r="X226" s="141"/>
      <c r="Y226" s="141"/>
      <c r="Z226" s="141"/>
    </row>
    <row r="227" spans="1:26" ht="13.5" customHeight="1" x14ac:dyDescent="0.3">
      <c r="A227" s="141"/>
      <c r="B227" s="141"/>
      <c r="C227" s="141"/>
      <c r="D227" s="141"/>
      <c r="E227" s="141"/>
      <c r="F227" s="141"/>
      <c r="G227" s="141"/>
      <c r="H227" s="141"/>
      <c r="I227" s="141"/>
      <c r="J227" s="141"/>
      <c r="K227" s="141"/>
      <c r="L227" s="141"/>
      <c r="M227" s="141"/>
      <c r="N227" s="141"/>
      <c r="O227" s="141"/>
      <c r="P227" s="141"/>
      <c r="Q227" s="141"/>
      <c r="R227" s="141"/>
      <c r="S227" s="141"/>
      <c r="T227" s="141"/>
      <c r="U227" s="141"/>
      <c r="V227" s="141"/>
      <c r="W227" s="141"/>
      <c r="X227" s="141"/>
      <c r="Y227" s="141"/>
      <c r="Z227" s="141"/>
    </row>
    <row r="228" spans="1:26" ht="13.5" customHeight="1" x14ac:dyDescent="0.3">
      <c r="A228" s="141"/>
      <c r="B228" s="141"/>
      <c r="C228" s="141"/>
      <c r="D228" s="141"/>
      <c r="E228" s="141"/>
      <c r="F228" s="141"/>
      <c r="G228" s="141"/>
      <c r="H228" s="141"/>
      <c r="I228" s="141"/>
      <c r="J228" s="141"/>
      <c r="K228" s="141"/>
      <c r="L228" s="141"/>
      <c r="M228" s="141"/>
      <c r="N228" s="141"/>
      <c r="O228" s="141"/>
      <c r="P228" s="141"/>
      <c r="Q228" s="141"/>
      <c r="R228" s="141"/>
      <c r="S228" s="141"/>
      <c r="T228" s="141"/>
      <c r="U228" s="141"/>
      <c r="V228" s="141"/>
      <c r="W228" s="141"/>
      <c r="X228" s="141"/>
      <c r="Y228" s="141"/>
      <c r="Z228" s="141"/>
    </row>
    <row r="229" spans="1:26" ht="13.5" customHeight="1" x14ac:dyDescent="0.3">
      <c r="A229" s="141"/>
      <c r="B229" s="141"/>
      <c r="C229" s="141"/>
      <c r="D229" s="141"/>
      <c r="E229" s="141"/>
      <c r="F229" s="141"/>
      <c r="G229" s="141"/>
      <c r="H229" s="141"/>
      <c r="I229" s="141"/>
      <c r="J229" s="141"/>
      <c r="K229" s="141"/>
      <c r="L229" s="141"/>
      <c r="M229" s="141"/>
      <c r="N229" s="141"/>
      <c r="O229" s="141"/>
      <c r="P229" s="141"/>
      <c r="Q229" s="141"/>
      <c r="R229" s="141"/>
      <c r="S229" s="141"/>
      <c r="T229" s="141"/>
      <c r="U229" s="141"/>
      <c r="V229" s="141"/>
      <c r="W229" s="141"/>
      <c r="X229" s="141"/>
      <c r="Y229" s="141"/>
      <c r="Z229" s="141"/>
    </row>
    <row r="230" spans="1:26" ht="13.5" customHeight="1" x14ac:dyDescent="0.3">
      <c r="A230" s="141"/>
      <c r="B230" s="141"/>
      <c r="C230" s="141"/>
      <c r="D230" s="141"/>
      <c r="E230" s="141"/>
      <c r="F230" s="141"/>
      <c r="G230" s="141"/>
      <c r="H230" s="141"/>
      <c r="I230" s="141"/>
      <c r="J230" s="141"/>
      <c r="K230" s="141"/>
      <c r="L230" s="141"/>
      <c r="M230" s="141"/>
      <c r="N230" s="141"/>
      <c r="O230" s="141"/>
      <c r="P230" s="141"/>
      <c r="Q230" s="141"/>
      <c r="R230" s="141"/>
      <c r="S230" s="141"/>
      <c r="T230" s="141"/>
      <c r="U230" s="141"/>
      <c r="V230" s="141"/>
      <c r="W230" s="141"/>
      <c r="X230" s="141"/>
      <c r="Y230" s="141"/>
      <c r="Z230" s="141"/>
    </row>
    <row r="231" spans="1:26" ht="13.5" customHeight="1" x14ac:dyDescent="0.3">
      <c r="A231" s="141"/>
      <c r="B231" s="141"/>
      <c r="C231" s="141"/>
      <c r="D231" s="141"/>
      <c r="E231" s="141"/>
      <c r="F231" s="141"/>
      <c r="G231" s="141"/>
      <c r="H231" s="141"/>
      <c r="I231" s="141"/>
      <c r="J231" s="141"/>
      <c r="K231" s="141"/>
      <c r="L231" s="141"/>
      <c r="M231" s="141"/>
      <c r="N231" s="141"/>
      <c r="O231" s="141"/>
      <c r="P231" s="141"/>
      <c r="Q231" s="141"/>
      <c r="R231" s="141"/>
      <c r="S231" s="141"/>
      <c r="T231" s="141"/>
      <c r="U231" s="141"/>
      <c r="V231" s="141"/>
      <c r="W231" s="141"/>
      <c r="X231" s="141"/>
      <c r="Y231" s="141"/>
      <c r="Z231" s="141"/>
    </row>
    <row r="232" spans="1:26" ht="13.5" customHeight="1" x14ac:dyDescent="0.3">
      <c r="A232" s="141"/>
      <c r="B232" s="141"/>
      <c r="C232" s="141"/>
      <c r="D232" s="141"/>
      <c r="E232" s="141"/>
      <c r="F232" s="141"/>
      <c r="G232" s="141"/>
      <c r="H232" s="141"/>
      <c r="I232" s="141"/>
      <c r="J232" s="141"/>
      <c r="K232" s="141"/>
      <c r="L232" s="141"/>
      <c r="M232" s="141"/>
      <c r="N232" s="141"/>
      <c r="O232" s="141"/>
      <c r="P232" s="141"/>
      <c r="Q232" s="141"/>
      <c r="R232" s="141"/>
      <c r="S232" s="141"/>
      <c r="T232" s="141"/>
      <c r="U232" s="141"/>
      <c r="V232" s="141"/>
      <c r="W232" s="141"/>
      <c r="X232" s="141"/>
      <c r="Y232" s="141"/>
      <c r="Z232" s="141"/>
    </row>
    <row r="233" spans="1:26" ht="13.5" customHeight="1" x14ac:dyDescent="0.3">
      <c r="A233" s="141"/>
      <c r="B233" s="141"/>
      <c r="C233" s="141"/>
      <c r="D233" s="141"/>
      <c r="E233" s="141"/>
      <c r="F233" s="141"/>
      <c r="G233" s="141"/>
      <c r="H233" s="141"/>
      <c r="I233" s="141"/>
      <c r="J233" s="141"/>
      <c r="K233" s="141"/>
      <c r="L233" s="141"/>
      <c r="M233" s="141"/>
      <c r="N233" s="141"/>
      <c r="O233" s="141"/>
      <c r="P233" s="141"/>
      <c r="Q233" s="141"/>
      <c r="R233" s="141"/>
      <c r="S233" s="141"/>
      <c r="T233" s="141"/>
      <c r="U233" s="141"/>
      <c r="V233" s="141"/>
      <c r="W233" s="141"/>
      <c r="X233" s="141"/>
      <c r="Y233" s="141"/>
      <c r="Z233" s="141"/>
    </row>
    <row r="234" spans="1:26" ht="13.5" customHeight="1" x14ac:dyDescent="0.3">
      <c r="A234" s="141"/>
      <c r="B234" s="141"/>
      <c r="C234" s="141"/>
      <c r="D234" s="141"/>
      <c r="E234" s="141"/>
      <c r="F234" s="141"/>
      <c r="G234" s="141"/>
      <c r="H234" s="141"/>
      <c r="I234" s="141"/>
      <c r="J234" s="141"/>
      <c r="K234" s="141"/>
      <c r="L234" s="141"/>
      <c r="M234" s="141"/>
      <c r="N234" s="141"/>
      <c r="O234" s="141"/>
      <c r="P234" s="141"/>
      <c r="Q234" s="141"/>
      <c r="R234" s="141"/>
      <c r="S234" s="141"/>
      <c r="T234" s="141"/>
      <c r="U234" s="141"/>
      <c r="V234" s="141"/>
      <c r="W234" s="141"/>
      <c r="X234" s="141"/>
      <c r="Y234" s="141"/>
      <c r="Z234" s="141"/>
    </row>
    <row r="235" spans="1:26" ht="13.5" customHeight="1" x14ac:dyDescent="0.3">
      <c r="A235" s="141"/>
      <c r="B235" s="141"/>
      <c r="C235" s="141"/>
      <c r="D235" s="141"/>
      <c r="E235" s="141"/>
      <c r="F235" s="141"/>
      <c r="G235" s="141"/>
      <c r="H235" s="141"/>
      <c r="I235" s="141"/>
      <c r="J235" s="141"/>
      <c r="K235" s="141"/>
      <c r="L235" s="141"/>
      <c r="M235" s="141"/>
      <c r="N235" s="141"/>
      <c r="O235" s="141"/>
      <c r="P235" s="141"/>
      <c r="Q235" s="141"/>
      <c r="R235" s="141"/>
      <c r="S235" s="141"/>
      <c r="T235" s="141"/>
      <c r="U235" s="141"/>
      <c r="V235" s="141"/>
      <c r="W235" s="141"/>
      <c r="X235" s="141"/>
      <c r="Y235" s="141"/>
      <c r="Z235" s="141"/>
    </row>
    <row r="236" spans="1:26" ht="13.5" customHeight="1" x14ac:dyDescent="0.3">
      <c r="A236" s="141"/>
      <c r="B236" s="141"/>
      <c r="C236" s="141"/>
      <c r="D236" s="141"/>
      <c r="E236" s="141"/>
      <c r="F236" s="141"/>
      <c r="G236" s="141"/>
      <c r="H236" s="141"/>
      <c r="I236" s="141"/>
      <c r="J236" s="141"/>
      <c r="K236" s="141"/>
      <c r="L236" s="141"/>
      <c r="M236" s="141"/>
      <c r="N236" s="141"/>
      <c r="O236" s="141"/>
      <c r="P236" s="141"/>
      <c r="Q236" s="141"/>
      <c r="R236" s="141"/>
      <c r="S236" s="141"/>
      <c r="T236" s="141"/>
      <c r="U236" s="141"/>
      <c r="V236" s="141"/>
      <c r="W236" s="141"/>
      <c r="X236" s="141"/>
      <c r="Y236" s="141"/>
      <c r="Z236" s="141"/>
    </row>
    <row r="237" spans="1:26" ht="13.5" customHeight="1" x14ac:dyDescent="0.3">
      <c r="A237" s="141"/>
      <c r="B237" s="141"/>
      <c r="C237" s="141"/>
      <c r="D237" s="141"/>
      <c r="E237" s="141"/>
      <c r="F237" s="141"/>
      <c r="G237" s="141"/>
      <c r="H237" s="141"/>
      <c r="I237" s="141"/>
      <c r="J237" s="141"/>
      <c r="K237" s="141"/>
      <c r="L237" s="141"/>
      <c r="M237" s="141"/>
      <c r="N237" s="141"/>
      <c r="O237" s="141"/>
      <c r="P237" s="141"/>
      <c r="Q237" s="141"/>
      <c r="R237" s="141"/>
      <c r="S237" s="141"/>
      <c r="T237" s="141"/>
      <c r="U237" s="141"/>
      <c r="V237" s="141"/>
      <c r="W237" s="141"/>
      <c r="X237" s="141"/>
      <c r="Y237" s="141"/>
      <c r="Z237" s="141"/>
    </row>
    <row r="238" spans="1:26" ht="13.5" customHeight="1" x14ac:dyDescent="0.3">
      <c r="A238" s="141"/>
      <c r="B238" s="141"/>
      <c r="C238" s="141"/>
      <c r="D238" s="141"/>
      <c r="E238" s="141"/>
      <c r="F238" s="141"/>
      <c r="G238" s="141"/>
      <c r="H238" s="141"/>
      <c r="I238" s="141"/>
      <c r="J238" s="141"/>
      <c r="K238" s="141"/>
      <c r="L238" s="141"/>
      <c r="M238" s="141"/>
      <c r="N238" s="141"/>
      <c r="O238" s="141"/>
      <c r="P238" s="141"/>
      <c r="Q238" s="141"/>
      <c r="R238" s="141"/>
      <c r="S238" s="141"/>
      <c r="T238" s="141"/>
      <c r="U238" s="141"/>
      <c r="V238" s="141"/>
      <c r="W238" s="141"/>
      <c r="X238" s="141"/>
      <c r="Y238" s="141"/>
      <c r="Z238" s="141"/>
    </row>
    <row r="239" spans="1:26" ht="13.5" customHeight="1" x14ac:dyDescent="0.3">
      <c r="A239" s="141"/>
      <c r="B239" s="141"/>
      <c r="C239" s="141"/>
      <c r="D239" s="141"/>
      <c r="E239" s="141"/>
      <c r="F239" s="141"/>
      <c r="G239" s="141"/>
      <c r="H239" s="141"/>
      <c r="I239" s="141"/>
      <c r="J239" s="141"/>
      <c r="K239" s="141"/>
      <c r="L239" s="141"/>
      <c r="M239" s="141"/>
      <c r="N239" s="141"/>
      <c r="O239" s="141"/>
      <c r="P239" s="141"/>
      <c r="Q239" s="141"/>
      <c r="R239" s="141"/>
      <c r="S239" s="141"/>
      <c r="T239" s="141"/>
      <c r="U239" s="141"/>
      <c r="V239" s="141"/>
      <c r="W239" s="141"/>
      <c r="X239" s="141"/>
      <c r="Y239" s="141"/>
      <c r="Z239" s="141"/>
    </row>
    <row r="240" spans="1:26" ht="13.5" customHeight="1" x14ac:dyDescent="0.3">
      <c r="A240" s="141"/>
      <c r="B240" s="141"/>
      <c r="C240" s="141"/>
      <c r="D240" s="141"/>
      <c r="E240" s="141"/>
      <c r="F240" s="141"/>
      <c r="G240" s="141"/>
      <c r="H240" s="141"/>
      <c r="I240" s="141"/>
      <c r="J240" s="141"/>
      <c r="K240" s="141"/>
      <c r="L240" s="141"/>
      <c r="M240" s="141"/>
      <c r="N240" s="141"/>
      <c r="O240" s="141"/>
      <c r="P240" s="141"/>
      <c r="Q240" s="141"/>
      <c r="R240" s="141"/>
      <c r="S240" s="141"/>
      <c r="T240" s="141"/>
      <c r="U240" s="141"/>
      <c r="V240" s="141"/>
      <c r="W240" s="141"/>
      <c r="X240" s="141"/>
      <c r="Y240" s="141"/>
      <c r="Z240" s="141"/>
    </row>
    <row r="241" spans="1:26" ht="13.5" customHeight="1" x14ac:dyDescent="0.3">
      <c r="A241" s="141"/>
      <c r="B241" s="141"/>
      <c r="C241" s="141"/>
      <c r="D241" s="141"/>
      <c r="E241" s="141"/>
      <c r="F241" s="141"/>
      <c r="G241" s="141"/>
      <c r="H241" s="141"/>
      <c r="I241" s="141"/>
      <c r="J241" s="141"/>
      <c r="K241" s="141"/>
      <c r="L241" s="141"/>
      <c r="M241" s="141"/>
      <c r="N241" s="141"/>
      <c r="O241" s="141"/>
      <c r="P241" s="141"/>
      <c r="Q241" s="141"/>
      <c r="R241" s="141"/>
      <c r="S241" s="141"/>
      <c r="T241" s="141"/>
      <c r="U241" s="141"/>
      <c r="V241" s="141"/>
      <c r="W241" s="141"/>
      <c r="X241" s="141"/>
      <c r="Y241" s="141"/>
      <c r="Z241" s="141"/>
    </row>
    <row r="242" spans="1:26" ht="13.5" customHeight="1" x14ac:dyDescent="0.3">
      <c r="A242" s="141"/>
      <c r="B242" s="141"/>
      <c r="C242" s="141"/>
      <c r="D242" s="141"/>
      <c r="E242" s="141"/>
      <c r="F242" s="141"/>
      <c r="G242" s="141"/>
      <c r="H242" s="141"/>
      <c r="I242" s="141"/>
      <c r="J242" s="141"/>
      <c r="K242" s="141"/>
      <c r="L242" s="141"/>
      <c r="M242" s="141"/>
      <c r="N242" s="141"/>
      <c r="O242" s="141"/>
      <c r="P242" s="141"/>
      <c r="Q242" s="141"/>
      <c r="R242" s="141"/>
      <c r="S242" s="141"/>
      <c r="T242" s="141"/>
      <c r="U242" s="141"/>
      <c r="V242" s="141"/>
      <c r="W242" s="141"/>
      <c r="X242" s="141"/>
      <c r="Y242" s="141"/>
      <c r="Z242" s="141"/>
    </row>
    <row r="243" spans="1:26" ht="13.5" customHeight="1" x14ac:dyDescent="0.3">
      <c r="A243" s="141"/>
      <c r="B243" s="141"/>
      <c r="C243" s="141"/>
      <c r="D243" s="141"/>
      <c r="E243" s="141"/>
      <c r="F243" s="141"/>
      <c r="G243" s="141"/>
      <c r="H243" s="141"/>
      <c r="I243" s="141"/>
      <c r="J243" s="141"/>
      <c r="K243" s="141"/>
      <c r="L243" s="141"/>
      <c r="M243" s="141"/>
      <c r="N243" s="141"/>
      <c r="O243" s="141"/>
      <c r="P243" s="141"/>
      <c r="Q243" s="141"/>
      <c r="R243" s="141"/>
      <c r="S243" s="141"/>
      <c r="T243" s="141"/>
      <c r="U243" s="141"/>
      <c r="V243" s="141"/>
      <c r="W243" s="141"/>
      <c r="X243" s="141"/>
      <c r="Y243" s="141"/>
      <c r="Z243" s="141"/>
    </row>
    <row r="244" spans="1:26" ht="13.5" customHeight="1" x14ac:dyDescent="0.3">
      <c r="A244" s="141"/>
      <c r="B244" s="141"/>
      <c r="C244" s="141"/>
      <c r="D244" s="141"/>
      <c r="E244" s="141"/>
      <c r="F244" s="141"/>
      <c r="G244" s="141"/>
      <c r="H244" s="141"/>
      <c r="I244" s="141"/>
      <c r="J244" s="141"/>
      <c r="K244" s="141"/>
      <c r="L244" s="141"/>
      <c r="M244" s="141"/>
      <c r="N244" s="141"/>
      <c r="O244" s="141"/>
      <c r="P244" s="141"/>
      <c r="Q244" s="141"/>
      <c r="R244" s="141"/>
      <c r="S244" s="141"/>
      <c r="T244" s="141"/>
      <c r="U244" s="141"/>
      <c r="V244" s="141"/>
      <c r="W244" s="141"/>
      <c r="X244" s="141"/>
      <c r="Y244" s="141"/>
      <c r="Z244" s="141"/>
    </row>
    <row r="245" spans="1:26" ht="13.5" customHeight="1" x14ac:dyDescent="0.3">
      <c r="A245" s="141"/>
      <c r="B245" s="141"/>
      <c r="C245" s="141"/>
      <c r="D245" s="141"/>
      <c r="E245" s="141"/>
      <c r="F245" s="141"/>
      <c r="G245" s="141"/>
      <c r="H245" s="141"/>
      <c r="I245" s="141"/>
      <c r="J245" s="141"/>
      <c r="K245" s="141"/>
      <c r="L245" s="141"/>
      <c r="M245" s="141"/>
      <c r="N245" s="141"/>
      <c r="O245" s="141"/>
      <c r="P245" s="141"/>
      <c r="Q245" s="141"/>
      <c r="R245" s="141"/>
      <c r="S245" s="141"/>
      <c r="T245" s="141"/>
      <c r="U245" s="141"/>
      <c r="V245" s="141"/>
      <c r="W245" s="141"/>
      <c r="X245" s="141"/>
      <c r="Y245" s="141"/>
      <c r="Z245" s="141"/>
    </row>
    <row r="246" spans="1:26" ht="13.5" customHeight="1" x14ac:dyDescent="0.3">
      <c r="A246" s="141"/>
      <c r="B246" s="141"/>
      <c r="C246" s="141"/>
      <c r="D246" s="141"/>
      <c r="E246" s="141"/>
      <c r="F246" s="141"/>
      <c r="G246" s="141"/>
      <c r="H246" s="141"/>
      <c r="I246" s="141"/>
      <c r="J246" s="141"/>
      <c r="K246" s="141"/>
      <c r="L246" s="141"/>
      <c r="M246" s="141"/>
      <c r="N246" s="141"/>
      <c r="O246" s="141"/>
      <c r="P246" s="141"/>
      <c r="Q246" s="141"/>
      <c r="R246" s="141"/>
      <c r="S246" s="141"/>
      <c r="T246" s="141"/>
      <c r="U246" s="141"/>
      <c r="V246" s="141"/>
      <c r="W246" s="141"/>
      <c r="X246" s="141"/>
      <c r="Y246" s="141"/>
      <c r="Z246" s="141"/>
    </row>
    <row r="247" spans="1:26" ht="13.5" customHeight="1" x14ac:dyDescent="0.3">
      <c r="A247" s="141"/>
      <c r="B247" s="141"/>
      <c r="C247" s="141"/>
      <c r="D247" s="141"/>
      <c r="E247" s="141"/>
      <c r="F247" s="141"/>
      <c r="G247" s="141"/>
      <c r="H247" s="141"/>
      <c r="I247" s="141"/>
      <c r="J247" s="141"/>
      <c r="K247" s="141"/>
      <c r="L247" s="141"/>
      <c r="M247" s="141"/>
      <c r="N247" s="141"/>
      <c r="O247" s="141"/>
      <c r="P247" s="141"/>
      <c r="Q247" s="141"/>
      <c r="R247" s="141"/>
      <c r="S247" s="141"/>
      <c r="T247" s="141"/>
      <c r="U247" s="141"/>
      <c r="V247" s="141"/>
      <c r="W247" s="141"/>
      <c r="X247" s="141"/>
      <c r="Y247" s="141"/>
      <c r="Z247" s="141"/>
    </row>
    <row r="248" spans="1:26" ht="13.5" customHeight="1" x14ac:dyDescent="0.3">
      <c r="A248" s="141"/>
      <c r="B248" s="141"/>
      <c r="C248" s="141"/>
      <c r="D248" s="141"/>
      <c r="E248" s="141"/>
      <c r="F248" s="141"/>
      <c r="G248" s="141"/>
      <c r="H248" s="141"/>
      <c r="I248" s="141"/>
      <c r="J248" s="141"/>
      <c r="K248" s="141"/>
      <c r="L248" s="141"/>
      <c r="M248" s="141"/>
      <c r="N248" s="141"/>
      <c r="O248" s="141"/>
      <c r="P248" s="141"/>
      <c r="Q248" s="141"/>
      <c r="R248" s="141"/>
      <c r="S248" s="141"/>
      <c r="T248" s="141"/>
      <c r="U248" s="141"/>
      <c r="V248" s="141"/>
      <c r="W248" s="141"/>
      <c r="X248" s="141"/>
      <c r="Y248" s="141"/>
      <c r="Z248" s="141"/>
    </row>
    <row r="249" spans="1:26" ht="13.5" customHeight="1" x14ac:dyDescent="0.3">
      <c r="A249" s="141"/>
      <c r="B249" s="141"/>
      <c r="C249" s="141"/>
      <c r="D249" s="141"/>
      <c r="E249" s="141"/>
      <c r="F249" s="141"/>
      <c r="G249" s="141"/>
      <c r="H249" s="141"/>
      <c r="I249" s="141"/>
      <c r="J249" s="141"/>
      <c r="K249" s="141"/>
      <c r="L249" s="141"/>
      <c r="M249" s="141"/>
      <c r="N249" s="141"/>
      <c r="O249" s="141"/>
      <c r="P249" s="141"/>
      <c r="Q249" s="141"/>
      <c r="R249" s="141"/>
      <c r="S249" s="141"/>
      <c r="T249" s="141"/>
      <c r="U249" s="141"/>
      <c r="V249" s="141"/>
      <c r="W249" s="141"/>
      <c r="X249" s="141"/>
      <c r="Y249" s="141"/>
      <c r="Z249" s="141"/>
    </row>
    <row r="250" spans="1:26" ht="13.5" customHeight="1" x14ac:dyDescent="0.3">
      <c r="A250" s="141"/>
      <c r="B250" s="141"/>
      <c r="C250" s="141"/>
      <c r="D250" s="141"/>
      <c r="E250" s="141"/>
      <c r="F250" s="141"/>
      <c r="G250" s="141"/>
      <c r="H250" s="141"/>
      <c r="I250" s="141"/>
      <c r="J250" s="141"/>
      <c r="K250" s="141"/>
      <c r="L250" s="141"/>
      <c r="M250" s="141"/>
      <c r="N250" s="141"/>
      <c r="O250" s="141"/>
      <c r="P250" s="141"/>
      <c r="Q250" s="141"/>
      <c r="R250" s="141"/>
      <c r="S250" s="141"/>
      <c r="T250" s="141"/>
      <c r="U250" s="141"/>
      <c r="V250" s="141"/>
      <c r="W250" s="141"/>
      <c r="X250" s="141"/>
      <c r="Y250" s="141"/>
      <c r="Z250" s="141"/>
    </row>
    <row r="251" spans="1:26" ht="13.5" customHeight="1" x14ac:dyDescent="0.3">
      <c r="A251" s="141"/>
      <c r="B251" s="141"/>
      <c r="C251" s="141"/>
      <c r="D251" s="141"/>
      <c r="E251" s="141"/>
      <c r="F251" s="141"/>
      <c r="G251" s="141"/>
      <c r="H251" s="141"/>
      <c r="I251" s="141"/>
      <c r="J251" s="141"/>
      <c r="K251" s="141"/>
      <c r="L251" s="141"/>
      <c r="M251" s="141"/>
      <c r="N251" s="141"/>
      <c r="O251" s="141"/>
      <c r="P251" s="141"/>
      <c r="Q251" s="141"/>
      <c r="R251" s="141"/>
      <c r="S251" s="141"/>
      <c r="T251" s="141"/>
      <c r="U251" s="141"/>
      <c r="V251" s="141"/>
      <c r="W251" s="141"/>
      <c r="X251" s="141"/>
      <c r="Y251" s="141"/>
      <c r="Z251" s="141"/>
    </row>
    <row r="252" spans="1:26" ht="13.5" customHeight="1" x14ac:dyDescent="0.3">
      <c r="A252" s="141"/>
      <c r="B252" s="141"/>
      <c r="C252" s="141"/>
      <c r="D252" s="141"/>
      <c r="E252" s="141"/>
      <c r="F252" s="141"/>
      <c r="G252" s="141"/>
      <c r="H252" s="141"/>
      <c r="I252" s="141"/>
      <c r="J252" s="141"/>
      <c r="K252" s="141"/>
      <c r="L252" s="141"/>
      <c r="M252" s="141"/>
      <c r="N252" s="141"/>
      <c r="O252" s="141"/>
      <c r="P252" s="141"/>
      <c r="Q252" s="141"/>
      <c r="R252" s="141"/>
      <c r="S252" s="141"/>
      <c r="T252" s="141"/>
      <c r="U252" s="141"/>
      <c r="V252" s="141"/>
      <c r="W252" s="141"/>
      <c r="X252" s="141"/>
      <c r="Y252" s="141"/>
      <c r="Z252" s="141"/>
    </row>
    <row r="253" spans="1:26" ht="13.5" customHeight="1" x14ac:dyDescent="0.3">
      <c r="A253" s="141"/>
      <c r="B253" s="141"/>
      <c r="C253" s="141"/>
      <c r="D253" s="141"/>
      <c r="E253" s="141"/>
      <c r="F253" s="141"/>
      <c r="G253" s="141"/>
      <c r="H253" s="141"/>
      <c r="I253" s="141"/>
      <c r="J253" s="141"/>
      <c r="K253" s="141"/>
      <c r="L253" s="141"/>
      <c r="M253" s="141"/>
      <c r="N253" s="141"/>
      <c r="O253" s="141"/>
      <c r="P253" s="141"/>
      <c r="Q253" s="141"/>
      <c r="R253" s="141"/>
      <c r="S253" s="141"/>
      <c r="T253" s="141"/>
      <c r="U253" s="141"/>
      <c r="V253" s="141"/>
      <c r="W253" s="141"/>
      <c r="X253" s="141"/>
      <c r="Y253" s="141"/>
      <c r="Z253" s="141"/>
    </row>
    <row r="254" spans="1:26" ht="13.5" customHeight="1" x14ac:dyDescent="0.3">
      <c r="A254" s="141"/>
      <c r="B254" s="141"/>
      <c r="C254" s="141"/>
      <c r="D254" s="141"/>
      <c r="E254" s="141"/>
      <c r="F254" s="141"/>
      <c r="G254" s="141"/>
      <c r="H254" s="141"/>
      <c r="I254" s="141"/>
      <c r="J254" s="141"/>
      <c r="K254" s="141"/>
      <c r="L254" s="141"/>
      <c r="M254" s="141"/>
      <c r="N254" s="141"/>
      <c r="O254" s="141"/>
      <c r="P254" s="141"/>
      <c r="Q254" s="141"/>
      <c r="R254" s="141"/>
      <c r="S254" s="141"/>
      <c r="T254" s="141"/>
      <c r="U254" s="141"/>
      <c r="V254" s="141"/>
      <c r="W254" s="141"/>
      <c r="X254" s="141"/>
      <c r="Y254" s="141"/>
      <c r="Z254" s="141"/>
    </row>
    <row r="255" spans="1:26" ht="13.5" customHeight="1" x14ac:dyDescent="0.3">
      <c r="A255" s="141"/>
      <c r="B255" s="141"/>
      <c r="C255" s="141"/>
      <c r="D255" s="141"/>
      <c r="E255" s="141"/>
      <c r="F255" s="141"/>
      <c r="G255" s="141"/>
      <c r="H255" s="141"/>
      <c r="I255" s="141"/>
      <c r="J255" s="141"/>
      <c r="K255" s="141"/>
      <c r="L255" s="141"/>
      <c r="M255" s="141"/>
      <c r="N255" s="141"/>
      <c r="O255" s="141"/>
      <c r="P255" s="141"/>
      <c r="Q255" s="141"/>
      <c r="R255" s="141"/>
      <c r="S255" s="141"/>
      <c r="T255" s="141"/>
      <c r="U255" s="141"/>
      <c r="V255" s="141"/>
      <c r="W255" s="141"/>
      <c r="X255" s="141"/>
      <c r="Y255" s="141"/>
      <c r="Z255" s="141"/>
    </row>
    <row r="256" spans="1:26" ht="13.5" customHeight="1" x14ac:dyDescent="0.3">
      <c r="A256" s="141"/>
      <c r="B256" s="141"/>
      <c r="C256" s="141"/>
      <c r="D256" s="141"/>
      <c r="E256" s="141"/>
      <c r="F256" s="141"/>
      <c r="G256" s="141"/>
      <c r="H256" s="141"/>
      <c r="I256" s="141"/>
      <c r="J256" s="141"/>
      <c r="K256" s="141"/>
      <c r="L256" s="141"/>
      <c r="M256" s="141"/>
      <c r="N256" s="141"/>
      <c r="O256" s="141"/>
      <c r="P256" s="141"/>
      <c r="Q256" s="141"/>
      <c r="R256" s="141"/>
      <c r="S256" s="141"/>
      <c r="T256" s="141"/>
      <c r="U256" s="141"/>
      <c r="V256" s="141"/>
      <c r="W256" s="141"/>
      <c r="X256" s="141"/>
      <c r="Y256" s="141"/>
      <c r="Z256" s="141"/>
    </row>
    <row r="257" spans="1:26" ht="13.5" customHeight="1" x14ac:dyDescent="0.3">
      <c r="A257" s="141"/>
      <c r="B257" s="141"/>
      <c r="C257" s="141"/>
      <c r="D257" s="141"/>
      <c r="E257" s="141"/>
      <c r="F257" s="141"/>
      <c r="G257" s="141"/>
      <c r="H257" s="141"/>
      <c r="I257" s="141"/>
      <c r="J257" s="141"/>
      <c r="K257" s="141"/>
      <c r="L257" s="141"/>
      <c r="M257" s="141"/>
      <c r="N257" s="141"/>
      <c r="O257" s="141"/>
      <c r="P257" s="141"/>
      <c r="Q257" s="141"/>
      <c r="R257" s="141"/>
      <c r="S257" s="141"/>
      <c r="T257" s="141"/>
      <c r="U257" s="141"/>
      <c r="V257" s="141"/>
      <c r="W257" s="141"/>
      <c r="X257" s="141"/>
      <c r="Y257" s="141"/>
      <c r="Z257" s="141"/>
    </row>
    <row r="258" spans="1:26" ht="13.5" customHeight="1" x14ac:dyDescent="0.3">
      <c r="A258" s="141"/>
      <c r="B258" s="141"/>
      <c r="C258" s="141"/>
      <c r="D258" s="141"/>
      <c r="E258" s="141"/>
      <c r="F258" s="141"/>
      <c r="G258" s="141"/>
      <c r="H258" s="141"/>
      <c r="I258" s="141"/>
      <c r="J258" s="141"/>
      <c r="K258" s="141"/>
      <c r="L258" s="141"/>
      <c r="M258" s="141"/>
      <c r="N258" s="141"/>
      <c r="O258" s="141"/>
      <c r="P258" s="141"/>
      <c r="Q258" s="141"/>
      <c r="R258" s="141"/>
      <c r="S258" s="141"/>
      <c r="T258" s="141"/>
      <c r="U258" s="141"/>
      <c r="V258" s="141"/>
      <c r="W258" s="141"/>
      <c r="X258" s="141"/>
      <c r="Y258" s="141"/>
      <c r="Z258" s="141"/>
    </row>
    <row r="259" spans="1:26" ht="13.5" customHeight="1" x14ac:dyDescent="0.3">
      <c r="A259" s="141"/>
      <c r="B259" s="141"/>
      <c r="C259" s="141"/>
      <c r="D259" s="141"/>
      <c r="E259" s="141"/>
      <c r="F259" s="141"/>
      <c r="G259" s="141"/>
      <c r="H259" s="141"/>
      <c r="I259" s="141"/>
      <c r="J259" s="141"/>
      <c r="K259" s="141"/>
      <c r="L259" s="141"/>
      <c r="M259" s="141"/>
      <c r="N259" s="141"/>
      <c r="O259" s="141"/>
      <c r="P259" s="141"/>
      <c r="Q259" s="141"/>
      <c r="R259" s="141"/>
      <c r="S259" s="141"/>
      <c r="T259" s="141"/>
      <c r="U259" s="141"/>
      <c r="V259" s="141"/>
      <c r="W259" s="141"/>
      <c r="X259" s="141"/>
      <c r="Y259" s="141"/>
      <c r="Z259" s="141"/>
    </row>
    <row r="260" spans="1:26" ht="13.5" customHeight="1" x14ac:dyDescent="0.3">
      <c r="A260" s="141"/>
      <c r="B260" s="141"/>
      <c r="C260" s="141"/>
      <c r="D260" s="141"/>
      <c r="E260" s="141"/>
      <c r="F260" s="141"/>
      <c r="G260" s="141"/>
      <c r="H260" s="141"/>
      <c r="I260" s="141"/>
      <c r="J260" s="141"/>
      <c r="K260" s="141"/>
      <c r="L260" s="141"/>
      <c r="M260" s="141"/>
      <c r="N260" s="141"/>
      <c r="O260" s="141"/>
      <c r="P260" s="141"/>
      <c r="Q260" s="141"/>
      <c r="R260" s="141"/>
      <c r="S260" s="141"/>
      <c r="T260" s="141"/>
      <c r="U260" s="141"/>
      <c r="V260" s="141"/>
      <c r="W260" s="141"/>
      <c r="X260" s="141"/>
      <c r="Y260" s="141"/>
      <c r="Z260" s="141"/>
    </row>
    <row r="261" spans="1:26" ht="13.5" customHeight="1" x14ac:dyDescent="0.3">
      <c r="A261" s="141"/>
      <c r="B261" s="141"/>
      <c r="C261" s="141"/>
      <c r="D261" s="141"/>
      <c r="E261" s="141"/>
      <c r="F261" s="141"/>
      <c r="G261" s="141"/>
      <c r="H261" s="141"/>
      <c r="I261" s="141"/>
      <c r="J261" s="141"/>
      <c r="K261" s="141"/>
      <c r="L261" s="141"/>
      <c r="M261" s="141"/>
      <c r="N261" s="141"/>
      <c r="O261" s="141"/>
      <c r="P261" s="141"/>
      <c r="Q261" s="141"/>
      <c r="R261" s="141"/>
      <c r="S261" s="141"/>
      <c r="T261" s="141"/>
      <c r="U261" s="141"/>
      <c r="V261" s="141"/>
      <c r="W261" s="141"/>
      <c r="X261" s="141"/>
      <c r="Y261" s="141"/>
      <c r="Z261" s="141"/>
    </row>
    <row r="262" spans="1:26" ht="13.5" customHeight="1" x14ac:dyDescent="0.3">
      <c r="A262" s="141"/>
      <c r="B262" s="141"/>
      <c r="C262" s="141"/>
      <c r="D262" s="141"/>
      <c r="E262" s="141"/>
      <c r="F262" s="141"/>
      <c r="G262" s="141"/>
      <c r="H262" s="141"/>
      <c r="I262" s="141"/>
      <c r="J262" s="141"/>
      <c r="K262" s="141"/>
      <c r="L262" s="141"/>
      <c r="M262" s="141"/>
      <c r="N262" s="141"/>
      <c r="O262" s="141"/>
      <c r="P262" s="141"/>
      <c r="Q262" s="141"/>
      <c r="R262" s="141"/>
      <c r="S262" s="141"/>
      <c r="T262" s="141"/>
      <c r="U262" s="141"/>
      <c r="V262" s="141"/>
      <c r="W262" s="141"/>
      <c r="X262" s="141"/>
      <c r="Y262" s="141"/>
      <c r="Z262" s="141"/>
    </row>
    <row r="263" spans="1:26" ht="13.5" customHeight="1" x14ac:dyDescent="0.3">
      <c r="A263" s="141"/>
      <c r="B263" s="141"/>
      <c r="C263" s="141"/>
      <c r="D263" s="141"/>
      <c r="E263" s="141"/>
      <c r="F263" s="141"/>
      <c r="G263" s="141"/>
      <c r="H263" s="141"/>
      <c r="I263" s="141"/>
      <c r="J263" s="141"/>
      <c r="K263" s="141"/>
      <c r="L263" s="141"/>
      <c r="M263" s="141"/>
      <c r="N263" s="141"/>
      <c r="O263" s="141"/>
      <c r="P263" s="141"/>
      <c r="Q263" s="141"/>
      <c r="R263" s="141"/>
      <c r="S263" s="141"/>
      <c r="T263" s="141"/>
      <c r="U263" s="141"/>
      <c r="V263" s="141"/>
      <c r="W263" s="141"/>
      <c r="X263" s="141"/>
      <c r="Y263" s="141"/>
      <c r="Z263" s="141"/>
    </row>
    <row r="264" spans="1:26" ht="13.5" customHeight="1" x14ac:dyDescent="0.3">
      <c r="A264" s="141"/>
      <c r="B264" s="141"/>
      <c r="C264" s="141"/>
      <c r="D264" s="141"/>
      <c r="E264" s="141"/>
      <c r="F264" s="141"/>
      <c r="G264" s="141"/>
      <c r="H264" s="141"/>
      <c r="I264" s="141"/>
      <c r="J264" s="141"/>
      <c r="K264" s="141"/>
      <c r="L264" s="141"/>
      <c r="M264" s="141"/>
      <c r="N264" s="141"/>
      <c r="O264" s="141"/>
      <c r="P264" s="141"/>
      <c r="Q264" s="141"/>
      <c r="R264" s="141"/>
      <c r="S264" s="141"/>
      <c r="T264" s="141"/>
      <c r="U264" s="141"/>
      <c r="V264" s="141"/>
      <c r="W264" s="141"/>
      <c r="X264" s="141"/>
      <c r="Y264" s="141"/>
      <c r="Z264" s="141"/>
    </row>
    <row r="265" spans="1:26" ht="13.5" customHeight="1" x14ac:dyDescent="0.3">
      <c r="A265" s="141"/>
      <c r="B265" s="141"/>
      <c r="C265" s="141"/>
      <c r="D265" s="141"/>
      <c r="E265" s="141"/>
      <c r="F265" s="141"/>
      <c r="G265" s="141"/>
      <c r="H265" s="141"/>
      <c r="I265" s="141"/>
      <c r="J265" s="141"/>
      <c r="K265" s="141"/>
      <c r="L265" s="141"/>
      <c r="M265" s="141"/>
      <c r="N265" s="141"/>
      <c r="O265" s="141"/>
      <c r="P265" s="141"/>
      <c r="Q265" s="141"/>
      <c r="R265" s="141"/>
      <c r="S265" s="141"/>
      <c r="T265" s="141"/>
      <c r="U265" s="141"/>
      <c r="V265" s="141"/>
      <c r="W265" s="141"/>
      <c r="X265" s="141"/>
      <c r="Y265" s="141"/>
      <c r="Z265" s="141"/>
    </row>
    <row r="266" spans="1:26" ht="13.5" customHeight="1" x14ac:dyDescent="0.3">
      <c r="A266" s="141"/>
      <c r="B266" s="141"/>
      <c r="C266" s="141"/>
      <c r="D266" s="141"/>
      <c r="E266" s="141"/>
      <c r="F266" s="141"/>
      <c r="G266" s="141"/>
      <c r="H266" s="141"/>
      <c r="I266" s="141"/>
      <c r="J266" s="141"/>
      <c r="K266" s="141"/>
      <c r="L266" s="141"/>
      <c r="M266" s="141"/>
      <c r="N266" s="141"/>
      <c r="O266" s="141"/>
      <c r="P266" s="141"/>
      <c r="Q266" s="141"/>
      <c r="R266" s="141"/>
      <c r="S266" s="141"/>
      <c r="T266" s="141"/>
      <c r="U266" s="141"/>
      <c r="V266" s="141"/>
      <c r="W266" s="141"/>
      <c r="X266" s="141"/>
      <c r="Y266" s="141"/>
      <c r="Z266" s="141"/>
    </row>
    <row r="267" spans="1:26" ht="13.5" customHeight="1" x14ac:dyDescent="0.3">
      <c r="A267" s="141"/>
      <c r="B267" s="141"/>
      <c r="C267" s="141"/>
      <c r="D267" s="141"/>
      <c r="E267" s="141"/>
      <c r="F267" s="141"/>
      <c r="G267" s="141"/>
      <c r="H267" s="141"/>
      <c r="I267" s="141"/>
      <c r="J267" s="141"/>
      <c r="K267" s="141"/>
      <c r="L267" s="141"/>
      <c r="M267" s="141"/>
      <c r="N267" s="141"/>
      <c r="O267" s="141"/>
      <c r="P267" s="141"/>
      <c r="Q267" s="141"/>
      <c r="R267" s="141"/>
      <c r="S267" s="141"/>
      <c r="T267" s="141"/>
      <c r="U267" s="141"/>
      <c r="V267" s="141"/>
      <c r="W267" s="141"/>
      <c r="X267" s="141"/>
      <c r="Y267" s="141"/>
      <c r="Z267" s="141"/>
    </row>
    <row r="268" spans="1:26" ht="13.5" customHeight="1" x14ac:dyDescent="0.3">
      <c r="A268" s="141"/>
      <c r="B268" s="141"/>
      <c r="C268" s="141"/>
      <c r="D268" s="141"/>
      <c r="E268" s="141"/>
      <c r="F268" s="141"/>
      <c r="G268" s="141"/>
      <c r="H268" s="141"/>
      <c r="I268" s="141"/>
      <c r="J268" s="141"/>
      <c r="K268" s="141"/>
      <c r="L268" s="141"/>
      <c r="M268" s="141"/>
      <c r="N268" s="141"/>
      <c r="O268" s="141"/>
      <c r="P268" s="141"/>
      <c r="Q268" s="141"/>
      <c r="R268" s="141"/>
      <c r="S268" s="141"/>
      <c r="T268" s="141"/>
      <c r="U268" s="141"/>
      <c r="V268" s="141"/>
      <c r="W268" s="141"/>
      <c r="X268" s="141"/>
      <c r="Y268" s="141"/>
      <c r="Z268" s="141"/>
    </row>
    <row r="269" spans="1:26" ht="13.5" customHeight="1" x14ac:dyDescent="0.3">
      <c r="A269" s="141"/>
      <c r="B269" s="141"/>
      <c r="C269" s="141"/>
      <c r="D269" s="141"/>
      <c r="E269" s="141"/>
      <c r="F269" s="141"/>
      <c r="G269" s="141"/>
      <c r="H269" s="141"/>
      <c r="I269" s="141"/>
      <c r="J269" s="141"/>
      <c r="K269" s="141"/>
      <c r="L269" s="141"/>
      <c r="M269" s="141"/>
      <c r="N269" s="141"/>
      <c r="O269" s="141"/>
      <c r="P269" s="141"/>
      <c r="Q269" s="141"/>
      <c r="R269" s="141"/>
      <c r="S269" s="141"/>
      <c r="T269" s="141"/>
      <c r="U269" s="141"/>
      <c r="V269" s="141"/>
      <c r="W269" s="141"/>
      <c r="X269" s="141"/>
      <c r="Y269" s="141"/>
      <c r="Z269" s="141"/>
    </row>
    <row r="270" spans="1:26" ht="13.5" customHeight="1" x14ac:dyDescent="0.3">
      <c r="A270" s="141"/>
      <c r="B270" s="141"/>
      <c r="C270" s="141"/>
      <c r="D270" s="141"/>
      <c r="E270" s="141"/>
      <c r="F270" s="141"/>
      <c r="G270" s="141"/>
      <c r="H270" s="141"/>
      <c r="I270" s="141"/>
      <c r="J270" s="141"/>
      <c r="K270" s="141"/>
      <c r="L270" s="141"/>
      <c r="M270" s="141"/>
      <c r="N270" s="141"/>
      <c r="O270" s="141"/>
      <c r="P270" s="141"/>
      <c r="Q270" s="141"/>
      <c r="R270" s="141"/>
      <c r="S270" s="141"/>
      <c r="T270" s="141"/>
      <c r="U270" s="141"/>
      <c r="V270" s="141"/>
      <c r="W270" s="141"/>
      <c r="X270" s="141"/>
      <c r="Y270" s="141"/>
      <c r="Z270" s="141"/>
    </row>
    <row r="271" spans="1:26" ht="13.5" customHeight="1" x14ac:dyDescent="0.3">
      <c r="A271" s="141"/>
      <c r="B271" s="141"/>
      <c r="C271" s="141"/>
      <c r="D271" s="141"/>
      <c r="E271" s="141"/>
      <c r="F271" s="141"/>
      <c r="G271" s="141"/>
      <c r="H271" s="141"/>
      <c r="I271" s="141"/>
      <c r="J271" s="141"/>
      <c r="K271" s="141"/>
      <c r="L271" s="141"/>
      <c r="M271" s="141"/>
      <c r="N271" s="141"/>
      <c r="O271" s="141"/>
      <c r="P271" s="141"/>
      <c r="Q271" s="141"/>
      <c r="R271" s="141"/>
      <c r="S271" s="141"/>
      <c r="T271" s="141"/>
      <c r="U271" s="141"/>
      <c r="V271" s="141"/>
      <c r="W271" s="141"/>
      <c r="X271" s="141"/>
      <c r="Y271" s="141"/>
      <c r="Z271" s="141"/>
    </row>
    <row r="272" spans="1:26" ht="13.5" customHeight="1" x14ac:dyDescent="0.3">
      <c r="A272" s="141"/>
      <c r="B272" s="141"/>
      <c r="C272" s="141"/>
      <c r="D272" s="141"/>
      <c r="E272" s="141"/>
      <c r="F272" s="141"/>
      <c r="G272" s="141"/>
      <c r="H272" s="141"/>
      <c r="I272" s="141"/>
      <c r="J272" s="141"/>
      <c r="K272" s="141"/>
      <c r="L272" s="141"/>
      <c r="M272" s="141"/>
      <c r="N272" s="141"/>
      <c r="O272" s="141"/>
      <c r="P272" s="141"/>
      <c r="Q272" s="141"/>
      <c r="R272" s="141"/>
      <c r="S272" s="141"/>
      <c r="T272" s="141"/>
      <c r="U272" s="141"/>
      <c r="V272" s="141"/>
      <c r="W272" s="141"/>
      <c r="X272" s="141"/>
      <c r="Y272" s="141"/>
      <c r="Z272" s="141"/>
    </row>
    <row r="273" spans="1:26" ht="13.5" customHeight="1" x14ac:dyDescent="0.3">
      <c r="A273" s="141"/>
      <c r="B273" s="141"/>
      <c r="C273" s="141"/>
      <c r="D273" s="141"/>
      <c r="E273" s="141"/>
      <c r="F273" s="141"/>
      <c r="G273" s="141"/>
      <c r="H273" s="141"/>
      <c r="I273" s="141"/>
      <c r="J273" s="141"/>
      <c r="K273" s="141"/>
      <c r="L273" s="141"/>
      <c r="M273" s="141"/>
      <c r="N273" s="141"/>
      <c r="O273" s="141"/>
      <c r="P273" s="141"/>
      <c r="Q273" s="141"/>
      <c r="R273" s="141"/>
      <c r="S273" s="141"/>
      <c r="T273" s="141"/>
      <c r="U273" s="141"/>
      <c r="V273" s="141"/>
      <c r="W273" s="141"/>
      <c r="X273" s="141"/>
      <c r="Y273" s="141"/>
      <c r="Z273" s="141"/>
    </row>
    <row r="274" spans="1:26" ht="13.5" customHeight="1" x14ac:dyDescent="0.3">
      <c r="A274" s="141"/>
      <c r="B274" s="141"/>
      <c r="C274" s="141"/>
      <c r="D274" s="141"/>
      <c r="E274" s="141"/>
      <c r="F274" s="141"/>
      <c r="G274" s="141"/>
      <c r="H274" s="141"/>
      <c r="I274" s="141"/>
      <c r="J274" s="141"/>
      <c r="K274" s="141"/>
      <c r="L274" s="141"/>
      <c r="M274" s="141"/>
      <c r="N274" s="141"/>
      <c r="O274" s="141"/>
      <c r="P274" s="141"/>
      <c r="Q274" s="141"/>
      <c r="R274" s="141"/>
      <c r="S274" s="141"/>
      <c r="T274" s="141"/>
      <c r="U274" s="141"/>
      <c r="V274" s="141"/>
      <c r="W274" s="141"/>
      <c r="X274" s="141"/>
      <c r="Y274" s="141"/>
      <c r="Z274" s="141"/>
    </row>
    <row r="275" spans="1:26" ht="13.5" customHeight="1" x14ac:dyDescent="0.3">
      <c r="A275" s="141"/>
      <c r="B275" s="141"/>
      <c r="C275" s="141"/>
      <c r="D275" s="141"/>
      <c r="E275" s="141"/>
      <c r="F275" s="141"/>
      <c r="G275" s="141"/>
      <c r="H275" s="141"/>
      <c r="I275" s="141"/>
      <c r="J275" s="141"/>
      <c r="K275" s="141"/>
      <c r="L275" s="141"/>
      <c r="M275" s="141"/>
      <c r="N275" s="141"/>
      <c r="O275" s="141"/>
      <c r="P275" s="141"/>
      <c r="Q275" s="141"/>
      <c r="R275" s="141"/>
      <c r="S275" s="141"/>
      <c r="T275" s="141"/>
      <c r="U275" s="141"/>
      <c r="V275" s="141"/>
      <c r="W275" s="141"/>
      <c r="X275" s="141"/>
      <c r="Y275" s="141"/>
      <c r="Z275" s="141"/>
    </row>
    <row r="276" spans="1:26" ht="15.75" customHeight="1" x14ac:dyDescent="0.3"/>
    <row r="277" spans="1:26" ht="15.75" customHeight="1" x14ac:dyDescent="0.3"/>
    <row r="278" spans="1:26" ht="15.75" customHeight="1" x14ac:dyDescent="0.3"/>
    <row r="279" spans="1:26" ht="15.75" customHeight="1" x14ac:dyDescent="0.3"/>
    <row r="280" spans="1:26" ht="15.75" customHeight="1" x14ac:dyDescent="0.3"/>
    <row r="281" spans="1:26" ht="15.75" customHeight="1" x14ac:dyDescent="0.3"/>
    <row r="282" spans="1:26" ht="15.75" customHeight="1" x14ac:dyDescent="0.3"/>
    <row r="283" spans="1:26" ht="15.75" customHeight="1" x14ac:dyDescent="0.3"/>
    <row r="284" spans="1:26" ht="15.75" customHeight="1" x14ac:dyDescent="0.3"/>
    <row r="285" spans="1:26" ht="15.75" customHeight="1" x14ac:dyDescent="0.3"/>
    <row r="286" spans="1:26" ht="15.75" customHeight="1" x14ac:dyDescent="0.3"/>
    <row r="287" spans="1:26" ht="15.75" customHeight="1" x14ac:dyDescent="0.3"/>
    <row r="288" spans="1:26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4">
    <mergeCell ref="A57:C57"/>
    <mergeCell ref="E6:E7"/>
    <mergeCell ref="F6:F7"/>
    <mergeCell ref="G5:I5"/>
    <mergeCell ref="J5:L5"/>
    <mergeCell ref="G6:G7"/>
    <mergeCell ref="H6:H7"/>
    <mergeCell ref="I6:I7"/>
    <mergeCell ref="J6:J7"/>
    <mergeCell ref="K6:K7"/>
    <mergeCell ref="L6:L7"/>
    <mergeCell ref="A1:P1"/>
    <mergeCell ref="A2:P2"/>
    <mergeCell ref="A3:P3"/>
    <mergeCell ref="A5:A7"/>
    <mergeCell ref="B5:B7"/>
    <mergeCell ref="D5:F5"/>
    <mergeCell ref="P5:P7"/>
    <mergeCell ref="C5:C7"/>
    <mergeCell ref="D6:D7"/>
    <mergeCell ref="M5:N5"/>
    <mergeCell ref="O5:O7"/>
    <mergeCell ref="M6:M7"/>
    <mergeCell ref="N6:N7"/>
  </mergeCells>
  <pageMargins left="0.7" right="0.7" top="0.75" bottom="0.75" header="0" footer="0"/>
  <pageSetup paperSize="5" orientation="landscape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Z1000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14.44140625" defaultRowHeight="15" customHeight="1" x14ac:dyDescent="0.3"/>
  <cols>
    <col min="1" max="1" width="4.88671875" customWidth="1"/>
    <col min="2" max="2" width="7.109375" customWidth="1"/>
    <col min="3" max="3" width="32.88671875" customWidth="1"/>
    <col min="4" max="4" width="10.6640625" customWidth="1"/>
    <col min="5" max="5" width="12" customWidth="1"/>
    <col min="6" max="6" width="6.5546875" customWidth="1"/>
    <col min="7" max="7" width="12" customWidth="1"/>
    <col min="8" max="8" width="6.88671875" customWidth="1"/>
    <col min="9" max="9" width="10.6640625" customWidth="1"/>
    <col min="10" max="10" width="7.44140625" customWidth="1"/>
    <col min="11" max="11" width="11.33203125" customWidth="1"/>
    <col min="12" max="12" width="7.88671875" customWidth="1"/>
    <col min="13" max="13" width="10.6640625" customWidth="1"/>
    <col min="14" max="14" width="7.88671875" customWidth="1"/>
    <col min="15" max="26" width="8.6640625" customWidth="1"/>
  </cols>
  <sheetData>
    <row r="1" spans="1:26" ht="15" customHeight="1" x14ac:dyDescent="0.3">
      <c r="A1" s="441" t="s">
        <v>230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</row>
    <row r="2" spans="1:26" ht="15" customHeight="1" x14ac:dyDescent="0.3">
      <c r="A2" s="441" t="s">
        <v>231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</row>
    <row r="3" spans="1:26" ht="13.5" customHeight="1" x14ac:dyDescent="0.3">
      <c r="A3" s="442" t="s">
        <v>111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352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</row>
    <row r="4" spans="1:26" ht="13.5" customHeight="1" x14ac:dyDescent="0.3">
      <c r="A4" s="141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72" t="s">
        <v>232</v>
      </c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</row>
    <row r="5" spans="1:26" ht="12.75" customHeight="1" x14ac:dyDescent="0.3">
      <c r="A5" s="436" t="s">
        <v>112</v>
      </c>
      <c r="B5" s="436" t="s">
        <v>113</v>
      </c>
      <c r="C5" s="438" t="s">
        <v>114</v>
      </c>
      <c r="D5" s="444" t="s">
        <v>233</v>
      </c>
      <c r="E5" s="366"/>
      <c r="F5" s="366"/>
      <c r="G5" s="366"/>
      <c r="H5" s="363"/>
      <c r="I5" s="440" t="s">
        <v>234</v>
      </c>
      <c r="J5" s="366"/>
      <c r="K5" s="366"/>
      <c r="L5" s="366"/>
      <c r="M5" s="366"/>
      <c r="N5" s="363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</row>
    <row r="6" spans="1:26" ht="12.75" customHeight="1" x14ac:dyDescent="0.3">
      <c r="A6" s="355"/>
      <c r="B6" s="355"/>
      <c r="C6" s="355"/>
      <c r="D6" s="158" t="s">
        <v>121</v>
      </c>
      <c r="E6" s="443" t="s">
        <v>122</v>
      </c>
      <c r="F6" s="359"/>
      <c r="G6" s="443" t="s">
        <v>123</v>
      </c>
      <c r="H6" s="359"/>
      <c r="I6" s="367"/>
      <c r="J6" s="352"/>
      <c r="K6" s="352"/>
      <c r="L6" s="352"/>
      <c r="M6" s="352"/>
      <c r="N6" s="368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</row>
    <row r="7" spans="1:26" ht="27" customHeight="1" x14ac:dyDescent="0.3">
      <c r="A7" s="356"/>
      <c r="B7" s="356"/>
      <c r="C7" s="356"/>
      <c r="D7" s="160" t="s">
        <v>235</v>
      </c>
      <c r="E7" s="160" t="s">
        <v>235</v>
      </c>
      <c r="F7" s="160" t="s">
        <v>236</v>
      </c>
      <c r="G7" s="160" t="s">
        <v>235</v>
      </c>
      <c r="H7" s="160" t="s">
        <v>236</v>
      </c>
      <c r="I7" s="443" t="s">
        <v>124</v>
      </c>
      <c r="J7" s="359"/>
      <c r="K7" s="443" t="s">
        <v>125</v>
      </c>
      <c r="L7" s="359"/>
      <c r="M7" s="443" t="s">
        <v>126</v>
      </c>
      <c r="N7" s="359"/>
      <c r="O7" s="141"/>
      <c r="P7" s="141"/>
      <c r="Q7" s="141"/>
      <c r="R7" s="141"/>
      <c r="S7" s="141"/>
      <c r="T7" s="141"/>
      <c r="U7" s="141"/>
      <c r="V7" s="141"/>
      <c r="W7" s="141"/>
      <c r="X7" s="141"/>
      <c r="Y7" s="141"/>
      <c r="Z7" s="141"/>
    </row>
    <row r="8" spans="1:26" ht="13.5" customHeight="1" x14ac:dyDescent="0.3">
      <c r="A8" s="160" t="s">
        <v>127</v>
      </c>
      <c r="B8" s="161" t="s">
        <v>128</v>
      </c>
      <c r="C8" s="159" t="s">
        <v>129</v>
      </c>
      <c r="D8" s="159" t="s">
        <v>130</v>
      </c>
      <c r="E8" s="437" t="s">
        <v>131</v>
      </c>
      <c r="F8" s="359"/>
      <c r="G8" s="159" t="s">
        <v>132</v>
      </c>
      <c r="H8" s="159"/>
      <c r="I8" s="437" t="s">
        <v>133</v>
      </c>
      <c r="J8" s="359"/>
      <c r="K8" s="437" t="s">
        <v>134</v>
      </c>
      <c r="L8" s="359"/>
      <c r="M8" s="437" t="s">
        <v>135</v>
      </c>
      <c r="N8" s="359"/>
      <c r="O8" s="141"/>
      <c r="P8" s="141"/>
      <c r="Q8" s="141"/>
      <c r="R8" s="141"/>
      <c r="S8" s="141"/>
      <c r="T8" s="141"/>
      <c r="U8" s="141"/>
      <c r="V8" s="141"/>
      <c r="W8" s="141"/>
      <c r="X8" s="141"/>
      <c r="Y8" s="141"/>
      <c r="Z8" s="141"/>
    </row>
    <row r="9" spans="1:26" ht="13.5" customHeight="1" x14ac:dyDescent="0.3">
      <c r="A9" s="161">
        <v>1</v>
      </c>
      <c r="B9" s="161" t="s">
        <v>143</v>
      </c>
      <c r="C9" s="163" t="s">
        <v>144</v>
      </c>
      <c r="D9" s="164" t="e">
        <f t="shared" ref="D9:E9" si="0">SUM(#REF!)</f>
        <v>#REF!</v>
      </c>
      <c r="E9" s="164" t="e">
        <f t="shared" si="0"/>
        <v>#REF!</v>
      </c>
      <c r="F9" s="173" t="e">
        <f t="shared" ref="F9:F55" si="1">E9/D9*100</f>
        <v>#REF!</v>
      </c>
      <c r="G9" s="164" t="e">
        <f t="shared" ref="G9:G14" si="2">SUM(#REF!)</f>
        <v>#REF!</v>
      </c>
      <c r="H9" s="173" t="e">
        <f t="shared" ref="H9:H55" si="3">G9/D9*100</f>
        <v>#REF!</v>
      </c>
      <c r="I9" s="164" t="e">
        <f t="shared" ref="I9:I55" si="4">E9-D9</f>
        <v>#REF!</v>
      </c>
      <c r="J9" s="174" t="e">
        <f t="shared" ref="J9:J55" si="5">I9/$I$57</f>
        <v>#REF!</v>
      </c>
      <c r="K9" s="164" t="e">
        <f t="shared" ref="K9:K55" si="6">G9-E9</f>
        <v>#REF!</v>
      </c>
      <c r="L9" s="174" t="e">
        <f t="shared" ref="L9:L55" si="7">K9/$K$57</f>
        <v>#REF!</v>
      </c>
      <c r="M9" s="164" t="e">
        <f t="shared" ref="M9:M55" si="8">G9-D9</f>
        <v>#REF!</v>
      </c>
      <c r="N9" s="174" t="e">
        <f t="shared" ref="N9:N55" si="9">M9/$M$57</f>
        <v>#REF!</v>
      </c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</row>
    <row r="10" spans="1:26" ht="13.5" customHeight="1" x14ac:dyDescent="0.3">
      <c r="A10" s="161">
        <f t="shared" ref="A10:A55" si="10">A9+1</f>
        <v>2</v>
      </c>
      <c r="B10" s="161" t="s">
        <v>145</v>
      </c>
      <c r="C10" s="163" t="s">
        <v>60</v>
      </c>
      <c r="D10" s="164" t="e">
        <f t="shared" ref="D10:E10" si="11">SUM(#REF!)</f>
        <v>#REF!</v>
      </c>
      <c r="E10" s="164" t="e">
        <f t="shared" si="11"/>
        <v>#REF!</v>
      </c>
      <c r="F10" s="173" t="e">
        <f t="shared" si="1"/>
        <v>#REF!</v>
      </c>
      <c r="G10" s="164" t="e">
        <f t="shared" si="2"/>
        <v>#REF!</v>
      </c>
      <c r="H10" s="173" t="e">
        <f t="shared" si="3"/>
        <v>#REF!</v>
      </c>
      <c r="I10" s="164" t="e">
        <f t="shared" si="4"/>
        <v>#REF!</v>
      </c>
      <c r="J10" s="174" t="e">
        <f t="shared" si="5"/>
        <v>#REF!</v>
      </c>
      <c r="K10" s="164" t="e">
        <f t="shared" si="6"/>
        <v>#REF!</v>
      </c>
      <c r="L10" s="174" t="e">
        <f t="shared" si="7"/>
        <v>#REF!</v>
      </c>
      <c r="M10" s="164" t="e">
        <f t="shared" si="8"/>
        <v>#REF!</v>
      </c>
      <c r="N10" s="174" t="e">
        <f t="shared" si="9"/>
        <v>#REF!</v>
      </c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</row>
    <row r="11" spans="1:26" ht="13.5" customHeight="1" x14ac:dyDescent="0.3">
      <c r="A11" s="161">
        <f t="shared" si="10"/>
        <v>3</v>
      </c>
      <c r="B11" s="161" t="s">
        <v>146</v>
      </c>
      <c r="C11" s="163" t="s">
        <v>147</v>
      </c>
      <c r="D11" s="164" t="e">
        <f t="shared" ref="D11:E11" si="12">SUM(#REF!)</f>
        <v>#REF!</v>
      </c>
      <c r="E11" s="164" t="e">
        <f t="shared" si="12"/>
        <v>#REF!</v>
      </c>
      <c r="F11" s="173" t="e">
        <f t="shared" si="1"/>
        <v>#REF!</v>
      </c>
      <c r="G11" s="164" t="e">
        <f t="shared" si="2"/>
        <v>#REF!</v>
      </c>
      <c r="H11" s="173" t="e">
        <f t="shared" si="3"/>
        <v>#REF!</v>
      </c>
      <c r="I11" s="164" t="e">
        <f t="shared" si="4"/>
        <v>#REF!</v>
      </c>
      <c r="J11" s="174" t="e">
        <f t="shared" si="5"/>
        <v>#REF!</v>
      </c>
      <c r="K11" s="164" t="e">
        <f t="shared" si="6"/>
        <v>#REF!</v>
      </c>
      <c r="L11" s="174" t="e">
        <f t="shared" si="7"/>
        <v>#REF!</v>
      </c>
      <c r="M11" s="164" t="e">
        <f t="shared" si="8"/>
        <v>#REF!</v>
      </c>
      <c r="N11" s="174" t="e">
        <f t="shared" si="9"/>
        <v>#REF!</v>
      </c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</row>
    <row r="12" spans="1:26" ht="13.5" customHeight="1" x14ac:dyDescent="0.3">
      <c r="A12" s="161">
        <f t="shared" si="10"/>
        <v>4</v>
      </c>
      <c r="B12" s="161" t="s">
        <v>148</v>
      </c>
      <c r="C12" s="163" t="s">
        <v>149</v>
      </c>
      <c r="D12" s="164" t="e">
        <f t="shared" ref="D12:E12" si="13">SUM(#REF!)</f>
        <v>#REF!</v>
      </c>
      <c r="E12" s="164" t="e">
        <f t="shared" si="13"/>
        <v>#REF!</v>
      </c>
      <c r="F12" s="173" t="e">
        <f t="shared" si="1"/>
        <v>#REF!</v>
      </c>
      <c r="G12" s="164" t="e">
        <f t="shared" si="2"/>
        <v>#REF!</v>
      </c>
      <c r="H12" s="173" t="e">
        <f t="shared" si="3"/>
        <v>#REF!</v>
      </c>
      <c r="I12" s="164" t="e">
        <f t="shared" si="4"/>
        <v>#REF!</v>
      </c>
      <c r="J12" s="174" t="e">
        <f t="shared" si="5"/>
        <v>#REF!</v>
      </c>
      <c r="K12" s="164" t="e">
        <f t="shared" si="6"/>
        <v>#REF!</v>
      </c>
      <c r="L12" s="174" t="e">
        <f t="shared" si="7"/>
        <v>#REF!</v>
      </c>
      <c r="M12" s="164" t="e">
        <f t="shared" si="8"/>
        <v>#REF!</v>
      </c>
      <c r="N12" s="174" t="e">
        <f t="shared" si="9"/>
        <v>#REF!</v>
      </c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</row>
    <row r="13" spans="1:26" ht="13.5" customHeight="1" x14ac:dyDescent="0.3">
      <c r="A13" s="161">
        <f t="shared" si="10"/>
        <v>5</v>
      </c>
      <c r="B13" s="161" t="s">
        <v>150</v>
      </c>
      <c r="C13" s="163" t="s">
        <v>77</v>
      </c>
      <c r="D13" s="164" t="e">
        <f t="shared" ref="D13:E13" si="14">SUM(#REF!)</f>
        <v>#REF!</v>
      </c>
      <c r="E13" s="164" t="e">
        <f t="shared" si="14"/>
        <v>#REF!</v>
      </c>
      <c r="F13" s="173" t="e">
        <f t="shared" si="1"/>
        <v>#REF!</v>
      </c>
      <c r="G13" s="164" t="e">
        <f t="shared" si="2"/>
        <v>#REF!</v>
      </c>
      <c r="H13" s="173" t="e">
        <f t="shared" si="3"/>
        <v>#REF!</v>
      </c>
      <c r="I13" s="164" t="e">
        <f t="shared" si="4"/>
        <v>#REF!</v>
      </c>
      <c r="J13" s="174" t="e">
        <f t="shared" si="5"/>
        <v>#REF!</v>
      </c>
      <c r="K13" s="164" t="e">
        <f t="shared" si="6"/>
        <v>#REF!</v>
      </c>
      <c r="L13" s="174" t="e">
        <f t="shared" si="7"/>
        <v>#REF!</v>
      </c>
      <c r="M13" s="164" t="e">
        <f t="shared" si="8"/>
        <v>#REF!</v>
      </c>
      <c r="N13" s="174" t="e">
        <f t="shared" si="9"/>
        <v>#REF!</v>
      </c>
      <c r="O13" s="141"/>
      <c r="P13" s="141"/>
      <c r="Q13" s="141"/>
      <c r="R13" s="141"/>
      <c r="S13" s="141"/>
      <c r="T13" s="141"/>
      <c r="U13" s="141"/>
      <c r="V13" s="141"/>
      <c r="W13" s="141"/>
      <c r="X13" s="141"/>
      <c r="Y13" s="141"/>
      <c r="Z13" s="141"/>
    </row>
    <row r="14" spans="1:26" ht="13.5" customHeight="1" x14ac:dyDescent="0.3">
      <c r="A14" s="161">
        <f t="shared" si="10"/>
        <v>6</v>
      </c>
      <c r="B14" s="161" t="s">
        <v>151</v>
      </c>
      <c r="C14" s="163" t="e">
        <f>#REF!</f>
        <v>#REF!</v>
      </c>
      <c r="D14" s="164" t="e">
        <f t="shared" ref="D14:E14" si="15">SUM(#REF!)</f>
        <v>#REF!</v>
      </c>
      <c r="E14" s="164" t="e">
        <f t="shared" si="15"/>
        <v>#REF!</v>
      </c>
      <c r="F14" s="173" t="e">
        <f t="shared" si="1"/>
        <v>#REF!</v>
      </c>
      <c r="G14" s="164" t="e">
        <f t="shared" si="2"/>
        <v>#REF!</v>
      </c>
      <c r="H14" s="173" t="e">
        <f t="shared" si="3"/>
        <v>#REF!</v>
      </c>
      <c r="I14" s="164" t="e">
        <f t="shared" si="4"/>
        <v>#REF!</v>
      </c>
      <c r="J14" s="174" t="e">
        <f t="shared" si="5"/>
        <v>#REF!</v>
      </c>
      <c r="K14" s="164" t="e">
        <f t="shared" si="6"/>
        <v>#REF!</v>
      </c>
      <c r="L14" s="174" t="e">
        <f t="shared" si="7"/>
        <v>#REF!</v>
      </c>
      <c r="M14" s="164" t="e">
        <f t="shared" si="8"/>
        <v>#REF!</v>
      </c>
      <c r="N14" s="174" t="e">
        <f t="shared" si="9"/>
        <v>#REF!</v>
      </c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</row>
    <row r="15" spans="1:26" ht="13.5" customHeight="1" x14ac:dyDescent="0.3">
      <c r="A15" s="161">
        <f t="shared" si="10"/>
        <v>7</v>
      </c>
      <c r="B15" s="161" t="s">
        <v>152</v>
      </c>
      <c r="C15" s="163" t="s">
        <v>153</v>
      </c>
      <c r="D15" s="164" t="e">
        <f t="shared" ref="D15:E15" si="16">SUM(#REF!,#REF!)</f>
        <v>#REF!</v>
      </c>
      <c r="E15" s="164" t="e">
        <f t="shared" si="16"/>
        <v>#REF!</v>
      </c>
      <c r="F15" s="173" t="e">
        <f t="shared" si="1"/>
        <v>#REF!</v>
      </c>
      <c r="G15" s="164" t="e">
        <f>SUM(#REF!,#REF!)</f>
        <v>#REF!</v>
      </c>
      <c r="H15" s="173" t="e">
        <f t="shared" si="3"/>
        <v>#REF!</v>
      </c>
      <c r="I15" s="164" t="e">
        <f t="shared" si="4"/>
        <v>#REF!</v>
      </c>
      <c r="J15" s="174" t="e">
        <f t="shared" si="5"/>
        <v>#REF!</v>
      </c>
      <c r="K15" s="164" t="e">
        <f t="shared" si="6"/>
        <v>#REF!</v>
      </c>
      <c r="L15" s="174" t="e">
        <f t="shared" si="7"/>
        <v>#REF!</v>
      </c>
      <c r="M15" s="164" t="e">
        <f t="shared" si="8"/>
        <v>#REF!</v>
      </c>
      <c r="N15" s="174" t="e">
        <f t="shared" si="9"/>
        <v>#REF!</v>
      </c>
      <c r="O15" s="141"/>
      <c r="P15" s="141"/>
      <c r="Q15" s="141"/>
      <c r="R15" s="141"/>
      <c r="S15" s="141"/>
      <c r="T15" s="141"/>
      <c r="U15" s="141"/>
      <c r="V15" s="141"/>
      <c r="W15" s="141"/>
      <c r="X15" s="141"/>
      <c r="Y15" s="141"/>
      <c r="Z15" s="141"/>
    </row>
    <row r="16" spans="1:26" ht="13.5" customHeight="1" x14ac:dyDescent="0.3">
      <c r="A16" s="161">
        <f t="shared" si="10"/>
        <v>8</v>
      </c>
      <c r="B16" s="161" t="s">
        <v>154</v>
      </c>
      <c r="C16" s="163" t="s">
        <v>155</v>
      </c>
      <c r="D16" s="164" t="e">
        <f t="shared" ref="D16:E16" si="17">SUM(#REF!)</f>
        <v>#REF!</v>
      </c>
      <c r="E16" s="164" t="e">
        <f t="shared" si="17"/>
        <v>#REF!</v>
      </c>
      <c r="F16" s="173" t="e">
        <f t="shared" si="1"/>
        <v>#REF!</v>
      </c>
      <c r="G16" s="164" t="e">
        <f t="shared" ref="G16:G17" si="18">SUM(#REF!)</f>
        <v>#REF!</v>
      </c>
      <c r="H16" s="173" t="e">
        <f t="shared" si="3"/>
        <v>#REF!</v>
      </c>
      <c r="I16" s="164" t="e">
        <f t="shared" si="4"/>
        <v>#REF!</v>
      </c>
      <c r="J16" s="174" t="e">
        <f t="shared" si="5"/>
        <v>#REF!</v>
      </c>
      <c r="K16" s="164" t="e">
        <f t="shared" si="6"/>
        <v>#REF!</v>
      </c>
      <c r="L16" s="174" t="e">
        <f t="shared" si="7"/>
        <v>#REF!</v>
      </c>
      <c r="M16" s="164" t="e">
        <f t="shared" si="8"/>
        <v>#REF!</v>
      </c>
      <c r="N16" s="174" t="e">
        <f t="shared" si="9"/>
        <v>#REF!</v>
      </c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</row>
    <row r="17" spans="1:26" ht="13.5" customHeight="1" x14ac:dyDescent="0.3">
      <c r="A17" s="161">
        <f t="shared" si="10"/>
        <v>9</v>
      </c>
      <c r="B17" s="161" t="s">
        <v>156</v>
      </c>
      <c r="C17" s="163" t="s">
        <v>157</v>
      </c>
      <c r="D17" s="164" t="e">
        <f t="shared" ref="D17:E17" si="19">SUM(#REF!)</f>
        <v>#REF!</v>
      </c>
      <c r="E17" s="164" t="e">
        <f t="shared" si="19"/>
        <v>#REF!</v>
      </c>
      <c r="F17" s="173" t="e">
        <f t="shared" si="1"/>
        <v>#REF!</v>
      </c>
      <c r="G17" s="164" t="e">
        <f t="shared" si="18"/>
        <v>#REF!</v>
      </c>
      <c r="H17" s="173" t="e">
        <f t="shared" si="3"/>
        <v>#REF!</v>
      </c>
      <c r="I17" s="164" t="e">
        <f t="shared" si="4"/>
        <v>#REF!</v>
      </c>
      <c r="J17" s="174" t="e">
        <f t="shared" si="5"/>
        <v>#REF!</v>
      </c>
      <c r="K17" s="164" t="e">
        <f t="shared" si="6"/>
        <v>#REF!</v>
      </c>
      <c r="L17" s="174" t="e">
        <f t="shared" si="7"/>
        <v>#REF!</v>
      </c>
      <c r="M17" s="164" t="e">
        <f t="shared" si="8"/>
        <v>#REF!</v>
      </c>
      <c r="N17" s="174" t="e">
        <f t="shared" si="9"/>
        <v>#REF!</v>
      </c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</row>
    <row r="18" spans="1:26" ht="13.5" customHeight="1" x14ac:dyDescent="0.3">
      <c r="A18" s="161">
        <f t="shared" si="10"/>
        <v>10</v>
      </c>
      <c r="B18" s="161" t="s">
        <v>158</v>
      </c>
      <c r="C18" s="163" t="s">
        <v>159</v>
      </c>
      <c r="D18" s="164" t="e">
        <f t="shared" ref="D18:E18" si="20">SUM(#REF!,#REF!)</f>
        <v>#REF!</v>
      </c>
      <c r="E18" s="164" t="e">
        <f t="shared" si="20"/>
        <v>#REF!</v>
      </c>
      <c r="F18" s="173" t="e">
        <f t="shared" si="1"/>
        <v>#REF!</v>
      </c>
      <c r="G18" s="164" t="e">
        <f t="shared" ref="G18:G19" si="21">SUM(#REF!,#REF!)</f>
        <v>#REF!</v>
      </c>
      <c r="H18" s="173" t="e">
        <f t="shared" si="3"/>
        <v>#REF!</v>
      </c>
      <c r="I18" s="164" t="e">
        <f t="shared" si="4"/>
        <v>#REF!</v>
      </c>
      <c r="J18" s="174" t="e">
        <f t="shared" si="5"/>
        <v>#REF!</v>
      </c>
      <c r="K18" s="164" t="e">
        <f t="shared" si="6"/>
        <v>#REF!</v>
      </c>
      <c r="L18" s="174" t="e">
        <f t="shared" si="7"/>
        <v>#REF!</v>
      </c>
      <c r="M18" s="164" t="e">
        <f t="shared" si="8"/>
        <v>#REF!</v>
      </c>
      <c r="N18" s="174" t="e">
        <f t="shared" si="9"/>
        <v>#REF!</v>
      </c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</row>
    <row r="19" spans="1:26" ht="13.5" customHeight="1" x14ac:dyDescent="0.3">
      <c r="A19" s="161">
        <f t="shared" si="10"/>
        <v>11</v>
      </c>
      <c r="B19" s="161" t="s">
        <v>160</v>
      </c>
      <c r="C19" s="163" t="e">
        <f t="shared" ref="C19:C26" si="22">#REF!</f>
        <v>#REF!</v>
      </c>
      <c r="D19" s="164" t="e">
        <f t="shared" ref="D19:E19" si="23">SUM(#REF!,#REF!)</f>
        <v>#REF!</v>
      </c>
      <c r="E19" s="164" t="e">
        <f t="shared" si="23"/>
        <v>#REF!</v>
      </c>
      <c r="F19" s="173" t="e">
        <f t="shared" si="1"/>
        <v>#REF!</v>
      </c>
      <c r="G19" s="164" t="e">
        <f t="shared" si="21"/>
        <v>#REF!</v>
      </c>
      <c r="H19" s="173" t="e">
        <f t="shared" si="3"/>
        <v>#REF!</v>
      </c>
      <c r="I19" s="164" t="e">
        <f t="shared" si="4"/>
        <v>#REF!</v>
      </c>
      <c r="J19" s="174" t="e">
        <f t="shared" si="5"/>
        <v>#REF!</v>
      </c>
      <c r="K19" s="164" t="e">
        <f t="shared" si="6"/>
        <v>#REF!</v>
      </c>
      <c r="L19" s="174" t="e">
        <f t="shared" si="7"/>
        <v>#REF!</v>
      </c>
      <c r="M19" s="164" t="e">
        <f t="shared" si="8"/>
        <v>#REF!</v>
      </c>
      <c r="N19" s="174" t="e">
        <f t="shared" si="9"/>
        <v>#REF!</v>
      </c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  <c r="Z19" s="141"/>
    </row>
    <row r="20" spans="1:26" ht="13.5" customHeight="1" x14ac:dyDescent="0.3">
      <c r="A20" s="161">
        <f t="shared" si="10"/>
        <v>12</v>
      </c>
      <c r="B20" s="161" t="s">
        <v>161</v>
      </c>
      <c r="C20" s="163" t="e">
        <f t="shared" si="22"/>
        <v>#REF!</v>
      </c>
      <c r="D20" s="164" t="e">
        <f t="shared" ref="D20:E20" si="24">SUM(#REF!)</f>
        <v>#REF!</v>
      </c>
      <c r="E20" s="164" t="e">
        <f t="shared" si="24"/>
        <v>#REF!</v>
      </c>
      <c r="F20" s="173" t="e">
        <f t="shared" si="1"/>
        <v>#REF!</v>
      </c>
      <c r="G20" s="164" t="e">
        <f t="shared" ref="G20:G26" si="25">SUM(#REF!)</f>
        <v>#REF!</v>
      </c>
      <c r="H20" s="173" t="e">
        <f t="shared" si="3"/>
        <v>#REF!</v>
      </c>
      <c r="I20" s="164" t="e">
        <f t="shared" si="4"/>
        <v>#REF!</v>
      </c>
      <c r="J20" s="174" t="e">
        <f t="shared" si="5"/>
        <v>#REF!</v>
      </c>
      <c r="K20" s="164" t="e">
        <f t="shared" si="6"/>
        <v>#REF!</v>
      </c>
      <c r="L20" s="174" t="e">
        <f t="shared" si="7"/>
        <v>#REF!</v>
      </c>
      <c r="M20" s="164" t="e">
        <f t="shared" si="8"/>
        <v>#REF!</v>
      </c>
      <c r="N20" s="174" t="e">
        <f t="shared" si="9"/>
        <v>#REF!</v>
      </c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</row>
    <row r="21" spans="1:26" ht="13.5" customHeight="1" x14ac:dyDescent="0.3">
      <c r="A21" s="161">
        <f t="shared" si="10"/>
        <v>13</v>
      </c>
      <c r="B21" s="161" t="s">
        <v>162</v>
      </c>
      <c r="C21" s="163" t="e">
        <f t="shared" si="22"/>
        <v>#REF!</v>
      </c>
      <c r="D21" s="164" t="e">
        <f t="shared" ref="D21:E21" si="26">SUM(#REF!)</f>
        <v>#REF!</v>
      </c>
      <c r="E21" s="164" t="e">
        <f t="shared" si="26"/>
        <v>#REF!</v>
      </c>
      <c r="F21" s="173" t="e">
        <f t="shared" si="1"/>
        <v>#REF!</v>
      </c>
      <c r="G21" s="164" t="e">
        <f t="shared" si="25"/>
        <v>#REF!</v>
      </c>
      <c r="H21" s="173" t="e">
        <f t="shared" si="3"/>
        <v>#REF!</v>
      </c>
      <c r="I21" s="164" t="e">
        <f t="shared" si="4"/>
        <v>#REF!</v>
      </c>
      <c r="J21" s="174" t="e">
        <f t="shared" si="5"/>
        <v>#REF!</v>
      </c>
      <c r="K21" s="164" t="e">
        <f t="shared" si="6"/>
        <v>#REF!</v>
      </c>
      <c r="L21" s="174" t="e">
        <f t="shared" si="7"/>
        <v>#REF!</v>
      </c>
      <c r="M21" s="164" t="e">
        <f t="shared" si="8"/>
        <v>#REF!</v>
      </c>
      <c r="N21" s="174" t="e">
        <f t="shared" si="9"/>
        <v>#REF!</v>
      </c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</row>
    <row r="22" spans="1:26" ht="13.5" customHeight="1" x14ac:dyDescent="0.3">
      <c r="A22" s="161">
        <f t="shared" si="10"/>
        <v>14</v>
      </c>
      <c r="B22" s="161" t="s">
        <v>163</v>
      </c>
      <c r="C22" s="163" t="e">
        <f t="shared" si="22"/>
        <v>#REF!</v>
      </c>
      <c r="D22" s="164" t="e">
        <f t="shared" ref="D22:E22" si="27">SUM(#REF!)</f>
        <v>#REF!</v>
      </c>
      <c r="E22" s="164" t="e">
        <f t="shared" si="27"/>
        <v>#REF!</v>
      </c>
      <c r="F22" s="173" t="e">
        <f t="shared" si="1"/>
        <v>#REF!</v>
      </c>
      <c r="G22" s="164" t="e">
        <f t="shared" si="25"/>
        <v>#REF!</v>
      </c>
      <c r="H22" s="173" t="e">
        <f t="shared" si="3"/>
        <v>#REF!</v>
      </c>
      <c r="I22" s="164" t="e">
        <f t="shared" si="4"/>
        <v>#REF!</v>
      </c>
      <c r="J22" s="174" t="e">
        <f t="shared" si="5"/>
        <v>#REF!</v>
      </c>
      <c r="K22" s="164" t="e">
        <f t="shared" si="6"/>
        <v>#REF!</v>
      </c>
      <c r="L22" s="174" t="e">
        <f t="shared" si="7"/>
        <v>#REF!</v>
      </c>
      <c r="M22" s="164" t="e">
        <f t="shared" si="8"/>
        <v>#REF!</v>
      </c>
      <c r="N22" s="174" t="e">
        <f t="shared" si="9"/>
        <v>#REF!</v>
      </c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</row>
    <row r="23" spans="1:26" ht="13.5" customHeight="1" x14ac:dyDescent="0.3">
      <c r="A23" s="161">
        <f t="shared" si="10"/>
        <v>15</v>
      </c>
      <c r="B23" s="161" t="s">
        <v>164</v>
      </c>
      <c r="C23" s="163" t="e">
        <f t="shared" si="22"/>
        <v>#REF!</v>
      </c>
      <c r="D23" s="164" t="e">
        <f t="shared" ref="D23:E23" si="28">SUM(#REF!)</f>
        <v>#REF!</v>
      </c>
      <c r="E23" s="164" t="e">
        <f t="shared" si="28"/>
        <v>#REF!</v>
      </c>
      <c r="F23" s="173" t="e">
        <f t="shared" si="1"/>
        <v>#REF!</v>
      </c>
      <c r="G23" s="164" t="e">
        <f t="shared" si="25"/>
        <v>#REF!</v>
      </c>
      <c r="H23" s="173" t="e">
        <f t="shared" si="3"/>
        <v>#REF!</v>
      </c>
      <c r="I23" s="164" t="e">
        <f t="shared" si="4"/>
        <v>#REF!</v>
      </c>
      <c r="J23" s="174" t="e">
        <f t="shared" si="5"/>
        <v>#REF!</v>
      </c>
      <c r="K23" s="164" t="e">
        <f t="shared" si="6"/>
        <v>#REF!</v>
      </c>
      <c r="L23" s="174" t="e">
        <f t="shared" si="7"/>
        <v>#REF!</v>
      </c>
      <c r="M23" s="164" t="e">
        <f t="shared" si="8"/>
        <v>#REF!</v>
      </c>
      <c r="N23" s="174" t="e">
        <f t="shared" si="9"/>
        <v>#REF!</v>
      </c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  <c r="Z23" s="141"/>
    </row>
    <row r="24" spans="1:26" ht="13.5" customHeight="1" x14ac:dyDescent="0.3">
      <c r="A24" s="161">
        <f t="shared" si="10"/>
        <v>16</v>
      </c>
      <c r="B24" s="161" t="s">
        <v>165</v>
      </c>
      <c r="C24" s="163" t="e">
        <f t="shared" si="22"/>
        <v>#REF!</v>
      </c>
      <c r="D24" s="164" t="e">
        <f t="shared" ref="D24:E24" si="29">SUM(#REF!)</f>
        <v>#REF!</v>
      </c>
      <c r="E24" s="164" t="e">
        <f t="shared" si="29"/>
        <v>#REF!</v>
      </c>
      <c r="F24" s="173" t="e">
        <f t="shared" si="1"/>
        <v>#REF!</v>
      </c>
      <c r="G24" s="164" t="e">
        <f t="shared" si="25"/>
        <v>#REF!</v>
      </c>
      <c r="H24" s="173" t="e">
        <f t="shared" si="3"/>
        <v>#REF!</v>
      </c>
      <c r="I24" s="164" t="e">
        <f t="shared" si="4"/>
        <v>#REF!</v>
      </c>
      <c r="J24" s="174" t="e">
        <f t="shared" si="5"/>
        <v>#REF!</v>
      </c>
      <c r="K24" s="164" t="e">
        <f t="shared" si="6"/>
        <v>#REF!</v>
      </c>
      <c r="L24" s="174" t="e">
        <f t="shared" si="7"/>
        <v>#REF!</v>
      </c>
      <c r="M24" s="164" t="e">
        <f t="shared" si="8"/>
        <v>#REF!</v>
      </c>
      <c r="N24" s="174" t="e">
        <f t="shared" si="9"/>
        <v>#REF!</v>
      </c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</row>
    <row r="25" spans="1:26" ht="13.5" customHeight="1" x14ac:dyDescent="0.3">
      <c r="A25" s="161">
        <f t="shared" si="10"/>
        <v>17</v>
      </c>
      <c r="B25" s="161" t="s">
        <v>166</v>
      </c>
      <c r="C25" s="163" t="e">
        <f t="shared" si="22"/>
        <v>#REF!</v>
      </c>
      <c r="D25" s="164" t="e">
        <f t="shared" ref="D25:E25" si="30">SUM(#REF!)</f>
        <v>#REF!</v>
      </c>
      <c r="E25" s="164" t="e">
        <f t="shared" si="30"/>
        <v>#REF!</v>
      </c>
      <c r="F25" s="173" t="e">
        <f t="shared" si="1"/>
        <v>#REF!</v>
      </c>
      <c r="G25" s="164" t="e">
        <f t="shared" si="25"/>
        <v>#REF!</v>
      </c>
      <c r="H25" s="173" t="e">
        <f t="shared" si="3"/>
        <v>#REF!</v>
      </c>
      <c r="I25" s="164" t="e">
        <f t="shared" si="4"/>
        <v>#REF!</v>
      </c>
      <c r="J25" s="174" t="e">
        <f t="shared" si="5"/>
        <v>#REF!</v>
      </c>
      <c r="K25" s="164" t="e">
        <f t="shared" si="6"/>
        <v>#REF!</v>
      </c>
      <c r="L25" s="174" t="e">
        <f t="shared" si="7"/>
        <v>#REF!</v>
      </c>
      <c r="M25" s="164" t="e">
        <f t="shared" si="8"/>
        <v>#REF!</v>
      </c>
      <c r="N25" s="174" t="e">
        <f t="shared" si="9"/>
        <v>#REF!</v>
      </c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  <c r="Z25" s="141"/>
    </row>
    <row r="26" spans="1:26" ht="13.5" customHeight="1" x14ac:dyDescent="0.3">
      <c r="A26" s="161">
        <f t="shared" si="10"/>
        <v>18</v>
      </c>
      <c r="B26" s="161" t="s">
        <v>167</v>
      </c>
      <c r="C26" s="163" t="e">
        <f t="shared" si="22"/>
        <v>#REF!</v>
      </c>
      <c r="D26" s="164" t="e">
        <f t="shared" ref="D26:E26" si="31">SUM(#REF!)</f>
        <v>#REF!</v>
      </c>
      <c r="E26" s="164" t="e">
        <f t="shared" si="31"/>
        <v>#REF!</v>
      </c>
      <c r="F26" s="173" t="e">
        <f t="shared" si="1"/>
        <v>#REF!</v>
      </c>
      <c r="G26" s="164" t="e">
        <f t="shared" si="25"/>
        <v>#REF!</v>
      </c>
      <c r="H26" s="173" t="e">
        <f t="shared" si="3"/>
        <v>#REF!</v>
      </c>
      <c r="I26" s="164" t="e">
        <f t="shared" si="4"/>
        <v>#REF!</v>
      </c>
      <c r="J26" s="174" t="e">
        <f t="shared" si="5"/>
        <v>#REF!</v>
      </c>
      <c r="K26" s="164" t="e">
        <f t="shared" si="6"/>
        <v>#REF!</v>
      </c>
      <c r="L26" s="174" t="e">
        <f t="shared" si="7"/>
        <v>#REF!</v>
      </c>
      <c r="M26" s="164" t="e">
        <f t="shared" si="8"/>
        <v>#REF!</v>
      </c>
      <c r="N26" s="174" t="e">
        <f t="shared" si="9"/>
        <v>#REF!</v>
      </c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</row>
    <row r="27" spans="1:26" ht="13.5" customHeight="1" x14ac:dyDescent="0.3">
      <c r="A27" s="161">
        <f t="shared" si="10"/>
        <v>19</v>
      </c>
      <c r="B27" s="161" t="s">
        <v>168</v>
      </c>
      <c r="C27" s="163" t="s">
        <v>169</v>
      </c>
      <c r="D27" s="164" t="e">
        <f t="shared" ref="D27:E27" si="32">SUM(#REF!,#REF!)</f>
        <v>#REF!</v>
      </c>
      <c r="E27" s="164" t="e">
        <f t="shared" si="32"/>
        <v>#REF!</v>
      </c>
      <c r="F27" s="173" t="e">
        <f t="shared" si="1"/>
        <v>#REF!</v>
      </c>
      <c r="G27" s="164" t="e">
        <f>SUM(#REF!,#REF!)</f>
        <v>#REF!</v>
      </c>
      <c r="H27" s="173" t="e">
        <f t="shared" si="3"/>
        <v>#REF!</v>
      </c>
      <c r="I27" s="164" t="e">
        <f t="shared" si="4"/>
        <v>#REF!</v>
      </c>
      <c r="J27" s="174" t="e">
        <f t="shared" si="5"/>
        <v>#REF!</v>
      </c>
      <c r="K27" s="164" t="e">
        <f t="shared" si="6"/>
        <v>#REF!</v>
      </c>
      <c r="L27" s="174" t="e">
        <f t="shared" si="7"/>
        <v>#REF!</v>
      </c>
      <c r="M27" s="164" t="e">
        <f t="shared" si="8"/>
        <v>#REF!</v>
      </c>
      <c r="N27" s="174" t="e">
        <f t="shared" si="9"/>
        <v>#REF!</v>
      </c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</row>
    <row r="28" spans="1:26" ht="13.5" customHeight="1" x14ac:dyDescent="0.3">
      <c r="A28" s="161">
        <f t="shared" si="10"/>
        <v>20</v>
      </c>
      <c r="B28" s="161" t="s">
        <v>170</v>
      </c>
      <c r="C28" s="163" t="e">
        <f t="shared" ref="C28:C29" si="33">#REF!</f>
        <v>#REF!</v>
      </c>
      <c r="D28" s="164" t="e">
        <f t="shared" ref="D28:E28" si="34">SUM(#REF!)</f>
        <v>#REF!</v>
      </c>
      <c r="E28" s="164" t="e">
        <f t="shared" si="34"/>
        <v>#REF!</v>
      </c>
      <c r="F28" s="173" t="e">
        <f t="shared" si="1"/>
        <v>#REF!</v>
      </c>
      <c r="G28" s="164" t="e">
        <f t="shared" ref="G28:G29" si="35">SUM(#REF!)</f>
        <v>#REF!</v>
      </c>
      <c r="H28" s="173" t="e">
        <f t="shared" si="3"/>
        <v>#REF!</v>
      </c>
      <c r="I28" s="164" t="e">
        <f t="shared" si="4"/>
        <v>#REF!</v>
      </c>
      <c r="J28" s="174" t="e">
        <f t="shared" si="5"/>
        <v>#REF!</v>
      </c>
      <c r="K28" s="164" t="e">
        <f t="shared" si="6"/>
        <v>#REF!</v>
      </c>
      <c r="L28" s="174" t="e">
        <f t="shared" si="7"/>
        <v>#REF!</v>
      </c>
      <c r="M28" s="164" t="e">
        <f t="shared" si="8"/>
        <v>#REF!</v>
      </c>
      <c r="N28" s="174" t="e">
        <f t="shared" si="9"/>
        <v>#REF!</v>
      </c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</row>
    <row r="29" spans="1:26" ht="13.5" customHeight="1" x14ac:dyDescent="0.3">
      <c r="A29" s="161">
        <f t="shared" si="10"/>
        <v>21</v>
      </c>
      <c r="B29" s="161" t="s">
        <v>171</v>
      </c>
      <c r="C29" s="163" t="e">
        <f t="shared" si="33"/>
        <v>#REF!</v>
      </c>
      <c r="D29" s="164" t="e">
        <f t="shared" ref="D29:E29" si="36">SUM(#REF!)</f>
        <v>#REF!</v>
      </c>
      <c r="E29" s="164" t="e">
        <f t="shared" si="36"/>
        <v>#REF!</v>
      </c>
      <c r="F29" s="173" t="e">
        <f t="shared" si="1"/>
        <v>#REF!</v>
      </c>
      <c r="G29" s="164" t="e">
        <f t="shared" si="35"/>
        <v>#REF!</v>
      </c>
      <c r="H29" s="173" t="e">
        <f t="shared" si="3"/>
        <v>#REF!</v>
      </c>
      <c r="I29" s="164" t="e">
        <f t="shared" si="4"/>
        <v>#REF!</v>
      </c>
      <c r="J29" s="174" t="e">
        <f t="shared" si="5"/>
        <v>#REF!</v>
      </c>
      <c r="K29" s="164" t="e">
        <f t="shared" si="6"/>
        <v>#REF!</v>
      </c>
      <c r="L29" s="174" t="e">
        <f t="shared" si="7"/>
        <v>#REF!</v>
      </c>
      <c r="M29" s="164" t="e">
        <f t="shared" si="8"/>
        <v>#REF!</v>
      </c>
      <c r="N29" s="174" t="e">
        <f t="shared" si="9"/>
        <v>#REF!</v>
      </c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</row>
    <row r="30" spans="1:26" ht="13.5" customHeight="1" x14ac:dyDescent="0.3">
      <c r="A30" s="161">
        <f t="shared" si="10"/>
        <v>22</v>
      </c>
      <c r="B30" s="161" t="s">
        <v>172</v>
      </c>
      <c r="C30" s="163" t="s">
        <v>48</v>
      </c>
      <c r="D30" s="164" t="e">
        <f t="shared" ref="D30:E30" si="37">SUM(#REF!,#REF!)</f>
        <v>#REF!</v>
      </c>
      <c r="E30" s="164" t="e">
        <f t="shared" si="37"/>
        <v>#REF!</v>
      </c>
      <c r="F30" s="173" t="e">
        <f t="shared" si="1"/>
        <v>#REF!</v>
      </c>
      <c r="G30" s="164" t="e">
        <f>SUM(#REF!,#REF!)</f>
        <v>#REF!</v>
      </c>
      <c r="H30" s="173" t="e">
        <f t="shared" si="3"/>
        <v>#REF!</v>
      </c>
      <c r="I30" s="164" t="e">
        <f t="shared" si="4"/>
        <v>#REF!</v>
      </c>
      <c r="J30" s="174" t="e">
        <f t="shared" si="5"/>
        <v>#REF!</v>
      </c>
      <c r="K30" s="164" t="e">
        <f t="shared" si="6"/>
        <v>#REF!</v>
      </c>
      <c r="L30" s="174" t="e">
        <f t="shared" si="7"/>
        <v>#REF!</v>
      </c>
      <c r="M30" s="164" t="e">
        <f t="shared" si="8"/>
        <v>#REF!</v>
      </c>
      <c r="N30" s="174" t="e">
        <f t="shared" si="9"/>
        <v>#REF!</v>
      </c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</row>
    <row r="31" spans="1:26" ht="13.5" customHeight="1" x14ac:dyDescent="0.3">
      <c r="A31" s="161">
        <f t="shared" si="10"/>
        <v>23</v>
      </c>
      <c r="B31" s="161" t="s">
        <v>65</v>
      </c>
      <c r="C31" s="163" t="e">
        <f t="shared" ref="C31:C33" si="38">#REF!</f>
        <v>#REF!</v>
      </c>
      <c r="D31" s="164" t="e">
        <f t="shared" ref="D31:E31" si="39">SUM(#REF!)</f>
        <v>#REF!</v>
      </c>
      <c r="E31" s="164" t="e">
        <f t="shared" si="39"/>
        <v>#REF!</v>
      </c>
      <c r="F31" s="173" t="e">
        <f t="shared" si="1"/>
        <v>#REF!</v>
      </c>
      <c r="G31" s="164" t="e">
        <f t="shared" ref="G31:G34" si="40">SUM(#REF!)</f>
        <v>#REF!</v>
      </c>
      <c r="H31" s="173" t="e">
        <f t="shared" si="3"/>
        <v>#REF!</v>
      </c>
      <c r="I31" s="164" t="e">
        <f t="shared" si="4"/>
        <v>#REF!</v>
      </c>
      <c r="J31" s="174" t="e">
        <f t="shared" si="5"/>
        <v>#REF!</v>
      </c>
      <c r="K31" s="164" t="e">
        <f t="shared" si="6"/>
        <v>#REF!</v>
      </c>
      <c r="L31" s="174" t="e">
        <f t="shared" si="7"/>
        <v>#REF!</v>
      </c>
      <c r="M31" s="164" t="e">
        <f t="shared" si="8"/>
        <v>#REF!</v>
      </c>
      <c r="N31" s="174" t="e">
        <f t="shared" si="9"/>
        <v>#REF!</v>
      </c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</row>
    <row r="32" spans="1:26" ht="13.5" customHeight="1" x14ac:dyDescent="0.3">
      <c r="A32" s="161">
        <f t="shared" si="10"/>
        <v>24</v>
      </c>
      <c r="B32" s="161" t="s">
        <v>173</v>
      </c>
      <c r="C32" s="163" t="e">
        <f t="shared" si="38"/>
        <v>#REF!</v>
      </c>
      <c r="D32" s="164" t="e">
        <f t="shared" ref="D32:E32" si="41">SUM(#REF!)</f>
        <v>#REF!</v>
      </c>
      <c r="E32" s="164" t="e">
        <f t="shared" si="41"/>
        <v>#REF!</v>
      </c>
      <c r="F32" s="173" t="e">
        <f t="shared" si="1"/>
        <v>#REF!</v>
      </c>
      <c r="G32" s="164" t="e">
        <f t="shared" si="40"/>
        <v>#REF!</v>
      </c>
      <c r="H32" s="173" t="e">
        <f t="shared" si="3"/>
        <v>#REF!</v>
      </c>
      <c r="I32" s="164" t="e">
        <f t="shared" si="4"/>
        <v>#REF!</v>
      </c>
      <c r="J32" s="174" t="e">
        <f t="shared" si="5"/>
        <v>#REF!</v>
      </c>
      <c r="K32" s="164" t="e">
        <f t="shared" si="6"/>
        <v>#REF!</v>
      </c>
      <c r="L32" s="174" t="e">
        <f t="shared" si="7"/>
        <v>#REF!</v>
      </c>
      <c r="M32" s="164" t="e">
        <f t="shared" si="8"/>
        <v>#REF!</v>
      </c>
      <c r="N32" s="174" t="e">
        <f t="shared" si="9"/>
        <v>#REF!</v>
      </c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</row>
    <row r="33" spans="1:26" ht="13.5" customHeight="1" x14ac:dyDescent="0.3">
      <c r="A33" s="161">
        <f t="shared" si="10"/>
        <v>25</v>
      </c>
      <c r="B33" s="161" t="s">
        <v>174</v>
      </c>
      <c r="C33" s="163" t="e">
        <f t="shared" si="38"/>
        <v>#REF!</v>
      </c>
      <c r="D33" s="164" t="e">
        <f t="shared" ref="D33:E33" si="42">SUM(#REF!)</f>
        <v>#REF!</v>
      </c>
      <c r="E33" s="164" t="e">
        <f t="shared" si="42"/>
        <v>#REF!</v>
      </c>
      <c r="F33" s="173" t="e">
        <f t="shared" si="1"/>
        <v>#REF!</v>
      </c>
      <c r="G33" s="164" t="e">
        <f t="shared" si="40"/>
        <v>#REF!</v>
      </c>
      <c r="H33" s="173" t="e">
        <f t="shared" si="3"/>
        <v>#REF!</v>
      </c>
      <c r="I33" s="164" t="e">
        <f t="shared" si="4"/>
        <v>#REF!</v>
      </c>
      <c r="J33" s="174" t="e">
        <f t="shared" si="5"/>
        <v>#REF!</v>
      </c>
      <c r="K33" s="164" t="e">
        <f t="shared" si="6"/>
        <v>#REF!</v>
      </c>
      <c r="L33" s="174" t="e">
        <f t="shared" si="7"/>
        <v>#REF!</v>
      </c>
      <c r="M33" s="164" t="e">
        <f t="shared" si="8"/>
        <v>#REF!</v>
      </c>
      <c r="N33" s="174" t="e">
        <f t="shared" si="9"/>
        <v>#REF!</v>
      </c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</row>
    <row r="34" spans="1:26" ht="13.5" customHeight="1" x14ac:dyDescent="0.3">
      <c r="A34" s="161">
        <f t="shared" si="10"/>
        <v>26</v>
      </c>
      <c r="B34" s="161" t="s">
        <v>175</v>
      </c>
      <c r="C34" s="163" t="s">
        <v>176</v>
      </c>
      <c r="D34" s="164" t="e">
        <f t="shared" ref="D34:E34" si="43">SUM(#REF!)</f>
        <v>#REF!</v>
      </c>
      <c r="E34" s="164" t="e">
        <f t="shared" si="43"/>
        <v>#REF!</v>
      </c>
      <c r="F34" s="173" t="e">
        <f t="shared" si="1"/>
        <v>#REF!</v>
      </c>
      <c r="G34" s="164" t="e">
        <f t="shared" si="40"/>
        <v>#REF!</v>
      </c>
      <c r="H34" s="173" t="e">
        <f t="shared" si="3"/>
        <v>#REF!</v>
      </c>
      <c r="I34" s="164" t="e">
        <f t="shared" si="4"/>
        <v>#REF!</v>
      </c>
      <c r="J34" s="174" t="e">
        <f t="shared" si="5"/>
        <v>#REF!</v>
      </c>
      <c r="K34" s="164" t="e">
        <f t="shared" si="6"/>
        <v>#REF!</v>
      </c>
      <c r="L34" s="174" t="e">
        <f t="shared" si="7"/>
        <v>#REF!</v>
      </c>
      <c r="M34" s="164" t="e">
        <f t="shared" si="8"/>
        <v>#REF!</v>
      </c>
      <c r="N34" s="174" t="e">
        <f t="shared" si="9"/>
        <v>#REF!</v>
      </c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</row>
    <row r="35" spans="1:26" ht="13.5" customHeight="1" x14ac:dyDescent="0.3">
      <c r="A35" s="161">
        <f t="shared" si="10"/>
        <v>27</v>
      </c>
      <c r="B35" s="161" t="s">
        <v>177</v>
      </c>
      <c r="C35" s="163" t="s">
        <v>106</v>
      </c>
      <c r="D35" s="164" t="e">
        <f t="shared" ref="D35:E35" si="44">SUM(#REF!,#REF!,#REF!,#REF!)</f>
        <v>#REF!</v>
      </c>
      <c r="E35" s="164" t="e">
        <f t="shared" si="44"/>
        <v>#REF!</v>
      </c>
      <c r="F35" s="173" t="e">
        <f t="shared" si="1"/>
        <v>#REF!</v>
      </c>
      <c r="G35" s="164" t="e">
        <f>SUM(#REF!,#REF!,#REF!,#REF!)</f>
        <v>#REF!</v>
      </c>
      <c r="H35" s="173" t="e">
        <f t="shared" si="3"/>
        <v>#REF!</v>
      </c>
      <c r="I35" s="164" t="e">
        <f t="shared" si="4"/>
        <v>#REF!</v>
      </c>
      <c r="J35" s="174" t="e">
        <f t="shared" si="5"/>
        <v>#REF!</v>
      </c>
      <c r="K35" s="164" t="e">
        <f t="shared" si="6"/>
        <v>#REF!</v>
      </c>
      <c r="L35" s="174" t="e">
        <f t="shared" si="7"/>
        <v>#REF!</v>
      </c>
      <c r="M35" s="164" t="e">
        <f t="shared" si="8"/>
        <v>#REF!</v>
      </c>
      <c r="N35" s="174" t="e">
        <f t="shared" si="9"/>
        <v>#REF!</v>
      </c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</row>
    <row r="36" spans="1:26" ht="13.5" customHeight="1" x14ac:dyDescent="0.3">
      <c r="A36" s="161">
        <f t="shared" si="10"/>
        <v>28</v>
      </c>
      <c r="B36" s="161" t="s">
        <v>178</v>
      </c>
      <c r="C36" s="163" t="s">
        <v>179</v>
      </c>
      <c r="D36" s="164" t="e">
        <f t="shared" ref="D36:E36" si="45">SUM(#REF!)</f>
        <v>#REF!</v>
      </c>
      <c r="E36" s="164" t="e">
        <f t="shared" si="45"/>
        <v>#REF!</v>
      </c>
      <c r="F36" s="173" t="e">
        <f t="shared" si="1"/>
        <v>#REF!</v>
      </c>
      <c r="G36" s="164" t="e">
        <f t="shared" ref="G36:G49" si="46">SUM(#REF!)</f>
        <v>#REF!</v>
      </c>
      <c r="H36" s="173" t="e">
        <f t="shared" si="3"/>
        <v>#REF!</v>
      </c>
      <c r="I36" s="164" t="e">
        <f t="shared" si="4"/>
        <v>#REF!</v>
      </c>
      <c r="J36" s="174" t="e">
        <f t="shared" si="5"/>
        <v>#REF!</v>
      </c>
      <c r="K36" s="164" t="e">
        <f t="shared" si="6"/>
        <v>#REF!</v>
      </c>
      <c r="L36" s="174" t="e">
        <f t="shared" si="7"/>
        <v>#REF!</v>
      </c>
      <c r="M36" s="164" t="e">
        <f t="shared" si="8"/>
        <v>#REF!</v>
      </c>
      <c r="N36" s="174" t="e">
        <f t="shared" si="9"/>
        <v>#REF!</v>
      </c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</row>
    <row r="37" spans="1:26" ht="13.5" customHeight="1" x14ac:dyDescent="0.3">
      <c r="A37" s="161">
        <f t="shared" si="10"/>
        <v>29</v>
      </c>
      <c r="B37" s="161" t="s">
        <v>180</v>
      </c>
      <c r="C37" s="163" t="s">
        <v>181</v>
      </c>
      <c r="D37" s="164" t="e">
        <f t="shared" ref="D37:E37" si="47">SUM(#REF!)</f>
        <v>#REF!</v>
      </c>
      <c r="E37" s="164" t="e">
        <f t="shared" si="47"/>
        <v>#REF!</v>
      </c>
      <c r="F37" s="173" t="e">
        <f t="shared" si="1"/>
        <v>#REF!</v>
      </c>
      <c r="G37" s="164" t="e">
        <f t="shared" si="46"/>
        <v>#REF!</v>
      </c>
      <c r="H37" s="173" t="e">
        <f t="shared" si="3"/>
        <v>#REF!</v>
      </c>
      <c r="I37" s="164" t="e">
        <f t="shared" si="4"/>
        <v>#REF!</v>
      </c>
      <c r="J37" s="174" t="e">
        <f t="shared" si="5"/>
        <v>#REF!</v>
      </c>
      <c r="K37" s="164" t="e">
        <f t="shared" si="6"/>
        <v>#REF!</v>
      </c>
      <c r="L37" s="174" t="e">
        <f t="shared" si="7"/>
        <v>#REF!</v>
      </c>
      <c r="M37" s="164" t="e">
        <f t="shared" si="8"/>
        <v>#REF!</v>
      </c>
      <c r="N37" s="174" t="e">
        <f t="shared" si="9"/>
        <v>#REF!</v>
      </c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</row>
    <row r="38" spans="1:26" ht="13.5" customHeight="1" x14ac:dyDescent="0.3">
      <c r="A38" s="161">
        <f t="shared" si="10"/>
        <v>30</v>
      </c>
      <c r="B38" s="161" t="s">
        <v>180</v>
      </c>
      <c r="C38" s="163" t="s">
        <v>182</v>
      </c>
      <c r="D38" s="164" t="e">
        <f t="shared" ref="D38:E38" si="48">SUM(#REF!)</f>
        <v>#REF!</v>
      </c>
      <c r="E38" s="164" t="e">
        <f t="shared" si="48"/>
        <v>#REF!</v>
      </c>
      <c r="F38" s="173" t="e">
        <f t="shared" si="1"/>
        <v>#REF!</v>
      </c>
      <c r="G38" s="164" t="e">
        <f t="shared" si="46"/>
        <v>#REF!</v>
      </c>
      <c r="H38" s="173" t="e">
        <f t="shared" si="3"/>
        <v>#REF!</v>
      </c>
      <c r="I38" s="164" t="e">
        <f t="shared" si="4"/>
        <v>#REF!</v>
      </c>
      <c r="J38" s="174" t="e">
        <f t="shared" si="5"/>
        <v>#REF!</v>
      </c>
      <c r="K38" s="164" t="e">
        <f t="shared" si="6"/>
        <v>#REF!</v>
      </c>
      <c r="L38" s="174" t="e">
        <f t="shared" si="7"/>
        <v>#REF!</v>
      </c>
      <c r="M38" s="164" t="e">
        <f t="shared" si="8"/>
        <v>#REF!</v>
      </c>
      <c r="N38" s="174" t="e">
        <f t="shared" si="9"/>
        <v>#REF!</v>
      </c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</row>
    <row r="39" spans="1:26" ht="13.5" customHeight="1" x14ac:dyDescent="0.3">
      <c r="A39" s="161">
        <f t="shared" si="10"/>
        <v>31</v>
      </c>
      <c r="B39" s="161" t="s">
        <v>180</v>
      </c>
      <c r="C39" s="163" t="s">
        <v>183</v>
      </c>
      <c r="D39" s="164" t="e">
        <f t="shared" ref="D39:E39" si="49">SUM(#REF!)</f>
        <v>#REF!</v>
      </c>
      <c r="E39" s="164" t="e">
        <f t="shared" si="49"/>
        <v>#REF!</v>
      </c>
      <c r="F39" s="173" t="e">
        <f t="shared" si="1"/>
        <v>#REF!</v>
      </c>
      <c r="G39" s="164" t="e">
        <f t="shared" si="46"/>
        <v>#REF!</v>
      </c>
      <c r="H39" s="173" t="e">
        <f t="shared" si="3"/>
        <v>#REF!</v>
      </c>
      <c r="I39" s="164" t="e">
        <f t="shared" si="4"/>
        <v>#REF!</v>
      </c>
      <c r="J39" s="174" t="e">
        <f t="shared" si="5"/>
        <v>#REF!</v>
      </c>
      <c r="K39" s="164" t="e">
        <f t="shared" si="6"/>
        <v>#REF!</v>
      </c>
      <c r="L39" s="174" t="e">
        <f t="shared" si="7"/>
        <v>#REF!</v>
      </c>
      <c r="M39" s="164" t="e">
        <f t="shared" si="8"/>
        <v>#REF!</v>
      </c>
      <c r="N39" s="174" t="e">
        <f t="shared" si="9"/>
        <v>#REF!</v>
      </c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</row>
    <row r="40" spans="1:26" ht="13.5" customHeight="1" x14ac:dyDescent="0.3">
      <c r="A40" s="161">
        <f t="shared" si="10"/>
        <v>32</v>
      </c>
      <c r="B40" s="161" t="s">
        <v>180</v>
      </c>
      <c r="C40" s="163" t="s">
        <v>184</v>
      </c>
      <c r="D40" s="164" t="e">
        <f t="shared" ref="D40:E40" si="50">SUM(#REF!)</f>
        <v>#REF!</v>
      </c>
      <c r="E40" s="164" t="e">
        <f t="shared" si="50"/>
        <v>#REF!</v>
      </c>
      <c r="F40" s="173" t="e">
        <f t="shared" si="1"/>
        <v>#REF!</v>
      </c>
      <c r="G40" s="164" t="e">
        <f t="shared" si="46"/>
        <v>#REF!</v>
      </c>
      <c r="H40" s="173" t="e">
        <f t="shared" si="3"/>
        <v>#REF!</v>
      </c>
      <c r="I40" s="164" t="e">
        <f t="shared" si="4"/>
        <v>#REF!</v>
      </c>
      <c r="J40" s="174" t="e">
        <f t="shared" si="5"/>
        <v>#REF!</v>
      </c>
      <c r="K40" s="164" t="e">
        <f t="shared" si="6"/>
        <v>#REF!</v>
      </c>
      <c r="L40" s="174" t="e">
        <f t="shared" si="7"/>
        <v>#REF!</v>
      </c>
      <c r="M40" s="164" t="e">
        <f t="shared" si="8"/>
        <v>#REF!</v>
      </c>
      <c r="N40" s="174" t="e">
        <f t="shared" si="9"/>
        <v>#REF!</v>
      </c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</row>
    <row r="41" spans="1:26" ht="13.5" customHeight="1" x14ac:dyDescent="0.3">
      <c r="A41" s="161">
        <f t="shared" si="10"/>
        <v>33</v>
      </c>
      <c r="B41" s="161" t="s">
        <v>180</v>
      </c>
      <c r="C41" s="163" t="s">
        <v>105</v>
      </c>
      <c r="D41" s="164" t="e">
        <f t="shared" ref="D41:E41" si="51">SUM(#REF!)</f>
        <v>#REF!</v>
      </c>
      <c r="E41" s="164" t="e">
        <f t="shared" si="51"/>
        <v>#REF!</v>
      </c>
      <c r="F41" s="173" t="e">
        <f t="shared" si="1"/>
        <v>#REF!</v>
      </c>
      <c r="G41" s="164" t="e">
        <f t="shared" si="46"/>
        <v>#REF!</v>
      </c>
      <c r="H41" s="173" t="e">
        <f t="shared" si="3"/>
        <v>#REF!</v>
      </c>
      <c r="I41" s="164" t="e">
        <f t="shared" si="4"/>
        <v>#REF!</v>
      </c>
      <c r="J41" s="174" t="e">
        <f t="shared" si="5"/>
        <v>#REF!</v>
      </c>
      <c r="K41" s="164" t="e">
        <f t="shared" si="6"/>
        <v>#REF!</v>
      </c>
      <c r="L41" s="174" t="e">
        <f t="shared" si="7"/>
        <v>#REF!</v>
      </c>
      <c r="M41" s="164" t="e">
        <f t="shared" si="8"/>
        <v>#REF!</v>
      </c>
      <c r="N41" s="174" t="e">
        <f t="shared" si="9"/>
        <v>#REF!</v>
      </c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</row>
    <row r="42" spans="1:26" ht="13.5" customHeight="1" x14ac:dyDescent="0.3">
      <c r="A42" s="161">
        <f t="shared" si="10"/>
        <v>34</v>
      </c>
      <c r="B42" s="161" t="s">
        <v>180</v>
      </c>
      <c r="C42" s="163" t="s">
        <v>185</v>
      </c>
      <c r="D42" s="164" t="e">
        <f t="shared" ref="D42:E42" si="52">SUM(#REF!)</f>
        <v>#REF!</v>
      </c>
      <c r="E42" s="164" t="e">
        <f t="shared" si="52"/>
        <v>#REF!</v>
      </c>
      <c r="F42" s="173" t="e">
        <f t="shared" si="1"/>
        <v>#REF!</v>
      </c>
      <c r="G42" s="164" t="e">
        <f t="shared" si="46"/>
        <v>#REF!</v>
      </c>
      <c r="H42" s="173" t="e">
        <f t="shared" si="3"/>
        <v>#REF!</v>
      </c>
      <c r="I42" s="164" t="e">
        <f t="shared" si="4"/>
        <v>#REF!</v>
      </c>
      <c r="J42" s="174" t="e">
        <f t="shared" si="5"/>
        <v>#REF!</v>
      </c>
      <c r="K42" s="164" t="e">
        <f t="shared" si="6"/>
        <v>#REF!</v>
      </c>
      <c r="L42" s="174" t="e">
        <f t="shared" si="7"/>
        <v>#REF!</v>
      </c>
      <c r="M42" s="164" t="e">
        <f t="shared" si="8"/>
        <v>#REF!</v>
      </c>
      <c r="N42" s="174" t="e">
        <f t="shared" si="9"/>
        <v>#REF!</v>
      </c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</row>
    <row r="43" spans="1:26" ht="13.5" customHeight="1" x14ac:dyDescent="0.3">
      <c r="A43" s="161">
        <f t="shared" si="10"/>
        <v>35</v>
      </c>
      <c r="B43" s="161" t="s">
        <v>180</v>
      </c>
      <c r="C43" s="163" t="s">
        <v>186</v>
      </c>
      <c r="D43" s="164" t="e">
        <f t="shared" ref="D43:E43" si="53">SUM(#REF!)</f>
        <v>#REF!</v>
      </c>
      <c r="E43" s="164" t="e">
        <f t="shared" si="53"/>
        <v>#REF!</v>
      </c>
      <c r="F43" s="173" t="e">
        <f t="shared" si="1"/>
        <v>#REF!</v>
      </c>
      <c r="G43" s="164" t="e">
        <f t="shared" si="46"/>
        <v>#REF!</v>
      </c>
      <c r="H43" s="173" t="e">
        <f t="shared" si="3"/>
        <v>#REF!</v>
      </c>
      <c r="I43" s="164" t="e">
        <f t="shared" si="4"/>
        <v>#REF!</v>
      </c>
      <c r="J43" s="174" t="e">
        <f t="shared" si="5"/>
        <v>#REF!</v>
      </c>
      <c r="K43" s="164" t="e">
        <f t="shared" si="6"/>
        <v>#REF!</v>
      </c>
      <c r="L43" s="174" t="e">
        <f t="shared" si="7"/>
        <v>#REF!</v>
      </c>
      <c r="M43" s="164" t="e">
        <f t="shared" si="8"/>
        <v>#REF!</v>
      </c>
      <c r="N43" s="174" t="e">
        <f t="shared" si="9"/>
        <v>#REF!</v>
      </c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</row>
    <row r="44" spans="1:26" ht="13.5" customHeight="1" x14ac:dyDescent="0.3">
      <c r="A44" s="161">
        <f t="shared" si="10"/>
        <v>36</v>
      </c>
      <c r="B44" s="161" t="s">
        <v>180</v>
      </c>
      <c r="C44" s="163" t="s">
        <v>187</v>
      </c>
      <c r="D44" s="164" t="e">
        <f t="shared" ref="D44:E44" si="54">SUM(#REF!)</f>
        <v>#REF!</v>
      </c>
      <c r="E44" s="164" t="e">
        <f t="shared" si="54"/>
        <v>#REF!</v>
      </c>
      <c r="F44" s="173" t="e">
        <f t="shared" si="1"/>
        <v>#REF!</v>
      </c>
      <c r="G44" s="164" t="e">
        <f t="shared" si="46"/>
        <v>#REF!</v>
      </c>
      <c r="H44" s="173" t="e">
        <f t="shared" si="3"/>
        <v>#REF!</v>
      </c>
      <c r="I44" s="164" t="e">
        <f t="shared" si="4"/>
        <v>#REF!</v>
      </c>
      <c r="J44" s="174" t="e">
        <f t="shared" si="5"/>
        <v>#REF!</v>
      </c>
      <c r="K44" s="164" t="e">
        <f t="shared" si="6"/>
        <v>#REF!</v>
      </c>
      <c r="L44" s="174" t="e">
        <f t="shared" si="7"/>
        <v>#REF!</v>
      </c>
      <c r="M44" s="164" t="e">
        <f t="shared" si="8"/>
        <v>#REF!</v>
      </c>
      <c r="N44" s="174" t="e">
        <f t="shared" si="9"/>
        <v>#REF!</v>
      </c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</row>
    <row r="45" spans="1:26" ht="13.5" customHeight="1" x14ac:dyDescent="0.3">
      <c r="A45" s="161">
        <f t="shared" si="10"/>
        <v>37</v>
      </c>
      <c r="B45" s="161" t="s">
        <v>180</v>
      </c>
      <c r="C45" s="163" t="s">
        <v>188</v>
      </c>
      <c r="D45" s="164" t="e">
        <f t="shared" ref="D45:E45" si="55">SUM(#REF!)</f>
        <v>#REF!</v>
      </c>
      <c r="E45" s="164" t="e">
        <f t="shared" si="55"/>
        <v>#REF!</v>
      </c>
      <c r="F45" s="173" t="e">
        <f t="shared" si="1"/>
        <v>#REF!</v>
      </c>
      <c r="G45" s="164" t="e">
        <f t="shared" si="46"/>
        <v>#REF!</v>
      </c>
      <c r="H45" s="173" t="e">
        <f t="shared" si="3"/>
        <v>#REF!</v>
      </c>
      <c r="I45" s="164" t="e">
        <f t="shared" si="4"/>
        <v>#REF!</v>
      </c>
      <c r="J45" s="174" t="e">
        <f t="shared" si="5"/>
        <v>#REF!</v>
      </c>
      <c r="K45" s="164" t="e">
        <f t="shared" si="6"/>
        <v>#REF!</v>
      </c>
      <c r="L45" s="174" t="e">
        <f t="shared" si="7"/>
        <v>#REF!</v>
      </c>
      <c r="M45" s="164" t="e">
        <f t="shared" si="8"/>
        <v>#REF!</v>
      </c>
      <c r="N45" s="174" t="e">
        <f t="shared" si="9"/>
        <v>#REF!</v>
      </c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</row>
    <row r="46" spans="1:26" ht="13.5" customHeight="1" x14ac:dyDescent="0.3">
      <c r="A46" s="161">
        <f t="shared" si="10"/>
        <v>38</v>
      </c>
      <c r="B46" s="161" t="s">
        <v>180</v>
      </c>
      <c r="C46" s="163" t="s">
        <v>189</v>
      </c>
      <c r="D46" s="164" t="e">
        <f t="shared" ref="D46:E46" si="56">SUM(#REF!)</f>
        <v>#REF!</v>
      </c>
      <c r="E46" s="164" t="e">
        <f t="shared" si="56"/>
        <v>#REF!</v>
      </c>
      <c r="F46" s="173" t="e">
        <f t="shared" si="1"/>
        <v>#REF!</v>
      </c>
      <c r="G46" s="164" t="e">
        <f t="shared" si="46"/>
        <v>#REF!</v>
      </c>
      <c r="H46" s="173" t="e">
        <f t="shared" si="3"/>
        <v>#REF!</v>
      </c>
      <c r="I46" s="164" t="e">
        <f t="shared" si="4"/>
        <v>#REF!</v>
      </c>
      <c r="J46" s="174" t="e">
        <f t="shared" si="5"/>
        <v>#REF!</v>
      </c>
      <c r="K46" s="164" t="e">
        <f t="shared" si="6"/>
        <v>#REF!</v>
      </c>
      <c r="L46" s="174" t="e">
        <f t="shared" si="7"/>
        <v>#REF!</v>
      </c>
      <c r="M46" s="164" t="e">
        <f t="shared" si="8"/>
        <v>#REF!</v>
      </c>
      <c r="N46" s="174" t="e">
        <f t="shared" si="9"/>
        <v>#REF!</v>
      </c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</row>
    <row r="47" spans="1:26" ht="13.5" customHeight="1" x14ac:dyDescent="0.3">
      <c r="A47" s="161">
        <f t="shared" si="10"/>
        <v>39</v>
      </c>
      <c r="B47" s="161" t="s">
        <v>180</v>
      </c>
      <c r="C47" s="163" t="s">
        <v>190</v>
      </c>
      <c r="D47" s="164" t="e">
        <f t="shared" ref="D47:E47" si="57">SUM(#REF!)</f>
        <v>#REF!</v>
      </c>
      <c r="E47" s="164" t="e">
        <f t="shared" si="57"/>
        <v>#REF!</v>
      </c>
      <c r="F47" s="173" t="e">
        <f t="shared" si="1"/>
        <v>#REF!</v>
      </c>
      <c r="G47" s="164" t="e">
        <f t="shared" si="46"/>
        <v>#REF!</v>
      </c>
      <c r="H47" s="173" t="e">
        <f t="shared" si="3"/>
        <v>#REF!</v>
      </c>
      <c r="I47" s="164" t="e">
        <f t="shared" si="4"/>
        <v>#REF!</v>
      </c>
      <c r="J47" s="174" t="e">
        <f t="shared" si="5"/>
        <v>#REF!</v>
      </c>
      <c r="K47" s="164" t="e">
        <f t="shared" si="6"/>
        <v>#REF!</v>
      </c>
      <c r="L47" s="174" t="e">
        <f t="shared" si="7"/>
        <v>#REF!</v>
      </c>
      <c r="M47" s="164" t="e">
        <f t="shared" si="8"/>
        <v>#REF!</v>
      </c>
      <c r="N47" s="174" t="e">
        <f t="shared" si="9"/>
        <v>#REF!</v>
      </c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</row>
    <row r="48" spans="1:26" ht="13.5" customHeight="1" x14ac:dyDescent="0.3">
      <c r="A48" s="161">
        <f t="shared" si="10"/>
        <v>40</v>
      </c>
      <c r="B48" s="161" t="s">
        <v>180</v>
      </c>
      <c r="C48" s="163" t="s">
        <v>191</v>
      </c>
      <c r="D48" s="164" t="e">
        <f t="shared" ref="D48:E48" si="58">SUM(#REF!)</f>
        <v>#REF!</v>
      </c>
      <c r="E48" s="164" t="e">
        <f t="shared" si="58"/>
        <v>#REF!</v>
      </c>
      <c r="F48" s="173" t="e">
        <f t="shared" si="1"/>
        <v>#REF!</v>
      </c>
      <c r="G48" s="164" t="e">
        <f t="shared" si="46"/>
        <v>#REF!</v>
      </c>
      <c r="H48" s="173" t="e">
        <f t="shared" si="3"/>
        <v>#REF!</v>
      </c>
      <c r="I48" s="164" t="e">
        <f t="shared" si="4"/>
        <v>#REF!</v>
      </c>
      <c r="J48" s="174" t="e">
        <f t="shared" si="5"/>
        <v>#REF!</v>
      </c>
      <c r="K48" s="164" t="e">
        <f t="shared" si="6"/>
        <v>#REF!</v>
      </c>
      <c r="L48" s="174" t="e">
        <f t="shared" si="7"/>
        <v>#REF!</v>
      </c>
      <c r="M48" s="164" t="e">
        <f t="shared" si="8"/>
        <v>#REF!</v>
      </c>
      <c r="N48" s="174" t="e">
        <f t="shared" si="9"/>
        <v>#REF!</v>
      </c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</row>
    <row r="49" spans="1:26" ht="13.5" customHeight="1" x14ac:dyDescent="0.3">
      <c r="A49" s="161">
        <f t="shared" si="10"/>
        <v>41</v>
      </c>
      <c r="B49" s="161" t="s">
        <v>180</v>
      </c>
      <c r="C49" s="163" t="s">
        <v>192</v>
      </c>
      <c r="D49" s="164" t="e">
        <f t="shared" ref="D49:E49" si="59">SUM(#REF!)</f>
        <v>#REF!</v>
      </c>
      <c r="E49" s="164" t="e">
        <f t="shared" si="59"/>
        <v>#REF!</v>
      </c>
      <c r="F49" s="173" t="e">
        <f t="shared" si="1"/>
        <v>#REF!</v>
      </c>
      <c r="G49" s="164" t="e">
        <f t="shared" si="46"/>
        <v>#REF!</v>
      </c>
      <c r="H49" s="173" t="e">
        <f t="shared" si="3"/>
        <v>#REF!</v>
      </c>
      <c r="I49" s="164" t="e">
        <f t="shared" si="4"/>
        <v>#REF!</v>
      </c>
      <c r="J49" s="174" t="e">
        <f t="shared" si="5"/>
        <v>#REF!</v>
      </c>
      <c r="K49" s="164" t="e">
        <f t="shared" si="6"/>
        <v>#REF!</v>
      </c>
      <c r="L49" s="174" t="e">
        <f t="shared" si="7"/>
        <v>#REF!</v>
      </c>
      <c r="M49" s="164" t="e">
        <f t="shared" si="8"/>
        <v>#REF!</v>
      </c>
      <c r="N49" s="174" t="e">
        <f t="shared" si="9"/>
        <v>#REF!</v>
      </c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</row>
    <row r="50" spans="1:26" ht="13.5" customHeight="1" x14ac:dyDescent="0.3">
      <c r="A50" s="161">
        <f t="shared" si="10"/>
        <v>42</v>
      </c>
      <c r="B50" s="161" t="s">
        <v>193</v>
      </c>
      <c r="C50" s="163" t="s">
        <v>194</v>
      </c>
      <c r="D50" s="164" t="e">
        <f t="shared" ref="D50:E50" si="60">SUM(#REF!,#REF!)</f>
        <v>#REF!</v>
      </c>
      <c r="E50" s="164" t="e">
        <f t="shared" si="60"/>
        <v>#REF!</v>
      </c>
      <c r="F50" s="173" t="e">
        <f t="shared" si="1"/>
        <v>#REF!</v>
      </c>
      <c r="G50" s="164" t="e">
        <f>SUM(#REF!,#REF!)</f>
        <v>#REF!</v>
      </c>
      <c r="H50" s="173" t="e">
        <f t="shared" si="3"/>
        <v>#REF!</v>
      </c>
      <c r="I50" s="164" t="e">
        <f t="shared" si="4"/>
        <v>#REF!</v>
      </c>
      <c r="J50" s="174" t="e">
        <f t="shared" si="5"/>
        <v>#REF!</v>
      </c>
      <c r="K50" s="164" t="e">
        <f t="shared" si="6"/>
        <v>#REF!</v>
      </c>
      <c r="L50" s="174" t="e">
        <f t="shared" si="7"/>
        <v>#REF!</v>
      </c>
      <c r="M50" s="164" t="e">
        <f t="shared" si="8"/>
        <v>#REF!</v>
      </c>
      <c r="N50" s="174" t="e">
        <f t="shared" si="9"/>
        <v>#REF!</v>
      </c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</row>
    <row r="51" spans="1:26" ht="13.5" customHeight="1" x14ac:dyDescent="0.3">
      <c r="A51" s="161">
        <f t="shared" si="10"/>
        <v>43</v>
      </c>
      <c r="B51" s="161" t="s">
        <v>195</v>
      </c>
      <c r="C51" s="163" t="s">
        <v>196</v>
      </c>
      <c r="D51" s="164" t="e">
        <f t="shared" ref="D51:E51" si="61">SUM(#REF!)</f>
        <v>#REF!</v>
      </c>
      <c r="E51" s="164" t="e">
        <f t="shared" si="61"/>
        <v>#REF!</v>
      </c>
      <c r="F51" s="173" t="e">
        <f t="shared" si="1"/>
        <v>#REF!</v>
      </c>
      <c r="G51" s="164" t="e">
        <f>SUM(#REF!)</f>
        <v>#REF!</v>
      </c>
      <c r="H51" s="173" t="e">
        <f t="shared" si="3"/>
        <v>#REF!</v>
      </c>
      <c r="I51" s="164" t="e">
        <f t="shared" si="4"/>
        <v>#REF!</v>
      </c>
      <c r="J51" s="174" t="e">
        <f t="shared" si="5"/>
        <v>#REF!</v>
      </c>
      <c r="K51" s="164" t="e">
        <f t="shared" si="6"/>
        <v>#REF!</v>
      </c>
      <c r="L51" s="174" t="e">
        <f t="shared" si="7"/>
        <v>#REF!</v>
      </c>
      <c r="M51" s="164" t="e">
        <f t="shared" si="8"/>
        <v>#REF!</v>
      </c>
      <c r="N51" s="174" t="e">
        <f t="shared" si="9"/>
        <v>#REF!</v>
      </c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</row>
    <row r="52" spans="1:26" ht="13.5" customHeight="1" x14ac:dyDescent="0.3">
      <c r="A52" s="161">
        <f t="shared" si="10"/>
        <v>44</v>
      </c>
      <c r="B52" s="161" t="s">
        <v>197</v>
      </c>
      <c r="C52" s="163" t="e">
        <f>#REF!</f>
        <v>#REF!</v>
      </c>
      <c r="D52" s="164" t="e">
        <f t="shared" ref="D52:E52" si="62">SUM(#REF!,#REF!)</f>
        <v>#REF!</v>
      </c>
      <c r="E52" s="164" t="e">
        <f t="shared" si="62"/>
        <v>#REF!</v>
      </c>
      <c r="F52" s="173" t="e">
        <f t="shared" si="1"/>
        <v>#REF!</v>
      </c>
      <c r="G52" s="164" t="e">
        <f>SUM(#REF!,#REF!)</f>
        <v>#REF!</v>
      </c>
      <c r="H52" s="173" t="e">
        <f t="shared" si="3"/>
        <v>#REF!</v>
      </c>
      <c r="I52" s="164" t="e">
        <f t="shared" si="4"/>
        <v>#REF!</v>
      </c>
      <c r="J52" s="174" t="e">
        <f t="shared" si="5"/>
        <v>#REF!</v>
      </c>
      <c r="K52" s="164" t="e">
        <f t="shared" si="6"/>
        <v>#REF!</v>
      </c>
      <c r="L52" s="174" t="e">
        <f t="shared" si="7"/>
        <v>#REF!</v>
      </c>
      <c r="M52" s="164" t="e">
        <f t="shared" si="8"/>
        <v>#REF!</v>
      </c>
      <c r="N52" s="174" t="e">
        <f t="shared" si="9"/>
        <v>#REF!</v>
      </c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</row>
    <row r="53" spans="1:26" ht="13.5" customHeight="1" x14ac:dyDescent="0.3">
      <c r="A53" s="161">
        <f t="shared" si="10"/>
        <v>45</v>
      </c>
      <c r="B53" s="161" t="s">
        <v>198</v>
      </c>
      <c r="C53" s="163" t="s">
        <v>199</v>
      </c>
      <c r="D53" s="164" t="e">
        <f t="shared" ref="D53:E53" si="63">SUM(#REF!)</f>
        <v>#REF!</v>
      </c>
      <c r="E53" s="164" t="e">
        <f t="shared" si="63"/>
        <v>#REF!</v>
      </c>
      <c r="F53" s="173" t="e">
        <f t="shared" si="1"/>
        <v>#REF!</v>
      </c>
      <c r="G53" s="164" t="e">
        <f t="shared" ref="G53:G55" si="64">SUM(#REF!)</f>
        <v>#REF!</v>
      </c>
      <c r="H53" s="173" t="e">
        <f t="shared" si="3"/>
        <v>#REF!</v>
      </c>
      <c r="I53" s="164" t="e">
        <f t="shared" si="4"/>
        <v>#REF!</v>
      </c>
      <c r="J53" s="174" t="e">
        <f t="shared" si="5"/>
        <v>#REF!</v>
      </c>
      <c r="K53" s="164" t="e">
        <f t="shared" si="6"/>
        <v>#REF!</v>
      </c>
      <c r="L53" s="174" t="e">
        <f t="shared" si="7"/>
        <v>#REF!</v>
      </c>
      <c r="M53" s="164" t="e">
        <f t="shared" si="8"/>
        <v>#REF!</v>
      </c>
      <c r="N53" s="174" t="e">
        <f t="shared" si="9"/>
        <v>#REF!</v>
      </c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</row>
    <row r="54" spans="1:26" ht="13.5" customHeight="1" x14ac:dyDescent="0.3">
      <c r="A54" s="161">
        <f t="shared" si="10"/>
        <v>46</v>
      </c>
      <c r="B54" s="161" t="s">
        <v>200</v>
      </c>
      <c r="C54" s="163" t="e">
        <f>#REF!</f>
        <v>#REF!</v>
      </c>
      <c r="D54" s="164" t="e">
        <f t="shared" ref="D54:E54" si="65">SUM(#REF!)</f>
        <v>#REF!</v>
      </c>
      <c r="E54" s="164" t="e">
        <f t="shared" si="65"/>
        <v>#REF!</v>
      </c>
      <c r="F54" s="173" t="e">
        <f t="shared" si="1"/>
        <v>#REF!</v>
      </c>
      <c r="G54" s="164" t="e">
        <f t="shared" si="64"/>
        <v>#REF!</v>
      </c>
      <c r="H54" s="173" t="e">
        <f t="shared" si="3"/>
        <v>#REF!</v>
      </c>
      <c r="I54" s="164" t="e">
        <f t="shared" si="4"/>
        <v>#REF!</v>
      </c>
      <c r="J54" s="174" t="e">
        <f t="shared" si="5"/>
        <v>#REF!</v>
      </c>
      <c r="K54" s="164" t="e">
        <f t="shared" si="6"/>
        <v>#REF!</v>
      </c>
      <c r="L54" s="174" t="e">
        <f t="shared" si="7"/>
        <v>#REF!</v>
      </c>
      <c r="M54" s="164" t="e">
        <f t="shared" si="8"/>
        <v>#REF!</v>
      </c>
      <c r="N54" s="174" t="e">
        <f t="shared" si="9"/>
        <v>#REF!</v>
      </c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</row>
    <row r="55" spans="1:26" ht="13.5" customHeight="1" x14ac:dyDescent="0.3">
      <c r="A55" s="161">
        <f t="shared" si="10"/>
        <v>47</v>
      </c>
      <c r="B55" s="161" t="s">
        <v>201</v>
      </c>
      <c r="C55" s="163" t="s">
        <v>202</v>
      </c>
      <c r="D55" s="164" t="e">
        <f t="shared" ref="D55:E55" si="66">SUM(#REF!)</f>
        <v>#REF!</v>
      </c>
      <c r="E55" s="164" t="e">
        <f t="shared" si="66"/>
        <v>#REF!</v>
      </c>
      <c r="F55" s="173" t="e">
        <f t="shared" si="1"/>
        <v>#REF!</v>
      </c>
      <c r="G55" s="164" t="e">
        <f t="shared" si="64"/>
        <v>#REF!</v>
      </c>
      <c r="H55" s="173" t="e">
        <f t="shared" si="3"/>
        <v>#REF!</v>
      </c>
      <c r="I55" s="164" t="e">
        <f t="shared" si="4"/>
        <v>#REF!</v>
      </c>
      <c r="J55" s="174" t="e">
        <f t="shared" si="5"/>
        <v>#REF!</v>
      </c>
      <c r="K55" s="164" t="e">
        <f t="shared" si="6"/>
        <v>#REF!</v>
      </c>
      <c r="L55" s="174" t="e">
        <f t="shared" si="7"/>
        <v>#REF!</v>
      </c>
      <c r="M55" s="164" t="e">
        <f t="shared" si="8"/>
        <v>#REF!</v>
      </c>
      <c r="N55" s="174" t="e">
        <f t="shared" si="9"/>
        <v>#REF!</v>
      </c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</row>
    <row r="56" spans="1:26" ht="13.5" customHeight="1" x14ac:dyDescent="0.3">
      <c r="A56" s="161"/>
      <c r="B56" s="161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</row>
    <row r="57" spans="1:26" ht="13.5" customHeight="1" x14ac:dyDescent="0.3">
      <c r="A57" s="439" t="s">
        <v>203</v>
      </c>
      <c r="B57" s="358"/>
      <c r="C57" s="359"/>
      <c r="D57" s="165" t="e">
        <f t="shared" ref="D57:E57" si="67">SUM(D9:D56)</f>
        <v>#REF!</v>
      </c>
      <c r="E57" s="165" t="e">
        <f t="shared" si="67"/>
        <v>#REF!</v>
      </c>
      <c r="F57" s="175" t="e">
        <f>E57/D57*100</f>
        <v>#REF!</v>
      </c>
      <c r="G57" s="165" t="e">
        <f>SUM(G9:G56)</f>
        <v>#REF!</v>
      </c>
      <c r="H57" s="175" t="e">
        <f>G57/D57*100</f>
        <v>#REF!</v>
      </c>
      <c r="I57" s="165" t="e">
        <f t="shared" ref="I57:N57" si="68">SUM(I9:I56)</f>
        <v>#REF!</v>
      </c>
      <c r="J57" s="176" t="e">
        <f t="shared" si="68"/>
        <v>#REF!</v>
      </c>
      <c r="K57" s="165" t="e">
        <f t="shared" si="68"/>
        <v>#REF!</v>
      </c>
      <c r="L57" s="176" t="e">
        <f t="shared" si="68"/>
        <v>#REF!</v>
      </c>
      <c r="M57" s="165" t="e">
        <f t="shared" si="68"/>
        <v>#REF!</v>
      </c>
      <c r="N57" s="176" t="e">
        <f t="shared" si="68"/>
        <v>#REF!</v>
      </c>
      <c r="O57" s="141"/>
      <c r="P57" s="141"/>
      <c r="Q57" s="141"/>
      <c r="R57" s="141"/>
      <c r="S57" s="141"/>
      <c r="T57" s="141"/>
      <c r="U57" s="141"/>
      <c r="V57" s="141"/>
      <c r="W57" s="141"/>
      <c r="X57" s="141"/>
      <c r="Y57" s="141"/>
      <c r="Z57" s="141"/>
    </row>
    <row r="58" spans="1:26" ht="13.5" customHeight="1" x14ac:dyDescent="0.3">
      <c r="A58" s="166"/>
      <c r="B58" s="166"/>
      <c r="C58" s="166"/>
      <c r="D58" s="167"/>
      <c r="E58" s="167"/>
      <c r="F58" s="167"/>
      <c r="G58" s="167"/>
      <c r="H58" s="167"/>
      <c r="I58" s="167"/>
      <c r="J58" s="167"/>
      <c r="K58" s="167"/>
      <c r="L58" s="167"/>
      <c r="M58" s="167"/>
      <c r="N58" s="167"/>
      <c r="O58" s="141"/>
      <c r="P58" s="141"/>
      <c r="Q58" s="141"/>
      <c r="R58" s="141"/>
      <c r="S58" s="141"/>
      <c r="T58" s="141"/>
      <c r="U58" s="141"/>
      <c r="V58" s="141"/>
      <c r="W58" s="141"/>
      <c r="X58" s="141"/>
      <c r="Y58" s="141"/>
      <c r="Z58" s="141"/>
    </row>
    <row r="59" spans="1:26" ht="13.5" customHeight="1" x14ac:dyDescent="0.3">
      <c r="A59" s="166"/>
      <c r="B59" s="166"/>
      <c r="C59" s="166"/>
      <c r="D59" s="167"/>
      <c r="E59" s="167"/>
      <c r="F59" s="167"/>
      <c r="G59" s="167"/>
      <c r="H59" s="167"/>
      <c r="I59" s="167"/>
      <c r="J59" s="167"/>
      <c r="K59" s="167"/>
      <c r="L59" s="167"/>
      <c r="M59" s="167"/>
      <c r="N59" s="167"/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  <c r="Z59" s="141"/>
    </row>
    <row r="60" spans="1:26" ht="13.5" customHeight="1" x14ac:dyDescent="0.3">
      <c r="A60" s="168" t="s">
        <v>648</v>
      </c>
      <c r="B60" s="168"/>
      <c r="C60" s="141"/>
      <c r="D60" s="141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  <c r="Z60" s="141"/>
    </row>
    <row r="61" spans="1:26" ht="13.5" customHeight="1" x14ac:dyDescent="0.3">
      <c r="A61" s="169" t="s">
        <v>10</v>
      </c>
      <c r="B61" s="141" t="s">
        <v>205</v>
      </c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41"/>
    </row>
    <row r="62" spans="1:26" ht="13.5" customHeight="1" x14ac:dyDescent="0.3">
      <c r="A62" s="169" t="s">
        <v>34</v>
      </c>
      <c r="B62" s="141" t="s">
        <v>206</v>
      </c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  <c r="Z62" s="141"/>
    </row>
    <row r="63" spans="1:26" ht="13.5" customHeight="1" x14ac:dyDescent="0.3">
      <c r="A63" s="169" t="s">
        <v>36</v>
      </c>
      <c r="B63" s="141" t="s">
        <v>207</v>
      </c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1"/>
      <c r="T63" s="141"/>
      <c r="U63" s="141"/>
      <c r="V63" s="141"/>
      <c r="W63" s="141"/>
      <c r="X63" s="141"/>
      <c r="Y63" s="141"/>
      <c r="Z63" s="141"/>
    </row>
    <row r="64" spans="1:26" ht="13.5" customHeight="1" x14ac:dyDescent="0.3">
      <c r="A64" s="169" t="s">
        <v>38</v>
      </c>
      <c r="B64" s="141" t="s">
        <v>238</v>
      </c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</row>
    <row r="65" spans="1:26" ht="13.5" customHeight="1" x14ac:dyDescent="0.3">
      <c r="A65" s="169" t="s">
        <v>49</v>
      </c>
      <c r="B65" s="141" t="s">
        <v>239</v>
      </c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</row>
    <row r="66" spans="1:26" ht="13.5" customHeight="1" x14ac:dyDescent="0.3">
      <c r="A66" s="169" t="s">
        <v>54</v>
      </c>
      <c r="B66" s="141" t="s">
        <v>240</v>
      </c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</row>
    <row r="67" spans="1:26" ht="13.5" customHeight="1" x14ac:dyDescent="0.3">
      <c r="A67" s="169" t="s">
        <v>73</v>
      </c>
      <c r="B67" s="141" t="s">
        <v>241</v>
      </c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</row>
    <row r="68" spans="1:26" ht="13.5" customHeight="1" x14ac:dyDescent="0.3">
      <c r="A68" s="169" t="s">
        <v>212</v>
      </c>
      <c r="B68" s="141" t="s">
        <v>242</v>
      </c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</row>
    <row r="69" spans="1:26" ht="13.5" customHeight="1" x14ac:dyDescent="0.3">
      <c r="A69" s="169" t="s">
        <v>214</v>
      </c>
      <c r="B69" s="141" t="s">
        <v>243</v>
      </c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</row>
    <row r="70" spans="1:26" ht="13.5" customHeight="1" x14ac:dyDescent="0.3">
      <c r="A70" s="141"/>
      <c r="B70" s="141"/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1"/>
      <c r="S70" s="141"/>
      <c r="T70" s="141"/>
      <c r="U70" s="141"/>
      <c r="V70" s="141"/>
      <c r="W70" s="141"/>
      <c r="X70" s="141"/>
      <c r="Y70" s="141"/>
      <c r="Z70" s="141"/>
    </row>
    <row r="71" spans="1:26" ht="13.5" customHeight="1" x14ac:dyDescent="0.3">
      <c r="A71" s="141"/>
      <c r="B71" s="141"/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</row>
    <row r="72" spans="1:26" ht="13.5" customHeight="1" x14ac:dyDescent="0.3">
      <c r="A72" s="141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</row>
    <row r="73" spans="1:26" ht="13.5" customHeight="1" x14ac:dyDescent="0.3">
      <c r="A73" s="141"/>
      <c r="B73" s="141"/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</row>
    <row r="74" spans="1:26" ht="13.5" customHeight="1" x14ac:dyDescent="0.3">
      <c r="A74" s="141"/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</row>
    <row r="75" spans="1:26" ht="13.5" customHeight="1" x14ac:dyDescent="0.3">
      <c r="A75" s="141"/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</row>
    <row r="76" spans="1:26" ht="13.5" customHeight="1" x14ac:dyDescent="0.3">
      <c r="A76" s="141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</row>
    <row r="77" spans="1:26" ht="13.5" customHeight="1" x14ac:dyDescent="0.3">
      <c r="A77" s="141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41"/>
      <c r="X77" s="141"/>
      <c r="Y77" s="141"/>
      <c r="Z77" s="141"/>
    </row>
    <row r="78" spans="1:26" ht="13.5" customHeight="1" x14ac:dyDescent="0.3">
      <c r="A78" s="141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</row>
    <row r="79" spans="1:26" ht="13.5" customHeight="1" x14ac:dyDescent="0.3">
      <c r="A79" s="141"/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</row>
    <row r="80" spans="1:26" ht="13.5" customHeight="1" x14ac:dyDescent="0.3">
      <c r="A80" s="141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V80" s="141"/>
      <c r="W80" s="141"/>
      <c r="X80" s="141"/>
      <c r="Y80" s="141"/>
      <c r="Z80" s="141"/>
    </row>
    <row r="81" spans="1:26" ht="13.5" customHeight="1" x14ac:dyDescent="0.3">
      <c r="A81" s="141"/>
      <c r="B81" s="141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</row>
    <row r="82" spans="1:26" ht="13.5" customHeight="1" x14ac:dyDescent="0.3">
      <c r="A82" s="141"/>
      <c r="B82" s="141"/>
      <c r="C82" s="141"/>
      <c r="D82" s="141"/>
      <c r="E82" s="141"/>
      <c r="F82" s="141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</row>
    <row r="83" spans="1:26" ht="13.5" customHeight="1" x14ac:dyDescent="0.3">
      <c r="A83" s="141"/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</row>
    <row r="84" spans="1:26" ht="13.5" customHeight="1" x14ac:dyDescent="0.3">
      <c r="A84" s="141"/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</row>
    <row r="85" spans="1:26" ht="13.5" customHeight="1" x14ac:dyDescent="0.3">
      <c r="A85" s="141"/>
      <c r="B85" s="141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</row>
    <row r="86" spans="1:26" ht="13.5" customHeight="1" x14ac:dyDescent="0.3">
      <c r="A86" s="141"/>
      <c r="B86" s="141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</row>
    <row r="87" spans="1:26" ht="13.5" customHeight="1" x14ac:dyDescent="0.3">
      <c r="A87" s="141"/>
      <c r="B87" s="141"/>
      <c r="C87" s="141"/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</row>
    <row r="88" spans="1:26" ht="13.5" customHeight="1" x14ac:dyDescent="0.3">
      <c r="A88" s="141"/>
      <c r="B88" s="141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</row>
    <row r="89" spans="1:26" ht="13.5" customHeight="1" x14ac:dyDescent="0.3">
      <c r="A89" s="141"/>
      <c r="B89" s="141"/>
      <c r="C89" s="141"/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</row>
    <row r="90" spans="1:26" ht="13.5" customHeight="1" x14ac:dyDescent="0.3">
      <c r="A90" s="141"/>
      <c r="B90" s="141"/>
      <c r="C90" s="141"/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</row>
    <row r="91" spans="1:26" ht="13.5" customHeight="1" x14ac:dyDescent="0.3">
      <c r="A91" s="141"/>
      <c r="B91" s="141"/>
      <c r="C91" s="141"/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</row>
    <row r="92" spans="1:26" ht="13.5" customHeight="1" x14ac:dyDescent="0.3">
      <c r="A92" s="141"/>
      <c r="B92" s="141"/>
      <c r="C92" s="141"/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</row>
    <row r="93" spans="1:26" ht="13.5" customHeight="1" x14ac:dyDescent="0.3">
      <c r="A93" s="141"/>
      <c r="B93" s="141"/>
      <c r="C93" s="141"/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</row>
    <row r="94" spans="1:26" ht="13.5" customHeight="1" x14ac:dyDescent="0.3">
      <c r="A94" s="141"/>
      <c r="B94" s="141"/>
      <c r="C94" s="141"/>
      <c r="D94" s="141"/>
      <c r="E94" s="141"/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</row>
    <row r="95" spans="1:26" ht="13.5" customHeight="1" x14ac:dyDescent="0.3">
      <c r="A95" s="141"/>
      <c r="B95" s="141"/>
      <c r="C95" s="141"/>
      <c r="D95" s="141"/>
      <c r="E95" s="141"/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</row>
    <row r="96" spans="1:26" ht="13.5" customHeight="1" x14ac:dyDescent="0.3">
      <c r="A96" s="141"/>
      <c r="B96" s="141"/>
      <c r="C96" s="141"/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</row>
    <row r="97" spans="1:26" ht="13.5" customHeight="1" x14ac:dyDescent="0.3">
      <c r="A97" s="141"/>
      <c r="B97" s="141"/>
      <c r="C97" s="141"/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</row>
    <row r="98" spans="1:26" ht="13.5" customHeight="1" x14ac:dyDescent="0.3">
      <c r="A98" s="141"/>
      <c r="B98" s="141"/>
      <c r="C98" s="141"/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</row>
    <row r="99" spans="1:26" ht="13.5" customHeight="1" x14ac:dyDescent="0.3">
      <c r="A99" s="141"/>
      <c r="B99" s="141"/>
      <c r="C99" s="141"/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</row>
    <row r="100" spans="1:26" ht="13.5" customHeight="1" x14ac:dyDescent="0.3">
      <c r="A100" s="141"/>
      <c r="B100" s="141"/>
      <c r="C100" s="141"/>
      <c r="D100" s="141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</row>
    <row r="101" spans="1:26" ht="13.5" customHeight="1" x14ac:dyDescent="0.3">
      <c r="A101" s="141"/>
      <c r="B101" s="141"/>
      <c r="C101" s="141"/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</row>
    <row r="102" spans="1:26" ht="13.5" customHeight="1" x14ac:dyDescent="0.3">
      <c r="A102" s="141"/>
      <c r="B102" s="141"/>
      <c r="C102" s="141"/>
      <c r="D102" s="141"/>
      <c r="E102" s="141"/>
      <c r="F102" s="141"/>
      <c r="G102" s="141"/>
      <c r="H102" s="141"/>
      <c r="I102" s="141"/>
      <c r="J102" s="141"/>
      <c r="K102" s="141"/>
      <c r="L102" s="141"/>
      <c r="M102" s="141"/>
      <c r="N102" s="141"/>
      <c r="O102" s="141"/>
      <c r="P102" s="141"/>
      <c r="Q102" s="141"/>
      <c r="R102" s="141"/>
      <c r="S102" s="141"/>
      <c r="T102" s="141"/>
      <c r="U102" s="141"/>
      <c r="V102" s="141"/>
      <c r="W102" s="141"/>
      <c r="X102" s="141"/>
      <c r="Y102" s="141"/>
      <c r="Z102" s="141"/>
    </row>
    <row r="103" spans="1:26" ht="13.5" customHeight="1" x14ac:dyDescent="0.3">
      <c r="A103" s="141"/>
      <c r="B103" s="141"/>
      <c r="C103" s="141"/>
      <c r="D103" s="141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</row>
    <row r="104" spans="1:26" ht="13.5" customHeight="1" x14ac:dyDescent="0.3">
      <c r="A104" s="141"/>
      <c r="B104" s="141"/>
      <c r="C104" s="141"/>
      <c r="D104" s="141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</row>
    <row r="105" spans="1:26" ht="13.5" customHeight="1" x14ac:dyDescent="0.3">
      <c r="A105" s="141"/>
      <c r="B105" s="141"/>
      <c r="C105" s="141"/>
      <c r="D105" s="141"/>
      <c r="E105" s="141"/>
      <c r="F105" s="141"/>
      <c r="G105" s="141"/>
      <c r="H105" s="141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</row>
    <row r="106" spans="1:26" ht="13.5" customHeight="1" x14ac:dyDescent="0.3">
      <c r="A106" s="141"/>
      <c r="B106" s="141"/>
      <c r="C106" s="141"/>
      <c r="D106" s="141"/>
      <c r="E106" s="141"/>
      <c r="F106" s="141"/>
      <c r="G106" s="141"/>
      <c r="H106" s="141"/>
      <c r="I106" s="141"/>
      <c r="J106" s="141"/>
      <c r="K106" s="141"/>
      <c r="L106" s="141"/>
      <c r="M106" s="141"/>
      <c r="N106" s="141"/>
      <c r="O106" s="141"/>
      <c r="P106" s="141"/>
      <c r="Q106" s="141"/>
      <c r="R106" s="141"/>
      <c r="S106" s="141"/>
      <c r="T106" s="141"/>
      <c r="U106" s="141"/>
      <c r="V106" s="141"/>
      <c r="W106" s="141"/>
      <c r="X106" s="141"/>
      <c r="Y106" s="141"/>
      <c r="Z106" s="141"/>
    </row>
    <row r="107" spans="1:26" ht="13.5" customHeight="1" x14ac:dyDescent="0.3">
      <c r="A107" s="141"/>
      <c r="B107" s="141"/>
      <c r="C107" s="141"/>
      <c r="D107" s="141"/>
      <c r="E107" s="141"/>
      <c r="F107" s="141"/>
      <c r="G107" s="141"/>
      <c r="H107" s="141"/>
      <c r="I107" s="141"/>
      <c r="J107" s="141"/>
      <c r="K107" s="141"/>
      <c r="L107" s="141"/>
      <c r="M107" s="141"/>
      <c r="N107" s="141"/>
      <c r="O107" s="141"/>
      <c r="P107" s="141"/>
      <c r="Q107" s="141"/>
      <c r="R107" s="141"/>
      <c r="S107" s="141"/>
      <c r="T107" s="141"/>
      <c r="U107" s="141"/>
      <c r="V107" s="141"/>
      <c r="W107" s="141"/>
      <c r="X107" s="141"/>
      <c r="Y107" s="141"/>
      <c r="Z107" s="141"/>
    </row>
    <row r="108" spans="1:26" ht="13.5" customHeight="1" x14ac:dyDescent="0.3">
      <c r="A108" s="141"/>
      <c r="B108" s="141"/>
      <c r="C108" s="141"/>
      <c r="D108" s="141"/>
      <c r="E108" s="141"/>
      <c r="F108" s="141"/>
      <c r="G108" s="141"/>
      <c r="H108" s="141"/>
      <c r="I108" s="141"/>
      <c r="J108" s="141"/>
      <c r="K108" s="14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</row>
    <row r="109" spans="1:26" ht="13.5" customHeight="1" x14ac:dyDescent="0.3">
      <c r="A109" s="141"/>
      <c r="B109" s="141"/>
      <c r="C109" s="141"/>
      <c r="D109" s="141"/>
      <c r="E109" s="141"/>
      <c r="F109" s="141"/>
      <c r="G109" s="141"/>
      <c r="H109" s="141"/>
      <c r="I109" s="141"/>
      <c r="J109" s="141"/>
      <c r="K109" s="141"/>
      <c r="L109" s="141"/>
      <c r="M109" s="141"/>
      <c r="N109" s="141"/>
      <c r="O109" s="141"/>
      <c r="P109" s="141"/>
      <c r="Q109" s="141"/>
      <c r="R109" s="141"/>
      <c r="S109" s="141"/>
      <c r="T109" s="141"/>
      <c r="U109" s="141"/>
      <c r="V109" s="141"/>
      <c r="W109" s="141"/>
      <c r="X109" s="141"/>
      <c r="Y109" s="141"/>
      <c r="Z109" s="141"/>
    </row>
    <row r="110" spans="1:26" ht="13.5" customHeight="1" x14ac:dyDescent="0.3">
      <c r="A110" s="141"/>
      <c r="B110" s="141"/>
      <c r="C110" s="141"/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</row>
    <row r="111" spans="1:26" ht="13.5" customHeight="1" x14ac:dyDescent="0.3">
      <c r="A111" s="141"/>
      <c r="B111" s="141"/>
      <c r="C111" s="141"/>
      <c r="D111" s="141"/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</row>
    <row r="112" spans="1:26" ht="13.5" customHeight="1" x14ac:dyDescent="0.3">
      <c r="A112" s="141"/>
      <c r="B112" s="141"/>
      <c r="C112" s="141"/>
      <c r="D112" s="141"/>
      <c r="E112" s="141"/>
      <c r="F112" s="141"/>
      <c r="G112" s="141"/>
      <c r="H112" s="141"/>
      <c r="I112" s="141"/>
      <c r="J112" s="141"/>
      <c r="K112" s="141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</row>
    <row r="113" spans="1:26" ht="13.5" customHeight="1" x14ac:dyDescent="0.3">
      <c r="A113" s="141"/>
      <c r="B113" s="141"/>
      <c r="C113" s="141"/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</row>
    <row r="114" spans="1:26" ht="13.5" customHeight="1" x14ac:dyDescent="0.3">
      <c r="A114" s="141"/>
      <c r="B114" s="141"/>
      <c r="C114" s="141"/>
      <c r="D114" s="141"/>
      <c r="E114" s="141"/>
      <c r="F114" s="141"/>
      <c r="G114" s="141"/>
      <c r="H114" s="141"/>
      <c r="I114" s="141"/>
      <c r="J114" s="141"/>
      <c r="K114" s="14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</row>
    <row r="115" spans="1:26" ht="13.5" customHeight="1" x14ac:dyDescent="0.3">
      <c r="A115" s="141"/>
      <c r="B115" s="141"/>
      <c r="C115" s="141"/>
      <c r="D115" s="141"/>
      <c r="E115" s="141"/>
      <c r="F115" s="141"/>
      <c r="G115" s="141"/>
      <c r="H115" s="141"/>
      <c r="I115" s="141"/>
      <c r="J115" s="141"/>
      <c r="K115" s="141"/>
      <c r="L115" s="141"/>
      <c r="M115" s="141"/>
      <c r="N115" s="141"/>
      <c r="O115" s="141"/>
      <c r="P115" s="141"/>
      <c r="Q115" s="141"/>
      <c r="R115" s="141"/>
      <c r="S115" s="141"/>
      <c r="T115" s="141"/>
      <c r="U115" s="141"/>
      <c r="V115" s="141"/>
      <c r="W115" s="141"/>
      <c r="X115" s="141"/>
      <c r="Y115" s="141"/>
      <c r="Z115" s="141"/>
    </row>
    <row r="116" spans="1:26" ht="13.5" customHeight="1" x14ac:dyDescent="0.3">
      <c r="A116" s="141"/>
      <c r="B116" s="141"/>
      <c r="C116" s="141"/>
      <c r="D116" s="141"/>
      <c r="E116" s="141"/>
      <c r="F116" s="141"/>
      <c r="G116" s="141"/>
      <c r="H116" s="141"/>
      <c r="I116" s="141"/>
      <c r="J116" s="141"/>
      <c r="K116" s="141"/>
      <c r="L116" s="141"/>
      <c r="M116" s="141"/>
      <c r="N116" s="141"/>
      <c r="O116" s="141"/>
      <c r="P116" s="141"/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</row>
    <row r="117" spans="1:26" ht="13.5" customHeight="1" x14ac:dyDescent="0.3">
      <c r="A117" s="141"/>
      <c r="B117" s="141"/>
      <c r="C117" s="141"/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</row>
    <row r="118" spans="1:26" ht="13.5" customHeight="1" x14ac:dyDescent="0.3">
      <c r="A118" s="141"/>
      <c r="B118" s="141"/>
      <c r="C118" s="141"/>
      <c r="D118" s="141"/>
      <c r="E118" s="141"/>
      <c r="F118" s="141"/>
      <c r="G118" s="141"/>
      <c r="H118" s="141"/>
      <c r="I118" s="141"/>
      <c r="J118" s="141"/>
      <c r="K118" s="141"/>
      <c r="L118" s="141"/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</row>
    <row r="119" spans="1:26" ht="13.5" customHeight="1" x14ac:dyDescent="0.3">
      <c r="A119" s="141"/>
      <c r="B119" s="141"/>
      <c r="C119" s="141"/>
      <c r="D119" s="141"/>
      <c r="E119" s="141"/>
      <c r="F119" s="141"/>
      <c r="G119" s="141"/>
      <c r="H119" s="141"/>
      <c r="I119" s="141"/>
      <c r="J119" s="141"/>
      <c r="K119" s="141"/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</row>
    <row r="120" spans="1:26" ht="13.5" customHeight="1" x14ac:dyDescent="0.3">
      <c r="A120" s="141"/>
      <c r="B120" s="141"/>
      <c r="C120" s="141"/>
      <c r="D120" s="141"/>
      <c r="E120" s="141"/>
      <c r="F120" s="141"/>
      <c r="G120" s="141"/>
      <c r="H120" s="141"/>
      <c r="I120" s="141"/>
      <c r="J120" s="141"/>
      <c r="K120" s="141"/>
      <c r="L120" s="141"/>
      <c r="M120" s="141"/>
      <c r="N120" s="141"/>
      <c r="O120" s="141"/>
      <c r="P120" s="141"/>
      <c r="Q120" s="141"/>
      <c r="R120" s="141"/>
      <c r="S120" s="141"/>
      <c r="T120" s="141"/>
      <c r="U120" s="141"/>
      <c r="V120" s="141"/>
      <c r="W120" s="141"/>
      <c r="X120" s="141"/>
      <c r="Y120" s="141"/>
      <c r="Z120" s="141"/>
    </row>
    <row r="121" spans="1:26" ht="13.5" customHeight="1" x14ac:dyDescent="0.3">
      <c r="A121" s="141"/>
      <c r="B121" s="141"/>
      <c r="C121" s="141"/>
      <c r="D121" s="141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</row>
    <row r="122" spans="1:26" ht="13.5" customHeight="1" x14ac:dyDescent="0.3">
      <c r="A122" s="141"/>
      <c r="B122" s="141"/>
      <c r="C122" s="141"/>
      <c r="D122" s="141"/>
      <c r="E122" s="141"/>
      <c r="F122" s="141"/>
      <c r="G122" s="141"/>
      <c r="H122" s="141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</row>
    <row r="123" spans="1:26" ht="13.5" customHeight="1" x14ac:dyDescent="0.3">
      <c r="A123" s="141"/>
      <c r="B123" s="141"/>
      <c r="C123" s="141"/>
      <c r="D123" s="141"/>
      <c r="E123" s="141"/>
      <c r="F123" s="141"/>
      <c r="G123" s="141"/>
      <c r="H123" s="141"/>
      <c r="I123" s="141"/>
      <c r="J123" s="141"/>
      <c r="K123" s="141"/>
      <c r="L123" s="141"/>
      <c r="M123" s="141"/>
      <c r="N123" s="141"/>
      <c r="O123" s="141"/>
      <c r="P123" s="141"/>
      <c r="Q123" s="141"/>
      <c r="R123" s="141"/>
      <c r="S123" s="141"/>
      <c r="T123" s="141"/>
      <c r="U123" s="141"/>
      <c r="V123" s="141"/>
      <c r="W123" s="141"/>
      <c r="X123" s="141"/>
      <c r="Y123" s="141"/>
      <c r="Z123" s="141"/>
    </row>
    <row r="124" spans="1:26" ht="13.5" customHeight="1" x14ac:dyDescent="0.3">
      <c r="A124" s="141"/>
      <c r="B124" s="141"/>
      <c r="C124" s="141"/>
      <c r="D124" s="141"/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  <c r="Z124" s="141"/>
    </row>
    <row r="125" spans="1:26" ht="13.5" customHeight="1" x14ac:dyDescent="0.3">
      <c r="A125" s="141"/>
      <c r="B125" s="141"/>
      <c r="C125" s="141"/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</row>
    <row r="126" spans="1:26" ht="13.5" customHeight="1" x14ac:dyDescent="0.3">
      <c r="A126" s="141"/>
      <c r="B126" s="141"/>
      <c r="C126" s="141"/>
      <c r="D126" s="141"/>
      <c r="E126" s="141"/>
      <c r="F126" s="141"/>
      <c r="G126" s="141"/>
      <c r="H126" s="141"/>
      <c r="I126" s="141"/>
      <c r="J126" s="141"/>
      <c r="K126" s="141"/>
      <c r="L126" s="141"/>
      <c r="M126" s="141"/>
      <c r="N126" s="141"/>
      <c r="O126" s="141"/>
      <c r="P126" s="141"/>
      <c r="Q126" s="141"/>
      <c r="R126" s="141"/>
      <c r="S126" s="141"/>
      <c r="T126" s="141"/>
      <c r="U126" s="141"/>
      <c r="V126" s="141"/>
      <c r="W126" s="141"/>
      <c r="X126" s="141"/>
      <c r="Y126" s="141"/>
      <c r="Z126" s="141"/>
    </row>
    <row r="127" spans="1:26" ht="13.5" customHeight="1" x14ac:dyDescent="0.3">
      <c r="A127" s="141"/>
      <c r="B127" s="141"/>
      <c r="C127" s="141"/>
      <c r="D127" s="141"/>
      <c r="E127" s="141"/>
      <c r="F127" s="141"/>
      <c r="G127" s="141"/>
      <c r="H127" s="141"/>
      <c r="I127" s="141"/>
      <c r="J127" s="141"/>
      <c r="K127" s="141"/>
      <c r="L127" s="141"/>
      <c r="M127" s="141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</row>
    <row r="128" spans="1:26" ht="13.5" customHeight="1" x14ac:dyDescent="0.3">
      <c r="A128" s="141"/>
      <c r="B128" s="141"/>
      <c r="C128" s="141"/>
      <c r="D128" s="141"/>
      <c r="E128" s="141"/>
      <c r="F128" s="141"/>
      <c r="G128" s="141"/>
      <c r="H128" s="141"/>
      <c r="I128" s="141"/>
      <c r="J128" s="141"/>
      <c r="K128" s="141"/>
      <c r="L128" s="141"/>
      <c r="M128" s="141"/>
      <c r="N128" s="141"/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</row>
    <row r="129" spans="1:26" ht="13.5" customHeight="1" x14ac:dyDescent="0.3">
      <c r="A129" s="141"/>
      <c r="B129" s="141"/>
      <c r="C129" s="141"/>
      <c r="D129" s="141"/>
      <c r="E129" s="141"/>
      <c r="F129" s="141"/>
      <c r="G129" s="141"/>
      <c r="H129" s="141"/>
      <c r="I129" s="141"/>
      <c r="J129" s="141"/>
      <c r="K129" s="141"/>
      <c r="L129" s="141"/>
      <c r="M129" s="141"/>
      <c r="N129" s="141"/>
      <c r="O129" s="141"/>
      <c r="P129" s="141"/>
      <c r="Q129" s="141"/>
      <c r="R129" s="141"/>
      <c r="S129" s="141"/>
      <c r="T129" s="141"/>
      <c r="U129" s="141"/>
      <c r="V129" s="141"/>
      <c r="W129" s="141"/>
      <c r="X129" s="141"/>
      <c r="Y129" s="141"/>
      <c r="Z129" s="141"/>
    </row>
    <row r="130" spans="1:26" ht="13.5" customHeight="1" x14ac:dyDescent="0.3">
      <c r="A130" s="141"/>
      <c r="B130" s="141"/>
      <c r="C130" s="141"/>
      <c r="D130" s="141"/>
      <c r="E130" s="141"/>
      <c r="F130" s="141"/>
      <c r="G130" s="141"/>
      <c r="H130" s="141"/>
      <c r="I130" s="141"/>
      <c r="J130" s="141"/>
      <c r="K130" s="141"/>
      <c r="L130" s="141"/>
      <c r="M130" s="141"/>
      <c r="N130" s="141"/>
      <c r="O130" s="141"/>
      <c r="P130" s="141"/>
      <c r="Q130" s="141"/>
      <c r="R130" s="141"/>
      <c r="S130" s="141"/>
      <c r="T130" s="141"/>
      <c r="U130" s="141"/>
      <c r="V130" s="141"/>
      <c r="W130" s="141"/>
      <c r="X130" s="141"/>
      <c r="Y130" s="141"/>
      <c r="Z130" s="141"/>
    </row>
    <row r="131" spans="1:26" ht="13.5" customHeight="1" x14ac:dyDescent="0.3">
      <c r="A131" s="141"/>
      <c r="B131" s="141"/>
      <c r="C131" s="141"/>
      <c r="D131" s="141"/>
      <c r="E131" s="141"/>
      <c r="F131" s="141"/>
      <c r="G131" s="141"/>
      <c r="H131" s="141"/>
      <c r="I131" s="141"/>
      <c r="J131" s="141"/>
      <c r="K131" s="141"/>
      <c r="L131" s="141"/>
      <c r="M131" s="141"/>
      <c r="N131" s="141"/>
      <c r="O131" s="141"/>
      <c r="P131" s="141"/>
      <c r="Q131" s="141"/>
      <c r="R131" s="141"/>
      <c r="S131" s="141"/>
      <c r="T131" s="141"/>
      <c r="U131" s="141"/>
      <c r="V131" s="141"/>
      <c r="W131" s="141"/>
      <c r="X131" s="141"/>
      <c r="Y131" s="141"/>
      <c r="Z131" s="141"/>
    </row>
    <row r="132" spans="1:26" ht="13.5" customHeight="1" x14ac:dyDescent="0.3">
      <c r="A132" s="141"/>
      <c r="B132" s="141"/>
      <c r="C132" s="141"/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  <c r="O132" s="141"/>
      <c r="P132" s="141"/>
      <c r="Q132" s="141"/>
      <c r="R132" s="141"/>
      <c r="S132" s="141"/>
      <c r="T132" s="141"/>
      <c r="U132" s="141"/>
      <c r="V132" s="141"/>
      <c r="W132" s="141"/>
      <c r="X132" s="141"/>
      <c r="Y132" s="141"/>
      <c r="Z132" s="141"/>
    </row>
    <row r="133" spans="1:26" ht="13.5" customHeight="1" x14ac:dyDescent="0.3">
      <c r="A133" s="141"/>
      <c r="B133" s="141"/>
      <c r="C133" s="141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</row>
    <row r="134" spans="1:26" ht="13.5" customHeight="1" x14ac:dyDescent="0.3">
      <c r="A134" s="141"/>
      <c r="B134" s="141"/>
      <c r="C134" s="141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</row>
    <row r="135" spans="1:26" ht="13.5" customHeight="1" x14ac:dyDescent="0.3">
      <c r="A135" s="141"/>
      <c r="B135" s="141"/>
      <c r="C135" s="141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</row>
    <row r="136" spans="1:26" ht="13.5" customHeight="1" x14ac:dyDescent="0.3">
      <c r="A136" s="141"/>
      <c r="B136" s="141"/>
      <c r="C136" s="141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</row>
    <row r="137" spans="1:26" ht="13.5" customHeight="1" x14ac:dyDescent="0.3">
      <c r="A137" s="141"/>
      <c r="B137" s="141"/>
      <c r="C137" s="141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</row>
    <row r="138" spans="1:26" ht="13.5" customHeight="1" x14ac:dyDescent="0.3">
      <c r="A138" s="141"/>
      <c r="B138" s="141"/>
      <c r="C138" s="141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</row>
    <row r="139" spans="1:26" ht="13.5" customHeight="1" x14ac:dyDescent="0.3">
      <c r="A139" s="141"/>
      <c r="B139" s="141"/>
      <c r="C139" s="141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</row>
    <row r="140" spans="1:26" ht="13.5" customHeight="1" x14ac:dyDescent="0.3">
      <c r="A140" s="141"/>
      <c r="B140" s="141"/>
      <c r="C140" s="141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</row>
    <row r="141" spans="1:26" ht="13.5" customHeight="1" x14ac:dyDescent="0.3">
      <c r="A141" s="141"/>
      <c r="B141" s="141"/>
      <c r="C141" s="141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</row>
    <row r="142" spans="1:26" ht="13.5" customHeight="1" x14ac:dyDescent="0.3">
      <c r="A142" s="141"/>
      <c r="B142" s="141"/>
      <c r="C142" s="141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</row>
    <row r="143" spans="1:26" ht="13.5" customHeight="1" x14ac:dyDescent="0.3">
      <c r="A143" s="141"/>
      <c r="B143" s="141"/>
      <c r="C143" s="141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</row>
    <row r="144" spans="1:26" ht="13.5" customHeight="1" x14ac:dyDescent="0.3">
      <c r="A144" s="141"/>
      <c r="B144" s="141"/>
      <c r="C144" s="141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</row>
    <row r="145" spans="1:26" ht="13.5" customHeight="1" x14ac:dyDescent="0.3">
      <c r="A145" s="141"/>
      <c r="B145" s="141"/>
      <c r="C145" s="141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</row>
    <row r="146" spans="1:26" ht="13.5" customHeight="1" x14ac:dyDescent="0.3">
      <c r="A146" s="141"/>
      <c r="B146" s="141"/>
      <c r="C146" s="141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</row>
    <row r="147" spans="1:26" ht="13.5" customHeight="1" x14ac:dyDescent="0.3">
      <c r="A147" s="141"/>
      <c r="B147" s="141"/>
      <c r="C147" s="141"/>
      <c r="D147" s="141"/>
      <c r="E147" s="141"/>
      <c r="F147" s="141"/>
      <c r="G147" s="141"/>
      <c r="H147" s="141"/>
      <c r="I147" s="141"/>
      <c r="J147" s="141"/>
      <c r="K147" s="141"/>
      <c r="L147" s="141"/>
      <c r="M147" s="141"/>
      <c r="N147" s="141"/>
      <c r="O147" s="141"/>
      <c r="P147" s="141"/>
      <c r="Q147" s="141"/>
      <c r="R147" s="141"/>
      <c r="S147" s="141"/>
      <c r="T147" s="141"/>
      <c r="U147" s="141"/>
      <c r="V147" s="141"/>
      <c r="W147" s="141"/>
      <c r="X147" s="141"/>
      <c r="Y147" s="141"/>
      <c r="Z147" s="141"/>
    </row>
    <row r="148" spans="1:26" ht="13.5" customHeight="1" x14ac:dyDescent="0.3">
      <c r="A148" s="141"/>
      <c r="B148" s="141"/>
      <c r="C148" s="141"/>
      <c r="D148" s="141"/>
      <c r="E148" s="141"/>
      <c r="F148" s="141"/>
      <c r="G148" s="141"/>
      <c r="H148" s="141"/>
      <c r="I148" s="141"/>
      <c r="J148" s="141"/>
      <c r="K148" s="141"/>
      <c r="L148" s="141"/>
      <c r="M148" s="141"/>
      <c r="N148" s="141"/>
      <c r="O148" s="141"/>
      <c r="P148" s="141"/>
      <c r="Q148" s="141"/>
      <c r="R148" s="141"/>
      <c r="S148" s="141"/>
      <c r="T148" s="141"/>
      <c r="U148" s="141"/>
      <c r="V148" s="141"/>
      <c r="W148" s="141"/>
      <c r="X148" s="141"/>
      <c r="Y148" s="141"/>
      <c r="Z148" s="141"/>
    </row>
    <row r="149" spans="1:26" ht="13.5" customHeight="1" x14ac:dyDescent="0.3">
      <c r="A149" s="141"/>
      <c r="B149" s="141"/>
      <c r="C149" s="141"/>
      <c r="D149" s="141"/>
      <c r="E149" s="141"/>
      <c r="F149" s="141"/>
      <c r="G149" s="141"/>
      <c r="H149" s="141"/>
      <c r="I149" s="141"/>
      <c r="J149" s="141"/>
      <c r="K149" s="141"/>
      <c r="L149" s="141"/>
      <c r="M149" s="141"/>
      <c r="N149" s="141"/>
      <c r="O149" s="141"/>
      <c r="P149" s="141"/>
      <c r="Q149" s="141"/>
      <c r="R149" s="141"/>
      <c r="S149" s="141"/>
      <c r="T149" s="141"/>
      <c r="U149" s="141"/>
      <c r="V149" s="141"/>
      <c r="W149" s="141"/>
      <c r="X149" s="141"/>
      <c r="Y149" s="141"/>
      <c r="Z149" s="141"/>
    </row>
    <row r="150" spans="1:26" ht="13.5" customHeight="1" x14ac:dyDescent="0.3">
      <c r="A150" s="141"/>
      <c r="B150" s="141"/>
      <c r="C150" s="141"/>
      <c r="D150" s="141"/>
      <c r="E150" s="141"/>
      <c r="F150" s="141"/>
      <c r="G150" s="141"/>
      <c r="H150" s="141"/>
      <c r="I150" s="141"/>
      <c r="J150" s="141"/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</row>
    <row r="151" spans="1:26" ht="13.5" customHeight="1" x14ac:dyDescent="0.3">
      <c r="A151" s="141"/>
      <c r="B151" s="141"/>
      <c r="C151" s="141"/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</row>
    <row r="152" spans="1:26" ht="13.5" customHeight="1" x14ac:dyDescent="0.3">
      <c r="A152" s="141"/>
      <c r="B152" s="141"/>
      <c r="C152" s="141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</row>
    <row r="153" spans="1:26" ht="13.5" customHeight="1" x14ac:dyDescent="0.3">
      <c r="A153" s="141"/>
      <c r="B153" s="141"/>
      <c r="C153" s="141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</row>
    <row r="154" spans="1:26" ht="13.5" customHeight="1" x14ac:dyDescent="0.3">
      <c r="A154" s="141"/>
      <c r="B154" s="141"/>
      <c r="C154" s="141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</row>
    <row r="155" spans="1:26" ht="13.5" customHeight="1" x14ac:dyDescent="0.3">
      <c r="A155" s="141"/>
      <c r="B155" s="141"/>
      <c r="C155" s="141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</row>
    <row r="156" spans="1:26" ht="13.5" customHeight="1" x14ac:dyDescent="0.3">
      <c r="A156" s="141"/>
      <c r="B156" s="141"/>
      <c r="C156" s="141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</row>
    <row r="157" spans="1:26" ht="13.5" customHeight="1" x14ac:dyDescent="0.3">
      <c r="A157" s="141"/>
      <c r="B157" s="141"/>
      <c r="C157" s="141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</row>
    <row r="158" spans="1:26" ht="13.5" customHeight="1" x14ac:dyDescent="0.3">
      <c r="A158" s="141"/>
      <c r="B158" s="141"/>
      <c r="C158" s="141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</row>
    <row r="159" spans="1:26" ht="13.5" customHeight="1" x14ac:dyDescent="0.3">
      <c r="A159" s="141"/>
      <c r="B159" s="141"/>
      <c r="C159" s="141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</row>
    <row r="160" spans="1:26" ht="13.5" customHeight="1" x14ac:dyDescent="0.3">
      <c r="A160" s="141"/>
      <c r="B160" s="141"/>
      <c r="C160" s="141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</row>
    <row r="161" spans="1:26" ht="13.5" customHeight="1" x14ac:dyDescent="0.3">
      <c r="A161" s="141"/>
      <c r="B161" s="141"/>
      <c r="C161" s="141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</row>
    <row r="162" spans="1:26" ht="13.5" customHeight="1" x14ac:dyDescent="0.3">
      <c r="A162" s="141"/>
      <c r="B162" s="141"/>
      <c r="C162" s="141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</row>
    <row r="163" spans="1:26" ht="13.5" customHeight="1" x14ac:dyDescent="0.3">
      <c r="A163" s="141"/>
      <c r="B163" s="141"/>
      <c r="C163" s="141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</row>
    <row r="164" spans="1:26" ht="13.5" customHeight="1" x14ac:dyDescent="0.3">
      <c r="A164" s="141"/>
      <c r="B164" s="141"/>
      <c r="C164" s="141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</row>
    <row r="165" spans="1:26" ht="13.5" customHeight="1" x14ac:dyDescent="0.3">
      <c r="A165" s="141"/>
      <c r="B165" s="141"/>
      <c r="C165" s="141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</row>
    <row r="166" spans="1:26" ht="13.5" customHeight="1" x14ac:dyDescent="0.3">
      <c r="A166" s="141"/>
      <c r="B166" s="141"/>
      <c r="C166" s="141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</row>
    <row r="167" spans="1:26" ht="13.5" customHeight="1" x14ac:dyDescent="0.3">
      <c r="A167" s="141"/>
      <c r="B167" s="141"/>
      <c r="C167" s="141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</row>
    <row r="168" spans="1:26" ht="13.5" customHeight="1" x14ac:dyDescent="0.3">
      <c r="A168" s="141"/>
      <c r="B168" s="141"/>
      <c r="C168" s="141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</row>
    <row r="169" spans="1:26" ht="13.5" customHeight="1" x14ac:dyDescent="0.3">
      <c r="A169" s="141"/>
      <c r="B169" s="141"/>
      <c r="C169" s="141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</row>
    <row r="170" spans="1:26" ht="13.5" customHeight="1" x14ac:dyDescent="0.3">
      <c r="A170" s="141"/>
      <c r="B170" s="141"/>
      <c r="C170" s="141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</row>
    <row r="171" spans="1:26" ht="13.5" customHeight="1" x14ac:dyDescent="0.3">
      <c r="A171" s="141"/>
      <c r="B171" s="141"/>
      <c r="C171" s="141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</row>
    <row r="172" spans="1:26" ht="13.5" customHeight="1" x14ac:dyDescent="0.3">
      <c r="A172" s="141"/>
      <c r="B172" s="141"/>
      <c r="C172" s="141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</row>
    <row r="173" spans="1:26" ht="13.5" customHeight="1" x14ac:dyDescent="0.3">
      <c r="A173" s="141"/>
      <c r="B173" s="141"/>
      <c r="C173" s="141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</row>
    <row r="174" spans="1:26" ht="13.5" customHeight="1" x14ac:dyDescent="0.3">
      <c r="A174" s="141"/>
      <c r="B174" s="141"/>
      <c r="C174" s="141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</row>
    <row r="175" spans="1:26" ht="13.5" customHeight="1" x14ac:dyDescent="0.3">
      <c r="A175" s="141"/>
      <c r="B175" s="141"/>
      <c r="C175" s="141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</row>
    <row r="176" spans="1:26" ht="13.5" customHeight="1" x14ac:dyDescent="0.3">
      <c r="A176" s="141"/>
      <c r="B176" s="141"/>
      <c r="C176" s="141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</row>
    <row r="177" spans="1:26" ht="13.5" customHeight="1" x14ac:dyDescent="0.3">
      <c r="A177" s="141"/>
      <c r="B177" s="141"/>
      <c r="C177" s="141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</row>
    <row r="178" spans="1:26" ht="13.5" customHeight="1" x14ac:dyDescent="0.3">
      <c r="A178" s="141"/>
      <c r="B178" s="141"/>
      <c r="C178" s="141"/>
      <c r="D178" s="141"/>
      <c r="E178" s="141"/>
      <c r="F178" s="141"/>
      <c r="G178" s="141"/>
      <c r="H178" s="141"/>
      <c r="I178" s="141"/>
      <c r="J178" s="141"/>
      <c r="K178" s="141"/>
      <c r="L178" s="141"/>
      <c r="M178" s="141"/>
      <c r="N178" s="141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1"/>
      <c r="Z178" s="141"/>
    </row>
    <row r="179" spans="1:26" ht="13.5" customHeight="1" x14ac:dyDescent="0.3">
      <c r="A179" s="141"/>
      <c r="B179" s="141"/>
      <c r="C179" s="141"/>
      <c r="D179" s="141"/>
      <c r="E179" s="141"/>
      <c r="F179" s="141"/>
      <c r="G179" s="141"/>
      <c r="H179" s="141"/>
      <c r="I179" s="141"/>
      <c r="J179" s="141"/>
      <c r="K179" s="141"/>
      <c r="L179" s="141"/>
      <c r="M179" s="141"/>
      <c r="N179" s="141"/>
      <c r="O179" s="141"/>
      <c r="P179" s="141"/>
      <c r="Q179" s="141"/>
      <c r="R179" s="141"/>
      <c r="S179" s="141"/>
      <c r="T179" s="141"/>
      <c r="U179" s="141"/>
      <c r="V179" s="141"/>
      <c r="W179" s="141"/>
      <c r="X179" s="141"/>
      <c r="Y179" s="141"/>
      <c r="Z179" s="141"/>
    </row>
    <row r="180" spans="1:26" ht="13.5" customHeight="1" x14ac:dyDescent="0.3">
      <c r="A180" s="141"/>
      <c r="B180" s="141"/>
      <c r="C180" s="141"/>
      <c r="D180" s="141"/>
      <c r="E180" s="141"/>
      <c r="F180" s="141"/>
      <c r="G180" s="141"/>
      <c r="H180" s="141"/>
      <c r="I180" s="141"/>
      <c r="J180" s="141"/>
      <c r="K180" s="141"/>
      <c r="L180" s="141"/>
      <c r="M180" s="141"/>
      <c r="N180" s="141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1"/>
      <c r="Z180" s="141"/>
    </row>
    <row r="181" spans="1:26" ht="13.5" customHeight="1" x14ac:dyDescent="0.3">
      <c r="A181" s="141"/>
      <c r="B181" s="141"/>
      <c r="C181" s="141"/>
      <c r="D181" s="141"/>
      <c r="E181" s="141"/>
      <c r="F181" s="141"/>
      <c r="G181" s="141"/>
      <c r="H181" s="141"/>
      <c r="I181" s="141"/>
      <c r="J181" s="141"/>
      <c r="K181" s="141"/>
      <c r="L181" s="141"/>
      <c r="M181" s="141"/>
      <c r="N181" s="141"/>
      <c r="O181" s="141"/>
      <c r="P181" s="141"/>
      <c r="Q181" s="141"/>
      <c r="R181" s="141"/>
      <c r="S181" s="141"/>
      <c r="T181" s="141"/>
      <c r="U181" s="141"/>
      <c r="V181" s="141"/>
      <c r="W181" s="141"/>
      <c r="X181" s="141"/>
      <c r="Y181" s="141"/>
      <c r="Z181" s="141"/>
    </row>
    <row r="182" spans="1:26" ht="13.5" customHeight="1" x14ac:dyDescent="0.3">
      <c r="A182" s="141"/>
      <c r="B182" s="141"/>
      <c r="C182" s="141"/>
      <c r="D182" s="141"/>
      <c r="E182" s="141"/>
      <c r="F182" s="141"/>
      <c r="G182" s="141"/>
      <c r="H182" s="141"/>
      <c r="I182" s="141"/>
      <c r="J182" s="141"/>
      <c r="K182" s="141"/>
      <c r="L182" s="141"/>
      <c r="M182" s="141"/>
      <c r="N182" s="141"/>
      <c r="O182" s="141"/>
      <c r="P182" s="141"/>
      <c r="Q182" s="141"/>
      <c r="R182" s="141"/>
      <c r="S182" s="141"/>
      <c r="T182" s="141"/>
      <c r="U182" s="141"/>
      <c r="V182" s="141"/>
      <c r="W182" s="141"/>
      <c r="X182" s="141"/>
      <c r="Y182" s="141"/>
      <c r="Z182" s="141"/>
    </row>
    <row r="183" spans="1:26" ht="13.5" customHeight="1" x14ac:dyDescent="0.3">
      <c r="A183" s="141"/>
      <c r="B183" s="141"/>
      <c r="C183" s="141"/>
      <c r="D183" s="141"/>
      <c r="E183" s="141"/>
      <c r="F183" s="141"/>
      <c r="G183" s="141"/>
      <c r="H183" s="141"/>
      <c r="I183" s="141"/>
      <c r="J183" s="141"/>
      <c r="K183" s="141"/>
      <c r="L183" s="141"/>
      <c r="M183" s="141"/>
      <c r="N183" s="141"/>
      <c r="O183" s="141"/>
      <c r="P183" s="141"/>
      <c r="Q183" s="141"/>
      <c r="R183" s="141"/>
      <c r="S183" s="141"/>
      <c r="T183" s="141"/>
      <c r="U183" s="141"/>
      <c r="V183" s="141"/>
      <c r="W183" s="141"/>
      <c r="X183" s="141"/>
      <c r="Y183" s="141"/>
      <c r="Z183" s="141"/>
    </row>
    <row r="184" spans="1:26" ht="13.5" customHeight="1" x14ac:dyDescent="0.3">
      <c r="A184" s="141"/>
      <c r="B184" s="141"/>
      <c r="C184" s="141"/>
      <c r="D184" s="141"/>
      <c r="E184" s="141"/>
      <c r="F184" s="141"/>
      <c r="G184" s="141"/>
      <c r="H184" s="141"/>
      <c r="I184" s="141"/>
      <c r="J184" s="141"/>
      <c r="K184" s="141"/>
      <c r="L184" s="141"/>
      <c r="M184" s="141"/>
      <c r="N184" s="141"/>
      <c r="O184" s="141"/>
      <c r="P184" s="141"/>
      <c r="Q184" s="141"/>
      <c r="R184" s="141"/>
      <c r="S184" s="141"/>
      <c r="T184" s="141"/>
      <c r="U184" s="141"/>
      <c r="V184" s="141"/>
      <c r="W184" s="141"/>
      <c r="X184" s="141"/>
      <c r="Y184" s="141"/>
      <c r="Z184" s="141"/>
    </row>
    <row r="185" spans="1:26" ht="13.5" customHeight="1" x14ac:dyDescent="0.3">
      <c r="A185" s="141"/>
      <c r="B185" s="141"/>
      <c r="C185" s="141"/>
      <c r="D185" s="141"/>
      <c r="E185" s="141"/>
      <c r="F185" s="141"/>
      <c r="G185" s="141"/>
      <c r="H185" s="141"/>
      <c r="I185" s="141"/>
      <c r="J185" s="141"/>
      <c r="K185" s="141"/>
      <c r="L185" s="141"/>
      <c r="M185" s="141"/>
      <c r="N185" s="141"/>
      <c r="O185" s="141"/>
      <c r="P185" s="141"/>
      <c r="Q185" s="141"/>
      <c r="R185" s="141"/>
      <c r="S185" s="141"/>
      <c r="T185" s="141"/>
      <c r="U185" s="141"/>
      <c r="V185" s="141"/>
      <c r="W185" s="141"/>
      <c r="X185" s="141"/>
      <c r="Y185" s="141"/>
      <c r="Z185" s="141"/>
    </row>
    <row r="186" spans="1:26" ht="13.5" customHeight="1" x14ac:dyDescent="0.3">
      <c r="A186" s="141"/>
      <c r="B186" s="141"/>
      <c r="C186" s="141"/>
      <c r="D186" s="141"/>
      <c r="E186" s="141"/>
      <c r="F186" s="141"/>
      <c r="G186" s="141"/>
      <c r="H186" s="141"/>
      <c r="I186" s="141"/>
      <c r="J186" s="141"/>
      <c r="K186" s="141"/>
      <c r="L186" s="141"/>
      <c r="M186" s="141"/>
      <c r="N186" s="141"/>
      <c r="O186" s="141"/>
      <c r="P186" s="141"/>
      <c r="Q186" s="141"/>
      <c r="R186" s="141"/>
      <c r="S186" s="141"/>
      <c r="T186" s="141"/>
      <c r="U186" s="141"/>
      <c r="V186" s="141"/>
      <c r="W186" s="141"/>
      <c r="X186" s="141"/>
      <c r="Y186" s="141"/>
      <c r="Z186" s="141"/>
    </row>
    <row r="187" spans="1:26" ht="13.5" customHeight="1" x14ac:dyDescent="0.3">
      <c r="A187" s="141"/>
      <c r="B187" s="141"/>
      <c r="C187" s="141"/>
      <c r="D187" s="141"/>
      <c r="E187" s="141"/>
      <c r="F187" s="141"/>
      <c r="G187" s="141"/>
      <c r="H187" s="141"/>
      <c r="I187" s="141"/>
      <c r="J187" s="141"/>
      <c r="K187" s="141"/>
      <c r="L187" s="141"/>
      <c r="M187" s="141"/>
      <c r="N187" s="141"/>
      <c r="O187" s="141"/>
      <c r="P187" s="141"/>
      <c r="Q187" s="141"/>
      <c r="R187" s="141"/>
      <c r="S187" s="141"/>
      <c r="T187" s="141"/>
      <c r="U187" s="141"/>
      <c r="V187" s="141"/>
      <c r="W187" s="141"/>
      <c r="X187" s="141"/>
      <c r="Y187" s="141"/>
      <c r="Z187" s="141"/>
    </row>
    <row r="188" spans="1:26" ht="13.5" customHeight="1" x14ac:dyDescent="0.3">
      <c r="A188" s="141"/>
      <c r="B188" s="141"/>
      <c r="C188" s="141"/>
      <c r="D188" s="141"/>
      <c r="E188" s="141"/>
      <c r="F188" s="141"/>
      <c r="G188" s="141"/>
      <c r="H188" s="141"/>
      <c r="I188" s="141"/>
      <c r="J188" s="141"/>
      <c r="K188" s="141"/>
      <c r="L188" s="141"/>
      <c r="M188" s="141"/>
      <c r="N188" s="141"/>
      <c r="O188" s="141"/>
      <c r="P188" s="141"/>
      <c r="Q188" s="141"/>
      <c r="R188" s="141"/>
      <c r="S188" s="141"/>
      <c r="T188" s="141"/>
      <c r="U188" s="141"/>
      <c r="V188" s="141"/>
      <c r="W188" s="141"/>
      <c r="X188" s="141"/>
      <c r="Y188" s="141"/>
      <c r="Z188" s="141"/>
    </row>
    <row r="189" spans="1:26" ht="13.5" customHeight="1" x14ac:dyDescent="0.3">
      <c r="A189" s="141"/>
      <c r="B189" s="141"/>
      <c r="C189" s="141"/>
      <c r="D189" s="141"/>
      <c r="E189" s="141"/>
      <c r="F189" s="141"/>
      <c r="G189" s="141"/>
      <c r="H189" s="141"/>
      <c r="I189" s="141"/>
      <c r="J189" s="141"/>
      <c r="K189" s="141"/>
      <c r="L189" s="141"/>
      <c r="M189" s="141"/>
      <c r="N189" s="141"/>
      <c r="O189" s="141"/>
      <c r="P189" s="141"/>
      <c r="Q189" s="141"/>
      <c r="R189" s="141"/>
      <c r="S189" s="141"/>
      <c r="T189" s="141"/>
      <c r="U189" s="141"/>
      <c r="V189" s="141"/>
      <c r="W189" s="141"/>
      <c r="X189" s="141"/>
      <c r="Y189" s="141"/>
      <c r="Z189" s="141"/>
    </row>
    <row r="190" spans="1:26" ht="13.5" customHeight="1" x14ac:dyDescent="0.3">
      <c r="A190" s="141"/>
      <c r="B190" s="141"/>
      <c r="C190" s="141"/>
      <c r="D190" s="141"/>
      <c r="E190" s="141"/>
      <c r="F190" s="141"/>
      <c r="G190" s="141"/>
      <c r="H190" s="141"/>
      <c r="I190" s="141"/>
      <c r="J190" s="141"/>
      <c r="K190" s="141"/>
      <c r="L190" s="141"/>
      <c r="M190" s="141"/>
      <c r="N190" s="141"/>
      <c r="O190" s="141"/>
      <c r="P190" s="141"/>
      <c r="Q190" s="141"/>
      <c r="R190" s="141"/>
      <c r="S190" s="141"/>
      <c r="T190" s="141"/>
      <c r="U190" s="141"/>
      <c r="V190" s="141"/>
      <c r="W190" s="141"/>
      <c r="X190" s="141"/>
      <c r="Y190" s="141"/>
      <c r="Z190" s="141"/>
    </row>
    <row r="191" spans="1:26" ht="13.5" customHeight="1" x14ac:dyDescent="0.3">
      <c r="A191" s="141"/>
      <c r="B191" s="141"/>
      <c r="C191" s="141"/>
      <c r="D191" s="141"/>
      <c r="E191" s="141"/>
      <c r="F191" s="141"/>
      <c r="G191" s="141"/>
      <c r="H191" s="141"/>
      <c r="I191" s="141"/>
      <c r="J191" s="141"/>
      <c r="K191" s="141"/>
      <c r="L191" s="141"/>
      <c r="M191" s="141"/>
      <c r="N191" s="141"/>
      <c r="O191" s="141"/>
      <c r="P191" s="141"/>
      <c r="Q191" s="141"/>
      <c r="R191" s="141"/>
      <c r="S191" s="141"/>
      <c r="T191" s="141"/>
      <c r="U191" s="141"/>
      <c r="V191" s="141"/>
      <c r="W191" s="141"/>
      <c r="X191" s="141"/>
      <c r="Y191" s="141"/>
      <c r="Z191" s="141"/>
    </row>
    <row r="192" spans="1:26" ht="13.5" customHeight="1" x14ac:dyDescent="0.3">
      <c r="A192" s="141"/>
      <c r="B192" s="141"/>
      <c r="C192" s="141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</row>
    <row r="193" spans="1:26" ht="13.5" customHeight="1" x14ac:dyDescent="0.3">
      <c r="A193" s="141"/>
      <c r="B193" s="141"/>
      <c r="C193" s="141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</row>
    <row r="194" spans="1:26" ht="13.5" customHeight="1" x14ac:dyDescent="0.3">
      <c r="A194" s="141"/>
      <c r="B194" s="141"/>
      <c r="C194" s="141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</row>
    <row r="195" spans="1:26" ht="13.5" customHeight="1" x14ac:dyDescent="0.3">
      <c r="A195" s="141"/>
      <c r="B195" s="141"/>
      <c r="C195" s="141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</row>
    <row r="196" spans="1:26" ht="13.5" customHeight="1" x14ac:dyDescent="0.3">
      <c r="A196" s="141"/>
      <c r="B196" s="141"/>
      <c r="C196" s="141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</row>
    <row r="197" spans="1:26" ht="13.5" customHeight="1" x14ac:dyDescent="0.3">
      <c r="A197" s="141"/>
      <c r="B197" s="141"/>
      <c r="C197" s="141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</row>
    <row r="198" spans="1:26" ht="13.5" customHeight="1" x14ac:dyDescent="0.3">
      <c r="A198" s="141"/>
      <c r="B198" s="141"/>
      <c r="C198" s="141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</row>
    <row r="199" spans="1:26" ht="13.5" customHeight="1" x14ac:dyDescent="0.3">
      <c r="A199" s="141"/>
      <c r="B199" s="141"/>
      <c r="C199" s="141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</row>
    <row r="200" spans="1:26" ht="13.5" customHeight="1" x14ac:dyDescent="0.3">
      <c r="A200" s="141"/>
      <c r="B200" s="141"/>
      <c r="C200" s="141"/>
      <c r="D200" s="141"/>
      <c r="E200" s="141"/>
      <c r="F200" s="141"/>
      <c r="G200" s="141"/>
      <c r="H200" s="141"/>
      <c r="I200" s="141"/>
      <c r="J200" s="141"/>
      <c r="K200" s="141"/>
      <c r="L200" s="141"/>
      <c r="M200" s="141"/>
      <c r="N200" s="141"/>
      <c r="O200" s="141"/>
      <c r="P200" s="141"/>
      <c r="Q200" s="141"/>
      <c r="R200" s="141"/>
      <c r="S200" s="141"/>
      <c r="T200" s="141"/>
      <c r="U200" s="141"/>
      <c r="V200" s="141"/>
      <c r="W200" s="141"/>
      <c r="X200" s="141"/>
      <c r="Y200" s="141"/>
      <c r="Z200" s="141"/>
    </row>
    <row r="201" spans="1:26" ht="13.5" customHeight="1" x14ac:dyDescent="0.3">
      <c r="A201" s="141"/>
      <c r="B201" s="141"/>
      <c r="C201" s="141"/>
      <c r="D201" s="141"/>
      <c r="E201" s="141"/>
      <c r="F201" s="141"/>
      <c r="G201" s="141"/>
      <c r="H201" s="141"/>
      <c r="I201" s="141"/>
      <c r="J201" s="141"/>
      <c r="K201" s="141"/>
      <c r="L201" s="141"/>
      <c r="M201" s="141"/>
      <c r="N201" s="141"/>
      <c r="O201" s="141"/>
      <c r="P201" s="141"/>
      <c r="Q201" s="141"/>
      <c r="R201" s="141"/>
      <c r="S201" s="141"/>
      <c r="T201" s="141"/>
      <c r="U201" s="141"/>
      <c r="V201" s="141"/>
      <c r="W201" s="141"/>
      <c r="X201" s="141"/>
      <c r="Y201" s="141"/>
      <c r="Z201" s="141"/>
    </row>
    <row r="202" spans="1:26" ht="13.5" customHeight="1" x14ac:dyDescent="0.3">
      <c r="A202" s="141"/>
      <c r="B202" s="141"/>
      <c r="C202" s="141"/>
      <c r="D202" s="141"/>
      <c r="E202" s="141"/>
      <c r="F202" s="141"/>
      <c r="G202" s="141"/>
      <c r="H202" s="141"/>
      <c r="I202" s="141"/>
      <c r="J202" s="141"/>
      <c r="K202" s="141"/>
      <c r="L202" s="141"/>
      <c r="M202" s="141"/>
      <c r="N202" s="141"/>
      <c r="O202" s="141"/>
      <c r="P202" s="141"/>
      <c r="Q202" s="141"/>
      <c r="R202" s="141"/>
      <c r="S202" s="141"/>
      <c r="T202" s="141"/>
      <c r="U202" s="141"/>
      <c r="V202" s="141"/>
      <c r="W202" s="141"/>
      <c r="X202" s="141"/>
      <c r="Y202" s="141"/>
      <c r="Z202" s="141"/>
    </row>
    <row r="203" spans="1:26" ht="13.5" customHeight="1" x14ac:dyDescent="0.3">
      <c r="A203" s="141"/>
      <c r="B203" s="141"/>
      <c r="C203" s="141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</row>
    <row r="204" spans="1:26" ht="13.5" customHeight="1" x14ac:dyDescent="0.3">
      <c r="A204" s="141"/>
      <c r="B204" s="141"/>
      <c r="C204" s="141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</row>
    <row r="205" spans="1:26" ht="13.5" customHeight="1" x14ac:dyDescent="0.3">
      <c r="A205" s="141"/>
      <c r="B205" s="141"/>
      <c r="C205" s="141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</row>
    <row r="206" spans="1:26" ht="13.5" customHeight="1" x14ac:dyDescent="0.3">
      <c r="A206" s="141"/>
      <c r="B206" s="141"/>
      <c r="C206" s="141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</row>
    <row r="207" spans="1:26" ht="13.5" customHeight="1" x14ac:dyDescent="0.3">
      <c r="A207" s="141"/>
      <c r="B207" s="141"/>
      <c r="C207" s="141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</row>
    <row r="208" spans="1:26" ht="13.5" customHeight="1" x14ac:dyDescent="0.3">
      <c r="A208" s="141"/>
      <c r="B208" s="141"/>
      <c r="C208" s="141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</row>
    <row r="209" spans="1:26" ht="13.5" customHeight="1" x14ac:dyDescent="0.3">
      <c r="A209" s="141"/>
      <c r="B209" s="141"/>
      <c r="C209" s="141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</row>
    <row r="210" spans="1:26" ht="13.5" customHeight="1" x14ac:dyDescent="0.3">
      <c r="A210" s="141"/>
      <c r="B210" s="141"/>
      <c r="C210" s="141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</row>
    <row r="211" spans="1:26" ht="13.5" customHeight="1" x14ac:dyDescent="0.3">
      <c r="A211" s="141"/>
      <c r="B211" s="141"/>
      <c r="C211" s="141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</row>
    <row r="212" spans="1:26" ht="13.5" customHeight="1" x14ac:dyDescent="0.3">
      <c r="A212" s="141"/>
      <c r="B212" s="141"/>
      <c r="C212" s="141"/>
      <c r="D212" s="141"/>
      <c r="E212" s="141"/>
      <c r="F212" s="141"/>
      <c r="G212" s="141"/>
      <c r="H212" s="141"/>
      <c r="I212" s="141"/>
      <c r="J212" s="141"/>
      <c r="K212" s="141"/>
      <c r="L212" s="141"/>
      <c r="M212" s="141"/>
      <c r="N212" s="141"/>
      <c r="O212" s="141"/>
      <c r="P212" s="141"/>
      <c r="Q212" s="141"/>
      <c r="R212" s="141"/>
      <c r="S212" s="141"/>
      <c r="T212" s="141"/>
      <c r="U212" s="141"/>
      <c r="V212" s="141"/>
      <c r="W212" s="141"/>
      <c r="X212" s="141"/>
      <c r="Y212" s="141"/>
      <c r="Z212" s="141"/>
    </row>
    <row r="213" spans="1:26" ht="13.5" customHeight="1" x14ac:dyDescent="0.3">
      <c r="A213" s="141"/>
      <c r="B213" s="141"/>
      <c r="C213" s="141"/>
      <c r="D213" s="141"/>
      <c r="E213" s="141"/>
      <c r="F213" s="141"/>
      <c r="G213" s="141"/>
      <c r="H213" s="141"/>
      <c r="I213" s="141"/>
      <c r="J213" s="141"/>
      <c r="K213" s="141"/>
      <c r="L213" s="141"/>
      <c r="M213" s="141"/>
      <c r="N213" s="141"/>
      <c r="O213" s="141"/>
      <c r="P213" s="141"/>
      <c r="Q213" s="141"/>
      <c r="R213" s="141"/>
      <c r="S213" s="141"/>
      <c r="T213" s="141"/>
      <c r="U213" s="141"/>
      <c r="V213" s="141"/>
      <c r="W213" s="141"/>
      <c r="X213" s="141"/>
      <c r="Y213" s="141"/>
      <c r="Z213" s="141"/>
    </row>
    <row r="214" spans="1:26" ht="13.5" customHeight="1" x14ac:dyDescent="0.3">
      <c r="A214" s="141"/>
      <c r="B214" s="141"/>
      <c r="C214" s="141"/>
      <c r="D214" s="141"/>
      <c r="E214" s="141"/>
      <c r="F214" s="141"/>
      <c r="G214" s="141"/>
      <c r="H214" s="141"/>
      <c r="I214" s="141"/>
      <c r="J214" s="141"/>
      <c r="K214" s="141"/>
      <c r="L214" s="141"/>
      <c r="M214" s="141"/>
      <c r="N214" s="141"/>
      <c r="O214" s="141"/>
      <c r="P214" s="141"/>
      <c r="Q214" s="141"/>
      <c r="R214" s="141"/>
      <c r="S214" s="141"/>
      <c r="T214" s="141"/>
      <c r="U214" s="141"/>
      <c r="V214" s="141"/>
      <c r="W214" s="141"/>
      <c r="X214" s="141"/>
      <c r="Y214" s="141"/>
      <c r="Z214" s="141"/>
    </row>
    <row r="215" spans="1:26" ht="13.5" customHeight="1" x14ac:dyDescent="0.3">
      <c r="A215" s="141"/>
      <c r="B215" s="141"/>
      <c r="C215" s="141"/>
      <c r="D215" s="141"/>
      <c r="E215" s="141"/>
      <c r="F215" s="141"/>
      <c r="G215" s="141"/>
      <c r="H215" s="141"/>
      <c r="I215" s="141"/>
      <c r="J215" s="141"/>
      <c r="K215" s="141"/>
      <c r="L215" s="141"/>
      <c r="M215" s="141"/>
      <c r="N215" s="141"/>
      <c r="O215" s="141"/>
      <c r="P215" s="141"/>
      <c r="Q215" s="141"/>
      <c r="R215" s="141"/>
      <c r="S215" s="141"/>
      <c r="T215" s="141"/>
      <c r="U215" s="141"/>
      <c r="V215" s="141"/>
      <c r="W215" s="141"/>
      <c r="X215" s="141"/>
      <c r="Y215" s="141"/>
      <c r="Z215" s="141"/>
    </row>
    <row r="216" spans="1:26" ht="13.5" customHeight="1" x14ac:dyDescent="0.3">
      <c r="A216" s="141"/>
      <c r="B216" s="141"/>
      <c r="C216" s="141"/>
      <c r="D216" s="141"/>
      <c r="E216" s="141"/>
      <c r="F216" s="141"/>
      <c r="G216" s="141"/>
      <c r="H216" s="141"/>
      <c r="I216" s="141"/>
      <c r="J216" s="141"/>
      <c r="K216" s="141"/>
      <c r="L216" s="141"/>
      <c r="M216" s="141"/>
      <c r="N216" s="141"/>
      <c r="O216" s="141"/>
      <c r="P216" s="141"/>
      <c r="Q216" s="141"/>
      <c r="R216" s="141"/>
      <c r="S216" s="141"/>
      <c r="T216" s="141"/>
      <c r="U216" s="141"/>
      <c r="V216" s="141"/>
      <c r="W216" s="141"/>
      <c r="X216" s="141"/>
      <c r="Y216" s="141"/>
      <c r="Z216" s="141"/>
    </row>
    <row r="217" spans="1:26" ht="13.5" customHeight="1" x14ac:dyDescent="0.3">
      <c r="A217" s="141"/>
      <c r="B217" s="141"/>
      <c r="C217" s="141"/>
      <c r="D217" s="141"/>
      <c r="E217" s="141"/>
      <c r="F217" s="141"/>
      <c r="G217" s="141"/>
      <c r="H217" s="141"/>
      <c r="I217" s="141"/>
      <c r="J217" s="141"/>
      <c r="K217" s="141"/>
      <c r="L217" s="141"/>
      <c r="M217" s="141"/>
      <c r="N217" s="141"/>
      <c r="O217" s="141"/>
      <c r="P217" s="141"/>
      <c r="Q217" s="141"/>
      <c r="R217" s="141"/>
      <c r="S217" s="141"/>
      <c r="T217" s="141"/>
      <c r="U217" s="141"/>
      <c r="V217" s="141"/>
      <c r="W217" s="141"/>
      <c r="X217" s="141"/>
      <c r="Y217" s="141"/>
      <c r="Z217" s="141"/>
    </row>
    <row r="218" spans="1:26" ht="13.5" customHeight="1" x14ac:dyDescent="0.3">
      <c r="A218" s="141"/>
      <c r="B218" s="141"/>
      <c r="C218" s="141"/>
      <c r="D218" s="141"/>
      <c r="E218" s="141"/>
      <c r="F218" s="141"/>
      <c r="G218" s="141"/>
      <c r="H218" s="141"/>
      <c r="I218" s="141"/>
      <c r="J218" s="141"/>
      <c r="K218" s="141"/>
      <c r="L218" s="141"/>
      <c r="M218" s="141"/>
      <c r="N218" s="141"/>
      <c r="O218" s="141"/>
      <c r="P218" s="141"/>
      <c r="Q218" s="141"/>
      <c r="R218" s="141"/>
      <c r="S218" s="141"/>
      <c r="T218" s="141"/>
      <c r="U218" s="141"/>
      <c r="V218" s="141"/>
      <c r="W218" s="141"/>
      <c r="X218" s="141"/>
      <c r="Y218" s="141"/>
      <c r="Z218" s="141"/>
    </row>
    <row r="219" spans="1:26" ht="13.5" customHeight="1" x14ac:dyDescent="0.3">
      <c r="A219" s="141"/>
      <c r="B219" s="141"/>
      <c r="C219" s="141"/>
      <c r="D219" s="141"/>
      <c r="E219" s="141"/>
      <c r="F219" s="141"/>
      <c r="G219" s="141"/>
      <c r="H219" s="141"/>
      <c r="I219" s="141"/>
      <c r="J219" s="141"/>
      <c r="K219" s="141"/>
      <c r="L219" s="141"/>
      <c r="M219" s="141"/>
      <c r="N219" s="141"/>
      <c r="O219" s="141"/>
      <c r="P219" s="141"/>
      <c r="Q219" s="141"/>
      <c r="R219" s="141"/>
      <c r="S219" s="141"/>
      <c r="T219" s="141"/>
      <c r="U219" s="141"/>
      <c r="V219" s="141"/>
      <c r="W219" s="141"/>
      <c r="X219" s="141"/>
      <c r="Y219" s="141"/>
      <c r="Z219" s="141"/>
    </row>
    <row r="220" spans="1:26" ht="13.5" customHeight="1" x14ac:dyDescent="0.3">
      <c r="A220" s="141"/>
      <c r="B220" s="141"/>
      <c r="C220" s="141"/>
      <c r="D220" s="141"/>
      <c r="E220" s="141"/>
      <c r="F220" s="141"/>
      <c r="G220" s="141"/>
      <c r="H220" s="141"/>
      <c r="I220" s="141"/>
      <c r="J220" s="141"/>
      <c r="K220" s="141"/>
      <c r="L220" s="141"/>
      <c r="M220" s="141"/>
      <c r="N220" s="141"/>
      <c r="O220" s="141"/>
      <c r="P220" s="141"/>
      <c r="Q220" s="141"/>
      <c r="R220" s="141"/>
      <c r="S220" s="141"/>
      <c r="T220" s="141"/>
      <c r="U220" s="141"/>
      <c r="V220" s="141"/>
      <c r="W220" s="141"/>
      <c r="X220" s="141"/>
      <c r="Y220" s="141"/>
      <c r="Z220" s="141"/>
    </row>
    <row r="221" spans="1:26" ht="13.5" customHeight="1" x14ac:dyDescent="0.3">
      <c r="A221" s="141"/>
      <c r="B221" s="141"/>
      <c r="C221" s="141"/>
      <c r="D221" s="141"/>
      <c r="E221" s="141"/>
      <c r="F221" s="141"/>
      <c r="G221" s="141"/>
      <c r="H221" s="141"/>
      <c r="I221" s="141"/>
      <c r="J221" s="141"/>
      <c r="K221" s="141"/>
      <c r="L221" s="141"/>
      <c r="M221" s="141"/>
      <c r="N221" s="141"/>
      <c r="O221" s="141"/>
      <c r="P221" s="141"/>
      <c r="Q221" s="141"/>
      <c r="R221" s="141"/>
      <c r="S221" s="141"/>
      <c r="T221" s="141"/>
      <c r="U221" s="141"/>
      <c r="V221" s="141"/>
      <c r="W221" s="141"/>
      <c r="X221" s="141"/>
      <c r="Y221" s="141"/>
      <c r="Z221" s="141"/>
    </row>
    <row r="222" spans="1:26" ht="13.5" customHeight="1" x14ac:dyDescent="0.3">
      <c r="A222" s="141"/>
      <c r="B222" s="141"/>
      <c r="C222" s="141"/>
      <c r="D222" s="141"/>
      <c r="E222" s="141"/>
      <c r="F222" s="141"/>
      <c r="G222" s="141"/>
      <c r="H222" s="141"/>
      <c r="I222" s="141"/>
      <c r="J222" s="141"/>
      <c r="K222" s="141"/>
      <c r="L222" s="141"/>
      <c r="M222" s="141"/>
      <c r="N222" s="141"/>
      <c r="O222" s="141"/>
      <c r="P222" s="141"/>
      <c r="Q222" s="141"/>
      <c r="R222" s="141"/>
      <c r="S222" s="141"/>
      <c r="T222" s="141"/>
      <c r="U222" s="141"/>
      <c r="V222" s="141"/>
      <c r="W222" s="141"/>
      <c r="X222" s="141"/>
      <c r="Y222" s="141"/>
      <c r="Z222" s="141"/>
    </row>
    <row r="223" spans="1:26" ht="13.5" customHeight="1" x14ac:dyDescent="0.3">
      <c r="A223" s="141"/>
      <c r="B223" s="141"/>
      <c r="C223" s="141"/>
      <c r="D223" s="141"/>
      <c r="E223" s="141"/>
      <c r="F223" s="141"/>
      <c r="G223" s="141"/>
      <c r="H223" s="141"/>
      <c r="I223" s="141"/>
      <c r="J223" s="141"/>
      <c r="K223" s="141"/>
      <c r="L223" s="141"/>
      <c r="M223" s="141"/>
      <c r="N223" s="141"/>
      <c r="O223" s="141"/>
      <c r="P223" s="141"/>
      <c r="Q223" s="141"/>
      <c r="R223" s="141"/>
      <c r="S223" s="141"/>
      <c r="T223" s="141"/>
      <c r="U223" s="141"/>
      <c r="V223" s="141"/>
      <c r="W223" s="141"/>
      <c r="X223" s="141"/>
      <c r="Y223" s="141"/>
      <c r="Z223" s="141"/>
    </row>
    <row r="224" spans="1:26" ht="13.5" customHeight="1" x14ac:dyDescent="0.3">
      <c r="A224" s="141"/>
      <c r="B224" s="141"/>
      <c r="C224" s="141"/>
      <c r="D224" s="141"/>
      <c r="E224" s="141"/>
      <c r="F224" s="141"/>
      <c r="G224" s="141"/>
      <c r="H224" s="141"/>
      <c r="I224" s="141"/>
      <c r="J224" s="141"/>
      <c r="K224" s="141"/>
      <c r="L224" s="141"/>
      <c r="M224" s="141"/>
      <c r="N224" s="141"/>
      <c r="O224" s="141"/>
      <c r="P224" s="141"/>
      <c r="Q224" s="141"/>
      <c r="R224" s="141"/>
      <c r="S224" s="141"/>
      <c r="T224" s="141"/>
      <c r="U224" s="141"/>
      <c r="V224" s="141"/>
      <c r="W224" s="141"/>
      <c r="X224" s="141"/>
      <c r="Y224" s="141"/>
      <c r="Z224" s="141"/>
    </row>
    <row r="225" spans="1:26" ht="13.5" customHeight="1" x14ac:dyDescent="0.3">
      <c r="A225" s="141"/>
      <c r="B225" s="141"/>
      <c r="C225" s="141"/>
      <c r="D225" s="141"/>
      <c r="E225" s="141"/>
      <c r="F225" s="141"/>
      <c r="G225" s="141"/>
      <c r="H225" s="141"/>
      <c r="I225" s="141"/>
      <c r="J225" s="141"/>
      <c r="K225" s="141"/>
      <c r="L225" s="141"/>
      <c r="M225" s="141"/>
      <c r="N225" s="141"/>
      <c r="O225" s="141"/>
      <c r="P225" s="141"/>
      <c r="Q225" s="141"/>
      <c r="R225" s="141"/>
      <c r="S225" s="141"/>
      <c r="T225" s="141"/>
      <c r="U225" s="141"/>
      <c r="V225" s="141"/>
      <c r="W225" s="141"/>
      <c r="X225" s="141"/>
      <c r="Y225" s="141"/>
      <c r="Z225" s="141"/>
    </row>
    <row r="226" spans="1:26" ht="13.5" customHeight="1" x14ac:dyDescent="0.3">
      <c r="A226" s="141"/>
      <c r="B226" s="141"/>
      <c r="C226" s="141"/>
      <c r="D226" s="141"/>
      <c r="E226" s="141"/>
      <c r="F226" s="141"/>
      <c r="G226" s="141"/>
      <c r="H226" s="141"/>
      <c r="I226" s="141"/>
      <c r="J226" s="141"/>
      <c r="K226" s="141"/>
      <c r="L226" s="141"/>
      <c r="M226" s="141"/>
      <c r="N226" s="141"/>
      <c r="O226" s="141"/>
      <c r="P226" s="141"/>
      <c r="Q226" s="141"/>
      <c r="R226" s="141"/>
      <c r="S226" s="141"/>
      <c r="T226" s="141"/>
      <c r="U226" s="141"/>
      <c r="V226" s="141"/>
      <c r="W226" s="141"/>
      <c r="X226" s="141"/>
      <c r="Y226" s="141"/>
      <c r="Z226" s="141"/>
    </row>
    <row r="227" spans="1:26" ht="13.5" customHeight="1" x14ac:dyDescent="0.3">
      <c r="A227" s="141"/>
      <c r="B227" s="141"/>
      <c r="C227" s="141"/>
      <c r="D227" s="141"/>
      <c r="E227" s="141"/>
      <c r="F227" s="141"/>
      <c r="G227" s="141"/>
      <c r="H227" s="141"/>
      <c r="I227" s="141"/>
      <c r="J227" s="141"/>
      <c r="K227" s="141"/>
      <c r="L227" s="141"/>
      <c r="M227" s="141"/>
      <c r="N227" s="141"/>
      <c r="O227" s="141"/>
      <c r="P227" s="141"/>
      <c r="Q227" s="141"/>
      <c r="R227" s="141"/>
      <c r="S227" s="141"/>
      <c r="T227" s="141"/>
      <c r="U227" s="141"/>
      <c r="V227" s="141"/>
      <c r="W227" s="141"/>
      <c r="X227" s="141"/>
      <c r="Y227" s="141"/>
      <c r="Z227" s="141"/>
    </row>
    <row r="228" spans="1:26" ht="13.5" customHeight="1" x14ac:dyDescent="0.3">
      <c r="A228" s="141"/>
      <c r="B228" s="141"/>
      <c r="C228" s="141"/>
      <c r="D228" s="141"/>
      <c r="E228" s="141"/>
      <c r="F228" s="141"/>
      <c r="G228" s="141"/>
      <c r="H228" s="141"/>
      <c r="I228" s="141"/>
      <c r="J228" s="141"/>
      <c r="K228" s="141"/>
      <c r="L228" s="141"/>
      <c r="M228" s="141"/>
      <c r="N228" s="141"/>
      <c r="O228" s="141"/>
      <c r="P228" s="141"/>
      <c r="Q228" s="141"/>
      <c r="R228" s="141"/>
      <c r="S228" s="141"/>
      <c r="T228" s="141"/>
      <c r="U228" s="141"/>
      <c r="V228" s="141"/>
      <c r="W228" s="141"/>
      <c r="X228" s="141"/>
      <c r="Y228" s="141"/>
      <c r="Z228" s="141"/>
    </row>
    <row r="229" spans="1:26" ht="13.5" customHeight="1" x14ac:dyDescent="0.3">
      <c r="A229" s="141"/>
      <c r="B229" s="141"/>
      <c r="C229" s="141"/>
      <c r="D229" s="141"/>
      <c r="E229" s="141"/>
      <c r="F229" s="141"/>
      <c r="G229" s="141"/>
      <c r="H229" s="141"/>
      <c r="I229" s="141"/>
      <c r="J229" s="141"/>
      <c r="K229" s="141"/>
      <c r="L229" s="141"/>
      <c r="M229" s="141"/>
      <c r="N229" s="141"/>
      <c r="O229" s="141"/>
      <c r="P229" s="141"/>
      <c r="Q229" s="141"/>
      <c r="R229" s="141"/>
      <c r="S229" s="141"/>
      <c r="T229" s="141"/>
      <c r="U229" s="141"/>
      <c r="V229" s="141"/>
      <c r="W229" s="141"/>
      <c r="X229" s="141"/>
      <c r="Y229" s="141"/>
      <c r="Z229" s="141"/>
    </row>
    <row r="230" spans="1:26" ht="13.5" customHeight="1" x14ac:dyDescent="0.3">
      <c r="A230" s="141"/>
      <c r="B230" s="141"/>
      <c r="C230" s="141"/>
      <c r="D230" s="141"/>
      <c r="E230" s="141"/>
      <c r="F230" s="141"/>
      <c r="G230" s="141"/>
      <c r="H230" s="141"/>
      <c r="I230" s="141"/>
      <c r="J230" s="141"/>
      <c r="K230" s="141"/>
      <c r="L230" s="141"/>
      <c r="M230" s="141"/>
      <c r="N230" s="141"/>
      <c r="O230" s="141"/>
      <c r="P230" s="141"/>
      <c r="Q230" s="141"/>
      <c r="R230" s="141"/>
      <c r="S230" s="141"/>
      <c r="T230" s="141"/>
      <c r="U230" s="141"/>
      <c r="V230" s="141"/>
      <c r="W230" s="141"/>
      <c r="X230" s="141"/>
      <c r="Y230" s="141"/>
      <c r="Z230" s="141"/>
    </row>
    <row r="231" spans="1:26" ht="13.5" customHeight="1" x14ac:dyDescent="0.3">
      <c r="A231" s="141"/>
      <c r="B231" s="141"/>
      <c r="C231" s="141"/>
      <c r="D231" s="141"/>
      <c r="E231" s="141"/>
      <c r="F231" s="141"/>
      <c r="G231" s="141"/>
      <c r="H231" s="141"/>
      <c r="I231" s="141"/>
      <c r="J231" s="141"/>
      <c r="K231" s="141"/>
      <c r="L231" s="141"/>
      <c r="M231" s="141"/>
      <c r="N231" s="141"/>
      <c r="O231" s="141"/>
      <c r="P231" s="141"/>
      <c r="Q231" s="141"/>
      <c r="R231" s="141"/>
      <c r="S231" s="141"/>
      <c r="T231" s="141"/>
      <c r="U231" s="141"/>
      <c r="V231" s="141"/>
      <c r="W231" s="141"/>
      <c r="X231" s="141"/>
      <c r="Y231" s="141"/>
      <c r="Z231" s="141"/>
    </row>
    <row r="232" spans="1:26" ht="13.5" customHeight="1" x14ac:dyDescent="0.3">
      <c r="A232" s="141"/>
      <c r="B232" s="141"/>
      <c r="C232" s="141"/>
      <c r="D232" s="141"/>
      <c r="E232" s="141"/>
      <c r="F232" s="141"/>
      <c r="G232" s="141"/>
      <c r="H232" s="141"/>
      <c r="I232" s="141"/>
      <c r="J232" s="141"/>
      <c r="K232" s="141"/>
      <c r="L232" s="141"/>
      <c r="M232" s="141"/>
      <c r="N232" s="141"/>
      <c r="O232" s="141"/>
      <c r="P232" s="141"/>
      <c r="Q232" s="141"/>
      <c r="R232" s="141"/>
      <c r="S232" s="141"/>
      <c r="T232" s="141"/>
      <c r="U232" s="141"/>
      <c r="V232" s="141"/>
      <c r="W232" s="141"/>
      <c r="X232" s="141"/>
      <c r="Y232" s="141"/>
      <c r="Z232" s="141"/>
    </row>
    <row r="233" spans="1:26" ht="13.5" customHeight="1" x14ac:dyDescent="0.3">
      <c r="A233" s="141"/>
      <c r="B233" s="141"/>
      <c r="C233" s="141"/>
      <c r="D233" s="141"/>
      <c r="E233" s="141"/>
      <c r="F233" s="141"/>
      <c r="G233" s="141"/>
      <c r="H233" s="141"/>
      <c r="I233" s="141"/>
      <c r="J233" s="141"/>
      <c r="K233" s="141"/>
      <c r="L233" s="141"/>
      <c r="M233" s="141"/>
      <c r="N233" s="141"/>
      <c r="O233" s="141"/>
      <c r="P233" s="141"/>
      <c r="Q233" s="141"/>
      <c r="R233" s="141"/>
      <c r="S233" s="141"/>
      <c r="T233" s="141"/>
      <c r="U233" s="141"/>
      <c r="V233" s="141"/>
      <c r="W233" s="141"/>
      <c r="X233" s="141"/>
      <c r="Y233" s="141"/>
      <c r="Z233" s="141"/>
    </row>
    <row r="234" spans="1:26" ht="13.5" customHeight="1" x14ac:dyDescent="0.3">
      <c r="A234" s="141"/>
      <c r="B234" s="141"/>
      <c r="C234" s="141"/>
      <c r="D234" s="141"/>
      <c r="E234" s="141"/>
      <c r="F234" s="141"/>
      <c r="G234" s="141"/>
      <c r="H234" s="141"/>
      <c r="I234" s="141"/>
      <c r="J234" s="141"/>
      <c r="K234" s="141"/>
      <c r="L234" s="141"/>
      <c r="M234" s="141"/>
      <c r="N234" s="141"/>
      <c r="O234" s="141"/>
      <c r="P234" s="141"/>
      <c r="Q234" s="141"/>
      <c r="R234" s="141"/>
      <c r="S234" s="141"/>
      <c r="T234" s="141"/>
      <c r="U234" s="141"/>
      <c r="V234" s="141"/>
      <c r="W234" s="141"/>
      <c r="X234" s="141"/>
      <c r="Y234" s="141"/>
      <c r="Z234" s="141"/>
    </row>
    <row r="235" spans="1:26" ht="13.5" customHeight="1" x14ac:dyDescent="0.3">
      <c r="A235" s="141"/>
      <c r="B235" s="141"/>
      <c r="C235" s="141"/>
      <c r="D235" s="141"/>
      <c r="E235" s="141"/>
      <c r="F235" s="141"/>
      <c r="G235" s="141"/>
      <c r="H235" s="141"/>
      <c r="I235" s="141"/>
      <c r="J235" s="141"/>
      <c r="K235" s="141"/>
      <c r="L235" s="141"/>
      <c r="M235" s="141"/>
      <c r="N235" s="141"/>
      <c r="O235" s="141"/>
      <c r="P235" s="141"/>
      <c r="Q235" s="141"/>
      <c r="R235" s="141"/>
      <c r="S235" s="141"/>
      <c r="T235" s="141"/>
      <c r="U235" s="141"/>
      <c r="V235" s="141"/>
      <c r="W235" s="141"/>
      <c r="X235" s="141"/>
      <c r="Y235" s="141"/>
      <c r="Z235" s="141"/>
    </row>
    <row r="236" spans="1:26" ht="13.5" customHeight="1" x14ac:dyDescent="0.3">
      <c r="A236" s="141"/>
      <c r="B236" s="141"/>
      <c r="C236" s="141"/>
      <c r="D236" s="141"/>
      <c r="E236" s="141"/>
      <c r="F236" s="141"/>
      <c r="G236" s="141"/>
      <c r="H236" s="141"/>
      <c r="I236" s="141"/>
      <c r="J236" s="141"/>
      <c r="K236" s="141"/>
      <c r="L236" s="141"/>
      <c r="M236" s="141"/>
      <c r="N236" s="141"/>
      <c r="O236" s="141"/>
      <c r="P236" s="141"/>
      <c r="Q236" s="141"/>
      <c r="R236" s="141"/>
      <c r="S236" s="141"/>
      <c r="T236" s="141"/>
      <c r="U236" s="141"/>
      <c r="V236" s="141"/>
      <c r="W236" s="141"/>
      <c r="X236" s="141"/>
      <c r="Y236" s="141"/>
      <c r="Z236" s="141"/>
    </row>
    <row r="237" spans="1:26" ht="13.5" customHeight="1" x14ac:dyDescent="0.3">
      <c r="A237" s="141"/>
      <c r="B237" s="141"/>
      <c r="C237" s="141"/>
      <c r="D237" s="141"/>
      <c r="E237" s="141"/>
      <c r="F237" s="141"/>
      <c r="G237" s="141"/>
      <c r="H237" s="141"/>
      <c r="I237" s="141"/>
      <c r="J237" s="141"/>
      <c r="K237" s="141"/>
      <c r="L237" s="141"/>
      <c r="M237" s="141"/>
      <c r="N237" s="141"/>
      <c r="O237" s="141"/>
      <c r="P237" s="141"/>
      <c r="Q237" s="141"/>
      <c r="R237" s="141"/>
      <c r="S237" s="141"/>
      <c r="T237" s="141"/>
      <c r="U237" s="141"/>
      <c r="V237" s="141"/>
      <c r="W237" s="141"/>
      <c r="X237" s="141"/>
      <c r="Y237" s="141"/>
      <c r="Z237" s="141"/>
    </row>
    <row r="238" spans="1:26" ht="13.5" customHeight="1" x14ac:dyDescent="0.3">
      <c r="A238" s="141"/>
      <c r="B238" s="141"/>
      <c r="C238" s="141"/>
      <c r="D238" s="141"/>
      <c r="E238" s="141"/>
      <c r="F238" s="141"/>
      <c r="G238" s="141"/>
      <c r="H238" s="141"/>
      <c r="I238" s="141"/>
      <c r="J238" s="141"/>
      <c r="K238" s="141"/>
      <c r="L238" s="141"/>
      <c r="M238" s="141"/>
      <c r="N238" s="141"/>
      <c r="O238" s="141"/>
      <c r="P238" s="141"/>
      <c r="Q238" s="141"/>
      <c r="R238" s="141"/>
      <c r="S238" s="141"/>
      <c r="T238" s="141"/>
      <c r="U238" s="141"/>
      <c r="V238" s="141"/>
      <c r="W238" s="141"/>
      <c r="X238" s="141"/>
      <c r="Y238" s="141"/>
      <c r="Z238" s="141"/>
    </row>
    <row r="239" spans="1:26" ht="13.5" customHeight="1" x14ac:dyDescent="0.3">
      <c r="A239" s="141"/>
      <c r="B239" s="141"/>
      <c r="C239" s="141"/>
      <c r="D239" s="141"/>
      <c r="E239" s="141"/>
      <c r="F239" s="141"/>
      <c r="G239" s="141"/>
      <c r="H239" s="141"/>
      <c r="I239" s="141"/>
      <c r="J239" s="141"/>
      <c r="K239" s="141"/>
      <c r="L239" s="141"/>
      <c r="M239" s="141"/>
      <c r="N239" s="141"/>
      <c r="O239" s="141"/>
      <c r="P239" s="141"/>
      <c r="Q239" s="141"/>
      <c r="R239" s="141"/>
      <c r="S239" s="141"/>
      <c r="T239" s="141"/>
      <c r="U239" s="141"/>
      <c r="V239" s="141"/>
      <c r="W239" s="141"/>
      <c r="X239" s="141"/>
      <c r="Y239" s="141"/>
      <c r="Z239" s="141"/>
    </row>
    <row r="240" spans="1:26" ht="13.5" customHeight="1" x14ac:dyDescent="0.3">
      <c r="A240" s="141"/>
      <c r="B240" s="141"/>
      <c r="C240" s="141"/>
      <c r="D240" s="141"/>
      <c r="E240" s="141"/>
      <c r="F240" s="141"/>
      <c r="G240" s="141"/>
      <c r="H240" s="141"/>
      <c r="I240" s="141"/>
      <c r="J240" s="141"/>
      <c r="K240" s="141"/>
      <c r="L240" s="141"/>
      <c r="M240" s="141"/>
      <c r="N240" s="141"/>
      <c r="O240" s="141"/>
      <c r="P240" s="141"/>
      <c r="Q240" s="141"/>
      <c r="R240" s="141"/>
      <c r="S240" s="141"/>
      <c r="T240" s="141"/>
      <c r="U240" s="141"/>
      <c r="V240" s="141"/>
      <c r="W240" s="141"/>
      <c r="X240" s="141"/>
      <c r="Y240" s="141"/>
      <c r="Z240" s="141"/>
    </row>
    <row r="241" spans="1:26" ht="13.5" customHeight="1" x14ac:dyDescent="0.3">
      <c r="A241" s="141"/>
      <c r="B241" s="141"/>
      <c r="C241" s="141"/>
      <c r="D241" s="141"/>
      <c r="E241" s="141"/>
      <c r="F241" s="141"/>
      <c r="G241" s="141"/>
      <c r="H241" s="141"/>
      <c r="I241" s="141"/>
      <c r="J241" s="141"/>
      <c r="K241" s="141"/>
      <c r="L241" s="141"/>
      <c r="M241" s="141"/>
      <c r="N241" s="141"/>
      <c r="O241" s="141"/>
      <c r="P241" s="141"/>
      <c r="Q241" s="141"/>
      <c r="R241" s="141"/>
      <c r="S241" s="141"/>
      <c r="T241" s="141"/>
      <c r="U241" s="141"/>
      <c r="V241" s="141"/>
      <c r="W241" s="141"/>
      <c r="X241" s="141"/>
      <c r="Y241" s="141"/>
      <c r="Z241" s="141"/>
    </row>
    <row r="242" spans="1:26" ht="13.5" customHeight="1" x14ac:dyDescent="0.3">
      <c r="A242" s="141"/>
      <c r="B242" s="141"/>
      <c r="C242" s="141"/>
      <c r="D242" s="141"/>
      <c r="E242" s="141"/>
      <c r="F242" s="141"/>
      <c r="G242" s="141"/>
      <c r="H242" s="141"/>
      <c r="I242" s="141"/>
      <c r="J242" s="141"/>
      <c r="K242" s="141"/>
      <c r="L242" s="141"/>
      <c r="M242" s="141"/>
      <c r="N242" s="141"/>
      <c r="O242" s="141"/>
      <c r="P242" s="141"/>
      <c r="Q242" s="141"/>
      <c r="R242" s="141"/>
      <c r="S242" s="141"/>
      <c r="T242" s="141"/>
      <c r="U242" s="141"/>
      <c r="V242" s="141"/>
      <c r="W242" s="141"/>
      <c r="X242" s="141"/>
      <c r="Y242" s="141"/>
      <c r="Z242" s="141"/>
    </row>
    <row r="243" spans="1:26" ht="13.5" customHeight="1" x14ac:dyDescent="0.3">
      <c r="A243" s="141"/>
      <c r="B243" s="141"/>
      <c r="C243" s="141"/>
      <c r="D243" s="141"/>
      <c r="E243" s="141"/>
      <c r="F243" s="141"/>
      <c r="G243" s="141"/>
      <c r="H243" s="141"/>
      <c r="I243" s="141"/>
      <c r="J243" s="141"/>
      <c r="K243" s="141"/>
      <c r="L243" s="141"/>
      <c r="M243" s="141"/>
      <c r="N243" s="141"/>
      <c r="O243" s="141"/>
      <c r="P243" s="141"/>
      <c r="Q243" s="141"/>
      <c r="R243" s="141"/>
      <c r="S243" s="141"/>
      <c r="T243" s="141"/>
      <c r="U243" s="141"/>
      <c r="V243" s="141"/>
      <c r="W243" s="141"/>
      <c r="X243" s="141"/>
      <c r="Y243" s="141"/>
      <c r="Z243" s="141"/>
    </row>
    <row r="244" spans="1:26" ht="13.5" customHeight="1" x14ac:dyDescent="0.3">
      <c r="A244" s="141"/>
      <c r="B244" s="141"/>
      <c r="C244" s="141"/>
      <c r="D244" s="141"/>
      <c r="E244" s="141"/>
      <c r="F244" s="141"/>
      <c r="G244" s="141"/>
      <c r="H244" s="141"/>
      <c r="I244" s="141"/>
      <c r="J244" s="141"/>
      <c r="K244" s="141"/>
      <c r="L244" s="141"/>
      <c r="M244" s="141"/>
      <c r="N244" s="141"/>
      <c r="O244" s="141"/>
      <c r="P244" s="141"/>
      <c r="Q244" s="141"/>
      <c r="R244" s="141"/>
      <c r="S244" s="141"/>
      <c r="T244" s="141"/>
      <c r="U244" s="141"/>
      <c r="V244" s="141"/>
      <c r="W244" s="141"/>
      <c r="X244" s="141"/>
      <c r="Y244" s="141"/>
      <c r="Z244" s="141"/>
    </row>
    <row r="245" spans="1:26" ht="13.5" customHeight="1" x14ac:dyDescent="0.3">
      <c r="A245" s="141"/>
      <c r="B245" s="141"/>
      <c r="C245" s="141"/>
      <c r="D245" s="141"/>
      <c r="E245" s="141"/>
      <c r="F245" s="141"/>
      <c r="G245" s="141"/>
      <c r="H245" s="141"/>
      <c r="I245" s="141"/>
      <c r="J245" s="141"/>
      <c r="K245" s="141"/>
      <c r="L245" s="141"/>
      <c r="M245" s="141"/>
      <c r="N245" s="141"/>
      <c r="O245" s="141"/>
      <c r="P245" s="141"/>
      <c r="Q245" s="141"/>
      <c r="R245" s="141"/>
      <c r="S245" s="141"/>
      <c r="T245" s="141"/>
      <c r="U245" s="141"/>
      <c r="V245" s="141"/>
      <c r="W245" s="141"/>
      <c r="X245" s="141"/>
      <c r="Y245" s="141"/>
      <c r="Z245" s="141"/>
    </row>
    <row r="246" spans="1:26" ht="13.5" customHeight="1" x14ac:dyDescent="0.3">
      <c r="A246" s="141"/>
      <c r="B246" s="141"/>
      <c r="C246" s="141"/>
      <c r="D246" s="141"/>
      <c r="E246" s="141"/>
      <c r="F246" s="141"/>
      <c r="G246" s="141"/>
      <c r="H246" s="141"/>
      <c r="I246" s="141"/>
      <c r="J246" s="141"/>
      <c r="K246" s="141"/>
      <c r="L246" s="141"/>
      <c r="M246" s="141"/>
      <c r="N246" s="141"/>
      <c r="O246" s="141"/>
      <c r="P246" s="141"/>
      <c r="Q246" s="141"/>
      <c r="R246" s="141"/>
      <c r="S246" s="141"/>
      <c r="T246" s="141"/>
      <c r="U246" s="141"/>
      <c r="V246" s="141"/>
      <c r="W246" s="141"/>
      <c r="X246" s="141"/>
      <c r="Y246" s="141"/>
      <c r="Z246" s="141"/>
    </row>
    <row r="247" spans="1:26" ht="13.5" customHeight="1" x14ac:dyDescent="0.3">
      <c r="A247" s="141"/>
      <c r="B247" s="141"/>
      <c r="C247" s="141"/>
      <c r="D247" s="141"/>
      <c r="E247" s="141"/>
      <c r="F247" s="141"/>
      <c r="G247" s="141"/>
      <c r="H247" s="141"/>
      <c r="I247" s="141"/>
      <c r="J247" s="141"/>
      <c r="K247" s="141"/>
      <c r="L247" s="141"/>
      <c r="M247" s="141"/>
      <c r="N247" s="141"/>
      <c r="O247" s="141"/>
      <c r="P247" s="141"/>
      <c r="Q247" s="141"/>
      <c r="R247" s="141"/>
      <c r="S247" s="141"/>
      <c r="T247" s="141"/>
      <c r="U247" s="141"/>
      <c r="V247" s="141"/>
      <c r="W247" s="141"/>
      <c r="X247" s="141"/>
      <c r="Y247" s="141"/>
      <c r="Z247" s="141"/>
    </row>
    <row r="248" spans="1:26" ht="13.5" customHeight="1" x14ac:dyDescent="0.3">
      <c r="A248" s="141"/>
      <c r="B248" s="141"/>
      <c r="C248" s="141"/>
      <c r="D248" s="141"/>
      <c r="E248" s="141"/>
      <c r="F248" s="141"/>
      <c r="G248" s="141"/>
      <c r="H248" s="141"/>
      <c r="I248" s="141"/>
      <c r="J248" s="141"/>
      <c r="K248" s="141"/>
      <c r="L248" s="141"/>
      <c r="M248" s="141"/>
      <c r="N248" s="141"/>
      <c r="O248" s="141"/>
      <c r="P248" s="141"/>
      <c r="Q248" s="141"/>
      <c r="R248" s="141"/>
      <c r="S248" s="141"/>
      <c r="T248" s="141"/>
      <c r="U248" s="141"/>
      <c r="V248" s="141"/>
      <c r="W248" s="141"/>
      <c r="X248" s="141"/>
      <c r="Y248" s="141"/>
      <c r="Z248" s="141"/>
    </row>
    <row r="249" spans="1:26" ht="13.5" customHeight="1" x14ac:dyDescent="0.3">
      <c r="A249" s="141"/>
      <c r="B249" s="141"/>
      <c r="C249" s="141"/>
      <c r="D249" s="141"/>
      <c r="E249" s="141"/>
      <c r="F249" s="141"/>
      <c r="G249" s="141"/>
      <c r="H249" s="141"/>
      <c r="I249" s="141"/>
      <c r="J249" s="141"/>
      <c r="K249" s="141"/>
      <c r="L249" s="141"/>
      <c r="M249" s="141"/>
      <c r="N249" s="141"/>
      <c r="O249" s="141"/>
      <c r="P249" s="141"/>
      <c r="Q249" s="141"/>
      <c r="R249" s="141"/>
      <c r="S249" s="141"/>
      <c r="T249" s="141"/>
      <c r="U249" s="141"/>
      <c r="V249" s="141"/>
      <c r="W249" s="141"/>
      <c r="X249" s="141"/>
      <c r="Y249" s="141"/>
      <c r="Z249" s="141"/>
    </row>
    <row r="250" spans="1:26" ht="13.5" customHeight="1" x14ac:dyDescent="0.3">
      <c r="A250" s="141"/>
      <c r="B250" s="141"/>
      <c r="C250" s="141"/>
      <c r="D250" s="141"/>
      <c r="E250" s="141"/>
      <c r="F250" s="141"/>
      <c r="G250" s="141"/>
      <c r="H250" s="141"/>
      <c r="I250" s="141"/>
      <c r="J250" s="141"/>
      <c r="K250" s="141"/>
      <c r="L250" s="141"/>
      <c r="M250" s="141"/>
      <c r="N250" s="141"/>
      <c r="O250" s="141"/>
      <c r="P250" s="141"/>
      <c r="Q250" s="141"/>
      <c r="R250" s="141"/>
      <c r="S250" s="141"/>
      <c r="T250" s="141"/>
      <c r="U250" s="141"/>
      <c r="V250" s="141"/>
      <c r="W250" s="141"/>
      <c r="X250" s="141"/>
      <c r="Y250" s="141"/>
      <c r="Z250" s="141"/>
    </row>
    <row r="251" spans="1:26" ht="13.5" customHeight="1" x14ac:dyDescent="0.3">
      <c r="A251" s="141"/>
      <c r="B251" s="141"/>
      <c r="C251" s="141"/>
      <c r="D251" s="141"/>
      <c r="E251" s="141"/>
      <c r="F251" s="141"/>
      <c r="G251" s="141"/>
      <c r="H251" s="141"/>
      <c r="I251" s="141"/>
      <c r="J251" s="141"/>
      <c r="K251" s="141"/>
      <c r="L251" s="141"/>
      <c r="M251" s="141"/>
      <c r="N251" s="141"/>
      <c r="O251" s="141"/>
      <c r="P251" s="141"/>
      <c r="Q251" s="141"/>
      <c r="R251" s="141"/>
      <c r="S251" s="141"/>
      <c r="T251" s="141"/>
      <c r="U251" s="141"/>
      <c r="V251" s="141"/>
      <c r="W251" s="141"/>
      <c r="X251" s="141"/>
      <c r="Y251" s="141"/>
      <c r="Z251" s="141"/>
    </row>
    <row r="252" spans="1:26" ht="13.5" customHeight="1" x14ac:dyDescent="0.3">
      <c r="A252" s="141"/>
      <c r="B252" s="141"/>
      <c r="C252" s="141"/>
      <c r="D252" s="141"/>
      <c r="E252" s="141"/>
      <c r="F252" s="141"/>
      <c r="G252" s="141"/>
      <c r="H252" s="141"/>
      <c r="I252" s="141"/>
      <c r="J252" s="141"/>
      <c r="K252" s="141"/>
      <c r="L252" s="141"/>
      <c r="M252" s="141"/>
      <c r="N252" s="141"/>
      <c r="O252" s="141"/>
      <c r="P252" s="141"/>
      <c r="Q252" s="141"/>
      <c r="R252" s="141"/>
      <c r="S252" s="141"/>
      <c r="T252" s="141"/>
      <c r="U252" s="141"/>
      <c r="V252" s="141"/>
      <c r="W252" s="141"/>
      <c r="X252" s="141"/>
      <c r="Y252" s="141"/>
      <c r="Z252" s="141"/>
    </row>
    <row r="253" spans="1:26" ht="13.5" customHeight="1" x14ac:dyDescent="0.3">
      <c r="A253" s="141"/>
      <c r="B253" s="141"/>
      <c r="C253" s="141"/>
      <c r="D253" s="141"/>
      <c r="E253" s="141"/>
      <c r="F253" s="141"/>
      <c r="G253" s="141"/>
      <c r="H253" s="141"/>
      <c r="I253" s="141"/>
      <c r="J253" s="141"/>
      <c r="K253" s="141"/>
      <c r="L253" s="141"/>
      <c r="M253" s="141"/>
      <c r="N253" s="141"/>
      <c r="O253" s="141"/>
      <c r="P253" s="141"/>
      <c r="Q253" s="141"/>
      <c r="R253" s="141"/>
      <c r="S253" s="141"/>
      <c r="T253" s="141"/>
      <c r="U253" s="141"/>
      <c r="V253" s="141"/>
      <c r="W253" s="141"/>
      <c r="X253" s="141"/>
      <c r="Y253" s="141"/>
      <c r="Z253" s="141"/>
    </row>
    <row r="254" spans="1:26" ht="13.5" customHeight="1" x14ac:dyDescent="0.3">
      <c r="A254" s="141"/>
      <c r="B254" s="141"/>
      <c r="C254" s="141"/>
      <c r="D254" s="141"/>
      <c r="E254" s="141"/>
      <c r="F254" s="141"/>
      <c r="G254" s="141"/>
      <c r="H254" s="141"/>
      <c r="I254" s="141"/>
      <c r="J254" s="141"/>
      <c r="K254" s="141"/>
      <c r="L254" s="141"/>
      <c r="M254" s="141"/>
      <c r="N254" s="141"/>
      <c r="O254" s="141"/>
      <c r="P254" s="141"/>
      <c r="Q254" s="141"/>
      <c r="R254" s="141"/>
      <c r="S254" s="141"/>
      <c r="T254" s="141"/>
      <c r="U254" s="141"/>
      <c r="V254" s="141"/>
      <c r="W254" s="141"/>
      <c r="X254" s="141"/>
      <c r="Y254" s="141"/>
      <c r="Z254" s="141"/>
    </row>
    <row r="255" spans="1:26" ht="13.5" customHeight="1" x14ac:dyDescent="0.3">
      <c r="A255" s="141"/>
      <c r="B255" s="141"/>
      <c r="C255" s="141"/>
      <c r="D255" s="141"/>
      <c r="E255" s="141"/>
      <c r="F255" s="141"/>
      <c r="G255" s="141"/>
      <c r="H255" s="141"/>
      <c r="I255" s="141"/>
      <c r="J255" s="141"/>
      <c r="K255" s="141"/>
      <c r="L255" s="141"/>
      <c r="M255" s="141"/>
      <c r="N255" s="141"/>
      <c r="O255" s="141"/>
      <c r="P255" s="141"/>
      <c r="Q255" s="141"/>
      <c r="R255" s="141"/>
      <c r="S255" s="141"/>
      <c r="T255" s="141"/>
      <c r="U255" s="141"/>
      <c r="V255" s="141"/>
      <c r="W255" s="141"/>
      <c r="X255" s="141"/>
      <c r="Y255" s="141"/>
      <c r="Z255" s="141"/>
    </row>
    <row r="256" spans="1:26" ht="13.5" customHeight="1" x14ac:dyDescent="0.3">
      <c r="A256" s="141"/>
      <c r="B256" s="141"/>
      <c r="C256" s="141"/>
      <c r="D256" s="141"/>
      <c r="E256" s="141"/>
      <c r="F256" s="141"/>
      <c r="G256" s="141"/>
      <c r="H256" s="141"/>
      <c r="I256" s="141"/>
      <c r="J256" s="141"/>
      <c r="K256" s="141"/>
      <c r="L256" s="141"/>
      <c r="M256" s="141"/>
      <c r="N256" s="141"/>
      <c r="O256" s="141"/>
      <c r="P256" s="141"/>
      <c r="Q256" s="141"/>
      <c r="R256" s="141"/>
      <c r="S256" s="141"/>
      <c r="T256" s="141"/>
      <c r="U256" s="141"/>
      <c r="V256" s="141"/>
      <c r="W256" s="141"/>
      <c r="X256" s="141"/>
      <c r="Y256" s="141"/>
      <c r="Z256" s="141"/>
    </row>
    <row r="257" spans="1:26" ht="13.5" customHeight="1" x14ac:dyDescent="0.3">
      <c r="A257" s="141"/>
      <c r="B257" s="141"/>
      <c r="C257" s="141"/>
      <c r="D257" s="141"/>
      <c r="E257" s="141"/>
      <c r="F257" s="141"/>
      <c r="G257" s="141"/>
      <c r="H257" s="141"/>
      <c r="I257" s="141"/>
      <c r="J257" s="141"/>
      <c r="K257" s="141"/>
      <c r="L257" s="141"/>
      <c r="M257" s="141"/>
      <c r="N257" s="141"/>
      <c r="O257" s="141"/>
      <c r="P257" s="141"/>
      <c r="Q257" s="141"/>
      <c r="R257" s="141"/>
      <c r="S257" s="141"/>
      <c r="T257" s="141"/>
      <c r="U257" s="141"/>
      <c r="V257" s="141"/>
      <c r="W257" s="141"/>
      <c r="X257" s="141"/>
      <c r="Y257" s="141"/>
      <c r="Z257" s="141"/>
    </row>
    <row r="258" spans="1:26" ht="13.5" customHeight="1" x14ac:dyDescent="0.3">
      <c r="A258" s="141"/>
      <c r="B258" s="141"/>
      <c r="C258" s="141"/>
      <c r="D258" s="141"/>
      <c r="E258" s="141"/>
      <c r="F258" s="141"/>
      <c r="G258" s="141"/>
      <c r="H258" s="141"/>
      <c r="I258" s="141"/>
      <c r="J258" s="141"/>
      <c r="K258" s="141"/>
      <c r="L258" s="141"/>
      <c r="M258" s="141"/>
      <c r="N258" s="141"/>
      <c r="O258" s="141"/>
      <c r="P258" s="141"/>
      <c r="Q258" s="141"/>
      <c r="R258" s="141"/>
      <c r="S258" s="141"/>
      <c r="T258" s="141"/>
      <c r="U258" s="141"/>
      <c r="V258" s="141"/>
      <c r="W258" s="141"/>
      <c r="X258" s="141"/>
      <c r="Y258" s="141"/>
      <c r="Z258" s="141"/>
    </row>
    <row r="259" spans="1:26" ht="13.5" customHeight="1" x14ac:dyDescent="0.3">
      <c r="A259" s="141"/>
      <c r="B259" s="141"/>
      <c r="C259" s="141"/>
      <c r="D259" s="141"/>
      <c r="E259" s="141"/>
      <c r="F259" s="141"/>
      <c r="G259" s="141"/>
      <c r="H259" s="141"/>
      <c r="I259" s="141"/>
      <c r="J259" s="141"/>
      <c r="K259" s="141"/>
      <c r="L259" s="141"/>
      <c r="M259" s="141"/>
      <c r="N259" s="141"/>
      <c r="O259" s="141"/>
      <c r="P259" s="141"/>
      <c r="Q259" s="141"/>
      <c r="R259" s="141"/>
      <c r="S259" s="141"/>
      <c r="T259" s="141"/>
      <c r="U259" s="141"/>
      <c r="V259" s="141"/>
      <c r="W259" s="141"/>
      <c r="X259" s="141"/>
      <c r="Y259" s="141"/>
      <c r="Z259" s="141"/>
    </row>
    <row r="260" spans="1:26" ht="13.5" customHeight="1" x14ac:dyDescent="0.3">
      <c r="A260" s="141"/>
      <c r="B260" s="141"/>
      <c r="C260" s="141"/>
      <c r="D260" s="141"/>
      <c r="E260" s="141"/>
      <c r="F260" s="141"/>
      <c r="G260" s="141"/>
      <c r="H260" s="141"/>
      <c r="I260" s="141"/>
      <c r="J260" s="141"/>
      <c r="K260" s="141"/>
      <c r="L260" s="141"/>
      <c r="M260" s="141"/>
      <c r="N260" s="141"/>
      <c r="O260" s="141"/>
      <c r="P260" s="141"/>
      <c r="Q260" s="141"/>
      <c r="R260" s="141"/>
      <c r="S260" s="141"/>
      <c r="T260" s="141"/>
      <c r="U260" s="141"/>
      <c r="V260" s="141"/>
      <c r="W260" s="141"/>
      <c r="X260" s="141"/>
      <c r="Y260" s="141"/>
      <c r="Z260" s="141"/>
    </row>
    <row r="261" spans="1:26" ht="13.5" customHeight="1" x14ac:dyDescent="0.3">
      <c r="A261" s="141"/>
      <c r="B261" s="141"/>
      <c r="C261" s="141"/>
      <c r="D261" s="141"/>
      <c r="E261" s="141"/>
      <c r="F261" s="141"/>
      <c r="G261" s="141"/>
      <c r="H261" s="141"/>
      <c r="I261" s="141"/>
      <c r="J261" s="141"/>
      <c r="K261" s="141"/>
      <c r="L261" s="141"/>
      <c r="M261" s="141"/>
      <c r="N261" s="141"/>
      <c r="O261" s="141"/>
      <c r="P261" s="141"/>
      <c r="Q261" s="141"/>
      <c r="R261" s="141"/>
      <c r="S261" s="141"/>
      <c r="T261" s="141"/>
      <c r="U261" s="141"/>
      <c r="V261" s="141"/>
      <c r="W261" s="141"/>
      <c r="X261" s="141"/>
      <c r="Y261" s="141"/>
      <c r="Z261" s="141"/>
    </row>
    <row r="262" spans="1:26" ht="13.5" customHeight="1" x14ac:dyDescent="0.3">
      <c r="A262" s="141"/>
      <c r="B262" s="141"/>
      <c r="C262" s="141"/>
      <c r="D262" s="141"/>
      <c r="E262" s="141"/>
      <c r="F262" s="141"/>
      <c r="G262" s="141"/>
      <c r="H262" s="141"/>
      <c r="I262" s="141"/>
      <c r="J262" s="141"/>
      <c r="K262" s="141"/>
      <c r="L262" s="141"/>
      <c r="M262" s="141"/>
      <c r="N262" s="141"/>
      <c r="O262" s="141"/>
      <c r="P262" s="141"/>
      <c r="Q262" s="141"/>
      <c r="R262" s="141"/>
      <c r="S262" s="141"/>
      <c r="T262" s="141"/>
      <c r="U262" s="141"/>
      <c r="V262" s="141"/>
      <c r="W262" s="141"/>
      <c r="X262" s="141"/>
      <c r="Y262" s="141"/>
      <c r="Z262" s="141"/>
    </row>
    <row r="263" spans="1:26" ht="13.5" customHeight="1" x14ac:dyDescent="0.3">
      <c r="A263" s="141"/>
      <c r="B263" s="141"/>
      <c r="C263" s="141"/>
      <c r="D263" s="141"/>
      <c r="E263" s="141"/>
      <c r="F263" s="141"/>
      <c r="G263" s="141"/>
      <c r="H263" s="141"/>
      <c r="I263" s="141"/>
      <c r="J263" s="141"/>
      <c r="K263" s="141"/>
      <c r="L263" s="141"/>
      <c r="M263" s="141"/>
      <c r="N263" s="141"/>
      <c r="O263" s="141"/>
      <c r="P263" s="141"/>
      <c r="Q263" s="141"/>
      <c r="R263" s="141"/>
      <c r="S263" s="141"/>
      <c r="T263" s="141"/>
      <c r="U263" s="141"/>
      <c r="V263" s="141"/>
      <c r="W263" s="141"/>
      <c r="X263" s="141"/>
      <c r="Y263" s="141"/>
      <c r="Z263" s="141"/>
    </row>
    <row r="264" spans="1:26" ht="13.5" customHeight="1" x14ac:dyDescent="0.3">
      <c r="A264" s="141"/>
      <c r="B264" s="141"/>
      <c r="C264" s="141"/>
      <c r="D264" s="141"/>
      <c r="E264" s="141"/>
      <c r="F264" s="141"/>
      <c r="G264" s="141"/>
      <c r="H264" s="141"/>
      <c r="I264" s="141"/>
      <c r="J264" s="141"/>
      <c r="K264" s="141"/>
      <c r="L264" s="141"/>
      <c r="M264" s="141"/>
      <c r="N264" s="141"/>
      <c r="O264" s="141"/>
      <c r="P264" s="141"/>
      <c r="Q264" s="141"/>
      <c r="R264" s="141"/>
      <c r="S264" s="141"/>
      <c r="T264" s="141"/>
      <c r="U264" s="141"/>
      <c r="V264" s="141"/>
      <c r="W264" s="141"/>
      <c r="X264" s="141"/>
      <c r="Y264" s="141"/>
      <c r="Z264" s="141"/>
    </row>
    <row r="265" spans="1:26" ht="13.5" customHeight="1" x14ac:dyDescent="0.3">
      <c r="A265" s="141"/>
      <c r="B265" s="141"/>
      <c r="C265" s="141"/>
      <c r="D265" s="141"/>
      <c r="E265" s="141"/>
      <c r="F265" s="141"/>
      <c r="G265" s="141"/>
      <c r="H265" s="141"/>
      <c r="I265" s="141"/>
      <c r="J265" s="141"/>
      <c r="K265" s="141"/>
      <c r="L265" s="141"/>
      <c r="M265" s="141"/>
      <c r="N265" s="141"/>
      <c r="O265" s="141"/>
      <c r="P265" s="141"/>
      <c r="Q265" s="141"/>
      <c r="R265" s="141"/>
      <c r="S265" s="141"/>
      <c r="T265" s="141"/>
      <c r="U265" s="141"/>
      <c r="V265" s="141"/>
      <c r="W265" s="141"/>
      <c r="X265" s="141"/>
      <c r="Y265" s="141"/>
      <c r="Z265" s="141"/>
    </row>
    <row r="266" spans="1:26" ht="13.5" customHeight="1" x14ac:dyDescent="0.3">
      <c r="A266" s="141"/>
      <c r="B266" s="141"/>
      <c r="C266" s="141"/>
      <c r="D266" s="141"/>
      <c r="E266" s="141"/>
      <c r="F266" s="141"/>
      <c r="G266" s="141"/>
      <c r="H266" s="141"/>
      <c r="I266" s="141"/>
      <c r="J266" s="141"/>
      <c r="K266" s="141"/>
      <c r="L266" s="141"/>
      <c r="M266" s="141"/>
      <c r="N266" s="141"/>
      <c r="O266" s="141"/>
      <c r="P266" s="141"/>
      <c r="Q266" s="141"/>
      <c r="R266" s="141"/>
      <c r="S266" s="141"/>
      <c r="T266" s="141"/>
      <c r="U266" s="141"/>
      <c r="V266" s="141"/>
      <c r="W266" s="141"/>
      <c r="X266" s="141"/>
      <c r="Y266" s="141"/>
      <c r="Z266" s="141"/>
    </row>
    <row r="267" spans="1:26" ht="13.5" customHeight="1" x14ac:dyDescent="0.3">
      <c r="A267" s="141"/>
      <c r="B267" s="141"/>
      <c r="C267" s="141"/>
      <c r="D267" s="141"/>
      <c r="E267" s="141"/>
      <c r="F267" s="141"/>
      <c r="G267" s="141"/>
      <c r="H267" s="141"/>
      <c r="I267" s="141"/>
      <c r="J267" s="141"/>
      <c r="K267" s="141"/>
      <c r="L267" s="141"/>
      <c r="M267" s="141"/>
      <c r="N267" s="141"/>
      <c r="O267" s="141"/>
      <c r="P267" s="141"/>
      <c r="Q267" s="141"/>
      <c r="R267" s="141"/>
      <c r="S267" s="141"/>
      <c r="T267" s="141"/>
      <c r="U267" s="141"/>
      <c r="V267" s="141"/>
      <c r="W267" s="141"/>
      <c r="X267" s="141"/>
      <c r="Y267" s="141"/>
      <c r="Z267" s="141"/>
    </row>
    <row r="268" spans="1:26" ht="13.5" customHeight="1" x14ac:dyDescent="0.3">
      <c r="A268" s="141"/>
      <c r="B268" s="141"/>
      <c r="C268" s="141"/>
      <c r="D268" s="141"/>
      <c r="E268" s="141"/>
      <c r="F268" s="141"/>
      <c r="G268" s="141"/>
      <c r="H268" s="141"/>
      <c r="I268" s="141"/>
      <c r="J268" s="141"/>
      <c r="K268" s="141"/>
      <c r="L268" s="141"/>
      <c r="M268" s="141"/>
      <c r="N268" s="141"/>
      <c r="O268" s="141"/>
      <c r="P268" s="141"/>
      <c r="Q268" s="141"/>
      <c r="R268" s="141"/>
      <c r="S268" s="141"/>
      <c r="T268" s="141"/>
      <c r="U268" s="141"/>
      <c r="V268" s="141"/>
      <c r="W268" s="141"/>
      <c r="X268" s="141"/>
      <c r="Y268" s="141"/>
      <c r="Z268" s="141"/>
    </row>
    <row r="269" spans="1:26" ht="13.5" customHeight="1" x14ac:dyDescent="0.3">
      <c r="A269" s="141"/>
      <c r="B269" s="141"/>
      <c r="C269" s="141"/>
      <c r="D269" s="141"/>
      <c r="E269" s="141"/>
      <c r="F269" s="141"/>
      <c r="G269" s="141"/>
      <c r="H269" s="141"/>
      <c r="I269" s="141"/>
      <c r="J269" s="141"/>
      <c r="K269" s="141"/>
      <c r="L269" s="141"/>
      <c r="M269" s="141"/>
      <c r="N269" s="141"/>
      <c r="O269" s="141"/>
      <c r="P269" s="141"/>
      <c r="Q269" s="141"/>
      <c r="R269" s="141"/>
      <c r="S269" s="141"/>
      <c r="T269" s="141"/>
      <c r="U269" s="141"/>
      <c r="V269" s="141"/>
      <c r="W269" s="141"/>
      <c r="X269" s="141"/>
      <c r="Y269" s="141"/>
      <c r="Z269" s="141"/>
    </row>
    <row r="270" spans="1:26" ht="15.75" customHeight="1" x14ac:dyDescent="0.3"/>
    <row r="271" spans="1:26" ht="15.75" customHeight="1" x14ac:dyDescent="0.3"/>
    <row r="272" spans="1:26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8">
    <mergeCell ref="A57:C57"/>
    <mergeCell ref="I8:J8"/>
    <mergeCell ref="K8:L8"/>
    <mergeCell ref="M8:N8"/>
    <mergeCell ref="D5:H5"/>
    <mergeCell ref="E6:F6"/>
    <mergeCell ref="G6:H6"/>
    <mergeCell ref="E8:F8"/>
    <mergeCell ref="A1:N1"/>
    <mergeCell ref="A2:N2"/>
    <mergeCell ref="A3:N3"/>
    <mergeCell ref="A5:A7"/>
    <mergeCell ref="B5:B7"/>
    <mergeCell ref="C5:C7"/>
    <mergeCell ref="I5:N6"/>
    <mergeCell ref="M7:N7"/>
    <mergeCell ref="I7:J7"/>
    <mergeCell ref="K7:L7"/>
  </mergeCells>
  <pageMargins left="0.7" right="0.7" top="0.75" bottom="0.75" header="0" footer="0"/>
  <pageSetup paperSize="5" orientation="landscape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Z1000"/>
  <sheetViews>
    <sheetView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D10" sqref="D10"/>
    </sheetView>
  </sheetViews>
  <sheetFormatPr defaultColWidth="14.44140625" defaultRowHeight="15" customHeight="1" x14ac:dyDescent="0.3"/>
  <cols>
    <col min="1" max="1" width="4.88671875" customWidth="1"/>
    <col min="2" max="2" width="7.109375" customWidth="1"/>
    <col min="3" max="3" width="37.5546875" customWidth="1"/>
    <col min="4" max="4" width="10.6640625" customWidth="1"/>
    <col min="5" max="5" width="8.33203125" customWidth="1"/>
    <col min="6" max="6" width="10.6640625" customWidth="1"/>
    <col min="7" max="7" width="8.33203125" customWidth="1"/>
    <col min="8" max="8" width="10.6640625" customWidth="1"/>
    <col min="9" max="9" width="8.109375" customWidth="1"/>
    <col min="10" max="10" width="11.44140625" customWidth="1"/>
    <col min="11" max="11" width="8.5546875" customWidth="1"/>
    <col min="12" max="12" width="10.6640625" customWidth="1"/>
    <col min="13" max="14" width="10.5546875" customWidth="1"/>
    <col min="15" max="15" width="15" customWidth="1"/>
    <col min="16" max="26" width="8.6640625" customWidth="1"/>
  </cols>
  <sheetData>
    <row r="1" spans="1:26" ht="14.25" customHeight="1" x14ac:dyDescent="0.3">
      <c r="A1" s="431" t="s">
        <v>244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</row>
    <row r="2" spans="1:26" ht="13.5" customHeight="1" x14ac:dyDescent="0.3">
      <c r="A2" s="432" t="s">
        <v>245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</row>
    <row r="3" spans="1:26" ht="13.5" customHeight="1" x14ac:dyDescent="0.3">
      <c r="A3" s="432" t="s">
        <v>246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</row>
    <row r="4" spans="1:26" ht="13.5" customHeight="1" x14ac:dyDescent="0.3">
      <c r="A4" s="142"/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</row>
    <row r="5" spans="1:26" ht="12" customHeight="1" x14ac:dyDescent="0.3">
      <c r="A5" s="141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445" t="s">
        <v>232</v>
      </c>
      <c r="N5" s="376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</row>
    <row r="6" spans="1:26" ht="13.5" customHeight="1" x14ac:dyDescent="0.3">
      <c r="A6" s="436" t="s">
        <v>112</v>
      </c>
      <c r="B6" s="436" t="s">
        <v>113</v>
      </c>
      <c r="C6" s="438" t="s">
        <v>114</v>
      </c>
      <c r="D6" s="437" t="s">
        <v>247</v>
      </c>
      <c r="E6" s="358"/>
      <c r="F6" s="358"/>
      <c r="G6" s="358"/>
      <c r="H6" s="358"/>
      <c r="I6" s="359"/>
      <c r="J6" s="444" t="s">
        <v>248</v>
      </c>
      <c r="K6" s="363"/>
      <c r="L6" s="443" t="s">
        <v>249</v>
      </c>
      <c r="M6" s="358"/>
      <c r="N6" s="359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</row>
    <row r="7" spans="1:26" ht="15" customHeight="1" x14ac:dyDescent="0.3">
      <c r="A7" s="355"/>
      <c r="B7" s="355"/>
      <c r="C7" s="355"/>
      <c r="D7" s="444" t="s">
        <v>121</v>
      </c>
      <c r="E7" s="363"/>
      <c r="F7" s="444" t="s">
        <v>122</v>
      </c>
      <c r="G7" s="363"/>
      <c r="H7" s="444" t="s">
        <v>123</v>
      </c>
      <c r="I7" s="363"/>
      <c r="J7" s="367"/>
      <c r="K7" s="368"/>
      <c r="L7" s="436" t="s">
        <v>124</v>
      </c>
      <c r="M7" s="436" t="s">
        <v>125</v>
      </c>
      <c r="N7" s="436" t="s">
        <v>126</v>
      </c>
      <c r="O7" s="141"/>
      <c r="P7" s="141"/>
      <c r="Q7" s="141"/>
      <c r="R7" s="141"/>
      <c r="S7" s="141"/>
      <c r="T7" s="141"/>
      <c r="U7" s="141"/>
      <c r="V7" s="141"/>
      <c r="W7" s="141"/>
      <c r="X7" s="141"/>
      <c r="Y7" s="141"/>
      <c r="Z7" s="141"/>
    </row>
    <row r="8" spans="1:26" ht="13.5" customHeight="1" x14ac:dyDescent="0.3">
      <c r="A8" s="356"/>
      <c r="B8" s="356"/>
      <c r="C8" s="356"/>
      <c r="D8" s="371"/>
      <c r="E8" s="372"/>
      <c r="F8" s="371"/>
      <c r="G8" s="372"/>
      <c r="H8" s="371"/>
      <c r="I8" s="372"/>
      <c r="J8" s="371"/>
      <c r="K8" s="372"/>
      <c r="L8" s="356"/>
      <c r="M8" s="356"/>
      <c r="N8" s="356"/>
      <c r="O8" s="141"/>
      <c r="P8" s="141"/>
      <c r="Q8" s="141"/>
      <c r="R8" s="141"/>
      <c r="S8" s="141"/>
      <c r="T8" s="141"/>
      <c r="U8" s="141"/>
      <c r="V8" s="141"/>
      <c r="W8" s="141"/>
      <c r="X8" s="141"/>
      <c r="Y8" s="141"/>
      <c r="Z8" s="141"/>
    </row>
    <row r="9" spans="1:26" ht="13.5" customHeight="1" x14ac:dyDescent="0.3">
      <c r="A9" s="160" t="s">
        <v>127</v>
      </c>
      <c r="B9" s="161" t="s">
        <v>128</v>
      </c>
      <c r="C9" s="159" t="s">
        <v>129</v>
      </c>
      <c r="D9" s="437" t="s">
        <v>130</v>
      </c>
      <c r="E9" s="359"/>
      <c r="F9" s="437" t="s">
        <v>131</v>
      </c>
      <c r="G9" s="359"/>
      <c r="H9" s="437" t="s">
        <v>132</v>
      </c>
      <c r="I9" s="359"/>
      <c r="J9" s="437" t="s">
        <v>133</v>
      </c>
      <c r="K9" s="359"/>
      <c r="L9" s="161" t="s">
        <v>134</v>
      </c>
      <c r="M9" s="161" t="s">
        <v>135</v>
      </c>
      <c r="N9" s="161" t="s">
        <v>136</v>
      </c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</row>
    <row r="10" spans="1:26" ht="13.5" customHeight="1" x14ac:dyDescent="0.3">
      <c r="A10" s="161">
        <v>1</v>
      </c>
      <c r="B10" s="161" t="s">
        <v>143</v>
      </c>
      <c r="C10" s="163" t="s">
        <v>144</v>
      </c>
      <c r="D10" s="164" t="e">
        <f t="shared" ref="D10:D15" si="0">SUM(#REF!)</f>
        <v>#REF!</v>
      </c>
      <c r="E10" s="177" t="e">
        <f>D10/'kons PR (L3) (1) (1)'!D9</f>
        <v>#REF!</v>
      </c>
      <c r="F10" s="164" t="e">
        <f t="shared" ref="F10:F15" si="1">SUM(#REF!)</f>
        <v>#REF!</v>
      </c>
      <c r="G10" s="177" t="e">
        <f>F10/'kons PR (L3) (1) (1)'!E9</f>
        <v>#REF!</v>
      </c>
      <c r="H10" s="164" t="e">
        <f t="shared" ref="H10:H15" si="2">SUM(#REF!)</f>
        <v>#REF!</v>
      </c>
      <c r="I10" s="177" t="e">
        <f>H10/'kons PR (L3) (1) (1)'!G9</f>
        <v>#REF!</v>
      </c>
      <c r="J10" s="178" t="e">
        <f>'kons PR (L3) (1) (1)'!G9-'realisasi (L4) (1) (1)'!H10</f>
        <v>#REF!</v>
      </c>
      <c r="K10" s="177" t="e">
        <f>J10/'kons PR (L3) (1) (1)'!G9</f>
        <v>#REF!</v>
      </c>
      <c r="L10" s="164" t="e">
        <f t="shared" ref="L10:L56" si="3">F10-D10</f>
        <v>#REF!</v>
      </c>
      <c r="M10" s="164" t="e">
        <f t="shared" ref="M10:M56" si="4">H10-F10</f>
        <v>#REF!</v>
      </c>
      <c r="N10" s="179" t="e">
        <f t="shared" ref="N10:N56" si="5">H10-D10</f>
        <v>#REF!</v>
      </c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</row>
    <row r="11" spans="1:26" ht="13.5" customHeight="1" x14ac:dyDescent="0.3">
      <c r="A11" s="161">
        <f t="shared" ref="A11:A56" si="6">A10+1</f>
        <v>2</v>
      </c>
      <c r="B11" s="161" t="s">
        <v>145</v>
      </c>
      <c r="C11" s="163" t="s">
        <v>60</v>
      </c>
      <c r="D11" s="164" t="e">
        <f t="shared" si="0"/>
        <v>#REF!</v>
      </c>
      <c r="E11" s="177" t="e">
        <f>D11/'kons PR (L3) (1) (1)'!D10</f>
        <v>#REF!</v>
      </c>
      <c r="F11" s="164" t="e">
        <f t="shared" si="1"/>
        <v>#REF!</v>
      </c>
      <c r="G11" s="177" t="e">
        <f>F11/'kons PR (L3) (1) (1)'!E10</f>
        <v>#REF!</v>
      </c>
      <c r="H11" s="164" t="e">
        <f t="shared" si="2"/>
        <v>#REF!</v>
      </c>
      <c r="I11" s="177" t="e">
        <f>H11/'kons PR (L3) (1) (1)'!G10</f>
        <v>#REF!</v>
      </c>
      <c r="J11" s="178" t="e">
        <f>'kons PR (L3) (1) (1)'!G10-'realisasi (L4) (1) (1)'!H11</f>
        <v>#REF!</v>
      </c>
      <c r="K11" s="177" t="e">
        <f>J11/'kons PR (L3) (1) (1)'!G10</f>
        <v>#REF!</v>
      </c>
      <c r="L11" s="164" t="e">
        <f t="shared" si="3"/>
        <v>#REF!</v>
      </c>
      <c r="M11" s="164" t="e">
        <f t="shared" si="4"/>
        <v>#REF!</v>
      </c>
      <c r="N11" s="179" t="e">
        <f t="shared" si="5"/>
        <v>#REF!</v>
      </c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</row>
    <row r="12" spans="1:26" ht="13.5" customHeight="1" x14ac:dyDescent="0.3">
      <c r="A12" s="161">
        <f t="shared" si="6"/>
        <v>3</v>
      </c>
      <c r="B12" s="161" t="s">
        <v>146</v>
      </c>
      <c r="C12" s="163" t="s">
        <v>147</v>
      </c>
      <c r="D12" s="164" t="e">
        <f t="shared" si="0"/>
        <v>#REF!</v>
      </c>
      <c r="E12" s="177" t="e">
        <f>D12/'kons PR (L3) (1) (1)'!D11</f>
        <v>#REF!</v>
      </c>
      <c r="F12" s="164" t="e">
        <f t="shared" si="1"/>
        <v>#REF!</v>
      </c>
      <c r="G12" s="177" t="e">
        <f>F12/'kons PR (L3) (1) (1)'!E11</f>
        <v>#REF!</v>
      </c>
      <c r="H12" s="164" t="e">
        <f t="shared" si="2"/>
        <v>#REF!</v>
      </c>
      <c r="I12" s="177" t="e">
        <f>H12/'kons PR (L3) (1) (1)'!G11</f>
        <v>#REF!</v>
      </c>
      <c r="J12" s="178" t="e">
        <f>'kons PR (L3) (1) (1)'!G11-'realisasi (L4) (1) (1)'!H12</f>
        <v>#REF!</v>
      </c>
      <c r="K12" s="177" t="e">
        <f>J12/'kons PR (L3) (1) (1)'!G11</f>
        <v>#REF!</v>
      </c>
      <c r="L12" s="164" t="e">
        <f t="shared" si="3"/>
        <v>#REF!</v>
      </c>
      <c r="M12" s="164" t="e">
        <f t="shared" si="4"/>
        <v>#REF!</v>
      </c>
      <c r="N12" s="179" t="e">
        <f t="shared" si="5"/>
        <v>#REF!</v>
      </c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</row>
    <row r="13" spans="1:26" ht="13.5" customHeight="1" x14ac:dyDescent="0.3">
      <c r="A13" s="161">
        <f t="shared" si="6"/>
        <v>4</v>
      </c>
      <c r="B13" s="161" t="s">
        <v>148</v>
      </c>
      <c r="C13" s="163" t="s">
        <v>149</v>
      </c>
      <c r="D13" s="164" t="e">
        <f t="shared" si="0"/>
        <v>#REF!</v>
      </c>
      <c r="E13" s="177" t="e">
        <f>D13/'kons PR (L3) (1) (1)'!D12</f>
        <v>#REF!</v>
      </c>
      <c r="F13" s="164" t="e">
        <f t="shared" si="1"/>
        <v>#REF!</v>
      </c>
      <c r="G13" s="177" t="e">
        <f>F13/'kons PR (L3) (1) (1)'!E12</f>
        <v>#REF!</v>
      </c>
      <c r="H13" s="164" t="e">
        <f t="shared" si="2"/>
        <v>#REF!</v>
      </c>
      <c r="I13" s="177" t="e">
        <f>H13/'kons PR (L3) (1) (1)'!G12</f>
        <v>#REF!</v>
      </c>
      <c r="J13" s="178" t="e">
        <f>'kons PR (L3) (1) (1)'!G12-'realisasi (L4) (1) (1)'!H13</f>
        <v>#REF!</v>
      </c>
      <c r="K13" s="177" t="e">
        <f>J13/'kons PR (L3) (1) (1)'!G12</f>
        <v>#REF!</v>
      </c>
      <c r="L13" s="164" t="e">
        <f t="shared" si="3"/>
        <v>#REF!</v>
      </c>
      <c r="M13" s="164" t="e">
        <f t="shared" si="4"/>
        <v>#REF!</v>
      </c>
      <c r="N13" s="179" t="e">
        <f t="shared" si="5"/>
        <v>#REF!</v>
      </c>
      <c r="O13" s="162"/>
      <c r="P13" s="141"/>
      <c r="Q13" s="141"/>
      <c r="R13" s="141"/>
      <c r="S13" s="141"/>
      <c r="T13" s="141"/>
      <c r="U13" s="141"/>
      <c r="V13" s="141"/>
      <c r="W13" s="141"/>
      <c r="X13" s="141"/>
      <c r="Y13" s="141"/>
      <c r="Z13" s="141"/>
    </row>
    <row r="14" spans="1:26" ht="13.5" customHeight="1" x14ac:dyDescent="0.3">
      <c r="A14" s="161">
        <f t="shared" si="6"/>
        <v>5</v>
      </c>
      <c r="B14" s="161" t="s">
        <v>150</v>
      </c>
      <c r="C14" s="163" t="s">
        <v>77</v>
      </c>
      <c r="D14" s="164" t="e">
        <f t="shared" si="0"/>
        <v>#REF!</v>
      </c>
      <c r="E14" s="177" t="e">
        <f>D14/'kons PR (L3) (1) (1)'!D13</f>
        <v>#REF!</v>
      </c>
      <c r="F14" s="164" t="e">
        <f t="shared" si="1"/>
        <v>#REF!</v>
      </c>
      <c r="G14" s="177" t="e">
        <f>F14/'kons PR (L3) (1) (1)'!E13</f>
        <v>#REF!</v>
      </c>
      <c r="H14" s="164" t="e">
        <f t="shared" si="2"/>
        <v>#REF!</v>
      </c>
      <c r="I14" s="177" t="e">
        <f>H14/'kons PR (L3) (1) (1)'!G13</f>
        <v>#REF!</v>
      </c>
      <c r="J14" s="178" t="e">
        <f>'kons PR (L3) (1) (1)'!G13-'realisasi (L4) (1) (1)'!H14</f>
        <v>#REF!</v>
      </c>
      <c r="K14" s="177" t="e">
        <f>J14/'kons PR (L3) (1) (1)'!G13</f>
        <v>#REF!</v>
      </c>
      <c r="L14" s="164" t="e">
        <f t="shared" si="3"/>
        <v>#REF!</v>
      </c>
      <c r="M14" s="164" t="e">
        <f t="shared" si="4"/>
        <v>#REF!</v>
      </c>
      <c r="N14" s="179" t="e">
        <f t="shared" si="5"/>
        <v>#REF!</v>
      </c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</row>
    <row r="15" spans="1:26" ht="13.5" customHeight="1" x14ac:dyDescent="0.3">
      <c r="A15" s="161">
        <f t="shared" si="6"/>
        <v>6</v>
      </c>
      <c r="B15" s="161" t="s">
        <v>151</v>
      </c>
      <c r="C15" s="163" t="e">
        <f>#REF!</f>
        <v>#REF!</v>
      </c>
      <c r="D15" s="164" t="e">
        <f t="shared" si="0"/>
        <v>#REF!</v>
      </c>
      <c r="E15" s="177" t="e">
        <f>D15/'kons PR (L3) (1) (1)'!D14</f>
        <v>#REF!</v>
      </c>
      <c r="F15" s="164" t="e">
        <f t="shared" si="1"/>
        <v>#REF!</v>
      </c>
      <c r="G15" s="177" t="e">
        <f>F15/'kons PR (L3) (1) (1)'!E14</f>
        <v>#REF!</v>
      </c>
      <c r="H15" s="164" t="e">
        <f t="shared" si="2"/>
        <v>#REF!</v>
      </c>
      <c r="I15" s="177" t="e">
        <f>H15/'kons PR (L3) (1) (1)'!G14</f>
        <v>#REF!</v>
      </c>
      <c r="J15" s="178" t="e">
        <f>'kons PR (L3) (1) (1)'!G14-'realisasi (L4) (1) (1)'!H15</f>
        <v>#REF!</v>
      </c>
      <c r="K15" s="177" t="e">
        <f>J15/'kons PR (L3) (1) (1)'!G14</f>
        <v>#REF!</v>
      </c>
      <c r="L15" s="164" t="e">
        <f t="shared" si="3"/>
        <v>#REF!</v>
      </c>
      <c r="M15" s="164" t="e">
        <f t="shared" si="4"/>
        <v>#REF!</v>
      </c>
      <c r="N15" s="179" t="e">
        <f t="shared" si="5"/>
        <v>#REF!</v>
      </c>
      <c r="O15" s="141"/>
      <c r="P15" s="141"/>
      <c r="Q15" s="141"/>
      <c r="R15" s="141"/>
      <c r="S15" s="141"/>
      <c r="T15" s="141"/>
      <c r="U15" s="141"/>
      <c r="V15" s="141"/>
      <c r="W15" s="141"/>
      <c r="X15" s="141"/>
      <c r="Y15" s="141"/>
      <c r="Z15" s="141"/>
    </row>
    <row r="16" spans="1:26" ht="13.5" customHeight="1" x14ac:dyDescent="0.3">
      <c r="A16" s="161">
        <f t="shared" si="6"/>
        <v>7</v>
      </c>
      <c r="B16" s="161" t="s">
        <v>152</v>
      </c>
      <c r="C16" s="163" t="s">
        <v>153</v>
      </c>
      <c r="D16" s="164" t="e">
        <f>SUM(#REF!,#REF!)</f>
        <v>#REF!</v>
      </c>
      <c r="E16" s="177" t="e">
        <f>D16/'kons PR (L3) (1) (1)'!D15</f>
        <v>#REF!</v>
      </c>
      <c r="F16" s="164" t="e">
        <f>SUM(#REF!,#REF!)</f>
        <v>#REF!</v>
      </c>
      <c r="G16" s="177" t="e">
        <f>F16/'kons PR (L3) (1) (1)'!E15</f>
        <v>#REF!</v>
      </c>
      <c r="H16" s="164" t="e">
        <f>SUM(#REF!,#REF!)</f>
        <v>#REF!</v>
      </c>
      <c r="I16" s="177" t="e">
        <f>H16/'kons PR (L3) (1) (1)'!G15</f>
        <v>#REF!</v>
      </c>
      <c r="J16" s="178" t="e">
        <f>'kons PR (L3) (1) (1)'!G15-'realisasi (L4) (1) (1)'!H16</f>
        <v>#REF!</v>
      </c>
      <c r="K16" s="177" t="e">
        <f>J16/'kons PR (L3) (1) (1)'!G15</f>
        <v>#REF!</v>
      </c>
      <c r="L16" s="164" t="e">
        <f t="shared" si="3"/>
        <v>#REF!</v>
      </c>
      <c r="M16" s="164" t="e">
        <f t="shared" si="4"/>
        <v>#REF!</v>
      </c>
      <c r="N16" s="179" t="e">
        <f t="shared" si="5"/>
        <v>#REF!</v>
      </c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</row>
    <row r="17" spans="1:26" ht="13.5" customHeight="1" x14ac:dyDescent="0.3">
      <c r="A17" s="161">
        <f t="shared" si="6"/>
        <v>8</v>
      </c>
      <c r="B17" s="161" t="s">
        <v>154</v>
      </c>
      <c r="C17" s="163" t="s">
        <v>155</v>
      </c>
      <c r="D17" s="164" t="e">
        <f t="shared" ref="D17:D18" si="7">SUM(#REF!)</f>
        <v>#REF!</v>
      </c>
      <c r="E17" s="177" t="e">
        <f>D17/'kons PR (L3) (1) (1)'!D16</f>
        <v>#REF!</v>
      </c>
      <c r="F17" s="164" t="e">
        <f t="shared" ref="F17:F18" si="8">SUM(#REF!)</f>
        <v>#REF!</v>
      </c>
      <c r="G17" s="177" t="e">
        <f>F17/'kons PR (L3) (1) (1)'!E16</f>
        <v>#REF!</v>
      </c>
      <c r="H17" s="164" t="e">
        <f t="shared" ref="H17:H18" si="9">SUM(#REF!)</f>
        <v>#REF!</v>
      </c>
      <c r="I17" s="177" t="e">
        <f>H17/'kons PR (L3) (1) (1)'!G16</f>
        <v>#REF!</v>
      </c>
      <c r="J17" s="178" t="e">
        <f>'kons PR (L3) (1) (1)'!G16-'realisasi (L4) (1) (1)'!H17</f>
        <v>#REF!</v>
      </c>
      <c r="K17" s="177" t="e">
        <f>J17/'kons PR (L3) (1) (1)'!G16</f>
        <v>#REF!</v>
      </c>
      <c r="L17" s="164" t="e">
        <f t="shared" si="3"/>
        <v>#REF!</v>
      </c>
      <c r="M17" s="164" t="e">
        <f t="shared" si="4"/>
        <v>#REF!</v>
      </c>
      <c r="N17" s="179" t="e">
        <f t="shared" si="5"/>
        <v>#REF!</v>
      </c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</row>
    <row r="18" spans="1:26" ht="13.5" customHeight="1" x14ac:dyDescent="0.3">
      <c r="A18" s="161">
        <f t="shared" si="6"/>
        <v>9</v>
      </c>
      <c r="B18" s="161" t="s">
        <v>156</v>
      </c>
      <c r="C18" s="163" t="s">
        <v>157</v>
      </c>
      <c r="D18" s="164" t="e">
        <f t="shared" si="7"/>
        <v>#REF!</v>
      </c>
      <c r="E18" s="177" t="e">
        <f>D18/'kons PR (L3) (1) (1)'!D17</f>
        <v>#REF!</v>
      </c>
      <c r="F18" s="164" t="e">
        <f t="shared" si="8"/>
        <v>#REF!</v>
      </c>
      <c r="G18" s="177" t="e">
        <f>F18/'kons PR (L3) (1) (1)'!E17</f>
        <v>#REF!</v>
      </c>
      <c r="H18" s="164" t="e">
        <f t="shared" si="9"/>
        <v>#REF!</v>
      </c>
      <c r="I18" s="177" t="e">
        <f>H18/'kons PR (L3) (1) (1)'!G17</f>
        <v>#REF!</v>
      </c>
      <c r="J18" s="178" t="e">
        <f>'kons PR (L3) (1) (1)'!G17-'realisasi (L4) (1) (1)'!H18</f>
        <v>#REF!</v>
      </c>
      <c r="K18" s="177" t="e">
        <f>J18/'kons PR (L3) (1) (1)'!G17</f>
        <v>#REF!</v>
      </c>
      <c r="L18" s="164" t="e">
        <f t="shared" si="3"/>
        <v>#REF!</v>
      </c>
      <c r="M18" s="164" t="e">
        <f t="shared" si="4"/>
        <v>#REF!</v>
      </c>
      <c r="N18" s="179" t="e">
        <f t="shared" si="5"/>
        <v>#REF!</v>
      </c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</row>
    <row r="19" spans="1:26" ht="13.5" customHeight="1" x14ac:dyDescent="0.3">
      <c r="A19" s="161">
        <f t="shared" si="6"/>
        <v>10</v>
      </c>
      <c r="B19" s="161" t="s">
        <v>158</v>
      </c>
      <c r="C19" s="163" t="s">
        <v>159</v>
      </c>
      <c r="D19" s="164" t="e">
        <f t="shared" ref="D19:D20" si="10">SUM(#REF!,#REF!)</f>
        <v>#REF!</v>
      </c>
      <c r="E19" s="177" t="e">
        <f>D19/'kons PR (L3) (1) (1)'!D18</f>
        <v>#REF!</v>
      </c>
      <c r="F19" s="164" t="e">
        <f t="shared" ref="F19:F20" si="11">SUM(#REF!,#REF!)</f>
        <v>#REF!</v>
      </c>
      <c r="G19" s="177" t="e">
        <f>F19/'kons PR (L3) (1) (1)'!E18</f>
        <v>#REF!</v>
      </c>
      <c r="H19" s="164" t="e">
        <f t="shared" ref="H19:H20" si="12">SUM(#REF!,#REF!)</f>
        <v>#REF!</v>
      </c>
      <c r="I19" s="177" t="e">
        <f>H19/'kons PR (L3) (1) (1)'!G18</f>
        <v>#REF!</v>
      </c>
      <c r="J19" s="178" t="e">
        <f>'kons PR (L3) (1) (1)'!G18-'realisasi (L4) (1) (1)'!H19</f>
        <v>#REF!</v>
      </c>
      <c r="K19" s="177" t="e">
        <f>J19/'kons PR (L3) (1) (1)'!G18</f>
        <v>#REF!</v>
      </c>
      <c r="L19" s="164" t="e">
        <f t="shared" si="3"/>
        <v>#REF!</v>
      </c>
      <c r="M19" s="164" t="e">
        <f t="shared" si="4"/>
        <v>#REF!</v>
      </c>
      <c r="N19" s="179" t="e">
        <f t="shared" si="5"/>
        <v>#REF!</v>
      </c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  <c r="Z19" s="141"/>
    </row>
    <row r="20" spans="1:26" ht="13.5" customHeight="1" x14ac:dyDescent="0.3">
      <c r="A20" s="161">
        <f t="shared" si="6"/>
        <v>11</v>
      </c>
      <c r="B20" s="161" t="s">
        <v>160</v>
      </c>
      <c r="C20" s="163" t="e">
        <f t="shared" ref="C20:C27" si="13">#REF!</f>
        <v>#REF!</v>
      </c>
      <c r="D20" s="164" t="e">
        <f t="shared" si="10"/>
        <v>#REF!</v>
      </c>
      <c r="E20" s="177" t="e">
        <f>D20/'kons PR (L3) (1) (1)'!D19</f>
        <v>#REF!</v>
      </c>
      <c r="F20" s="164" t="e">
        <f t="shared" si="11"/>
        <v>#REF!</v>
      </c>
      <c r="G20" s="177" t="e">
        <f>F20/'kons PR (L3) (1) (1)'!E19</f>
        <v>#REF!</v>
      </c>
      <c r="H20" s="164" t="e">
        <f t="shared" si="12"/>
        <v>#REF!</v>
      </c>
      <c r="I20" s="177" t="e">
        <f>H20/'kons PR (L3) (1) (1)'!G19</f>
        <v>#REF!</v>
      </c>
      <c r="J20" s="178" t="e">
        <f>'kons PR (L3) (1) (1)'!G19-'realisasi (L4) (1) (1)'!H20</f>
        <v>#REF!</v>
      </c>
      <c r="K20" s="177" t="e">
        <f>J20/'kons PR (L3) (1) (1)'!G19</f>
        <v>#REF!</v>
      </c>
      <c r="L20" s="164" t="e">
        <f t="shared" si="3"/>
        <v>#REF!</v>
      </c>
      <c r="M20" s="164" t="e">
        <f t="shared" si="4"/>
        <v>#REF!</v>
      </c>
      <c r="N20" s="179" t="e">
        <f t="shared" si="5"/>
        <v>#REF!</v>
      </c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</row>
    <row r="21" spans="1:26" ht="13.5" customHeight="1" x14ac:dyDescent="0.3">
      <c r="A21" s="161">
        <f t="shared" si="6"/>
        <v>12</v>
      </c>
      <c r="B21" s="161" t="s">
        <v>161</v>
      </c>
      <c r="C21" s="163" t="e">
        <f t="shared" si="13"/>
        <v>#REF!</v>
      </c>
      <c r="D21" s="164" t="e">
        <f t="shared" ref="D21:D27" si="14">SUM(#REF!)</f>
        <v>#REF!</v>
      </c>
      <c r="E21" s="177" t="e">
        <f>D21/'kons PR (L3) (1) (1)'!D20</f>
        <v>#REF!</v>
      </c>
      <c r="F21" s="164" t="e">
        <f t="shared" ref="F21:F27" si="15">SUM(#REF!)</f>
        <v>#REF!</v>
      </c>
      <c r="G21" s="177" t="e">
        <f>F21/'kons PR (L3) (1) (1)'!E20</f>
        <v>#REF!</v>
      </c>
      <c r="H21" s="164" t="e">
        <f t="shared" ref="H21:H27" si="16">SUM(#REF!)</f>
        <v>#REF!</v>
      </c>
      <c r="I21" s="177" t="e">
        <f>H21/'kons PR (L3) (1) (1)'!G20</f>
        <v>#REF!</v>
      </c>
      <c r="J21" s="178" t="e">
        <f>'kons PR (L3) (1) (1)'!G20-'realisasi (L4) (1) (1)'!H21</f>
        <v>#REF!</v>
      </c>
      <c r="K21" s="177" t="e">
        <f>J21/'kons PR (L3) (1) (1)'!G20</f>
        <v>#REF!</v>
      </c>
      <c r="L21" s="164" t="e">
        <f t="shared" si="3"/>
        <v>#REF!</v>
      </c>
      <c r="M21" s="164" t="e">
        <f t="shared" si="4"/>
        <v>#REF!</v>
      </c>
      <c r="N21" s="179" t="e">
        <f t="shared" si="5"/>
        <v>#REF!</v>
      </c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</row>
    <row r="22" spans="1:26" ht="13.5" customHeight="1" x14ac:dyDescent="0.3">
      <c r="A22" s="161">
        <f t="shared" si="6"/>
        <v>13</v>
      </c>
      <c r="B22" s="161" t="s">
        <v>162</v>
      </c>
      <c r="C22" s="163" t="e">
        <f t="shared" si="13"/>
        <v>#REF!</v>
      </c>
      <c r="D22" s="164" t="e">
        <f t="shared" si="14"/>
        <v>#REF!</v>
      </c>
      <c r="E22" s="177" t="e">
        <f>D22/'kons PR (L3) (1) (1)'!D21</f>
        <v>#REF!</v>
      </c>
      <c r="F22" s="164" t="e">
        <f t="shared" si="15"/>
        <v>#REF!</v>
      </c>
      <c r="G22" s="177" t="e">
        <f>F22/'kons PR (L3) (1) (1)'!E21</f>
        <v>#REF!</v>
      </c>
      <c r="H22" s="164" t="e">
        <f t="shared" si="16"/>
        <v>#REF!</v>
      </c>
      <c r="I22" s="177" t="e">
        <f>H22/'kons PR (L3) (1) (1)'!G21</f>
        <v>#REF!</v>
      </c>
      <c r="J22" s="178" t="e">
        <f>'kons PR (L3) (1) (1)'!G21-'realisasi (L4) (1) (1)'!H22</f>
        <v>#REF!</v>
      </c>
      <c r="K22" s="177" t="e">
        <f>J22/'kons PR (L3) (1) (1)'!G21</f>
        <v>#REF!</v>
      </c>
      <c r="L22" s="164" t="e">
        <f t="shared" si="3"/>
        <v>#REF!</v>
      </c>
      <c r="M22" s="164" t="e">
        <f t="shared" si="4"/>
        <v>#REF!</v>
      </c>
      <c r="N22" s="179" t="e">
        <f t="shared" si="5"/>
        <v>#REF!</v>
      </c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</row>
    <row r="23" spans="1:26" ht="13.5" customHeight="1" x14ac:dyDescent="0.3">
      <c r="A23" s="161">
        <f t="shared" si="6"/>
        <v>14</v>
      </c>
      <c r="B23" s="161" t="s">
        <v>163</v>
      </c>
      <c r="C23" s="163" t="e">
        <f t="shared" si="13"/>
        <v>#REF!</v>
      </c>
      <c r="D23" s="164" t="e">
        <f t="shared" si="14"/>
        <v>#REF!</v>
      </c>
      <c r="E23" s="177" t="e">
        <f>D23/'kons PR (L3) (1) (1)'!D22</f>
        <v>#REF!</v>
      </c>
      <c r="F23" s="164" t="e">
        <f t="shared" si="15"/>
        <v>#REF!</v>
      </c>
      <c r="G23" s="177" t="e">
        <f>F23/'kons PR (L3) (1) (1)'!E22</f>
        <v>#REF!</v>
      </c>
      <c r="H23" s="164" t="e">
        <f t="shared" si="16"/>
        <v>#REF!</v>
      </c>
      <c r="I23" s="177" t="e">
        <f>H23/'kons PR (L3) (1) (1)'!G22</f>
        <v>#REF!</v>
      </c>
      <c r="J23" s="178" t="e">
        <f>'kons PR (L3) (1) (1)'!G22-'realisasi (L4) (1) (1)'!H23</f>
        <v>#REF!</v>
      </c>
      <c r="K23" s="177" t="e">
        <f>J23/'kons PR (L3) (1) (1)'!G22</f>
        <v>#REF!</v>
      </c>
      <c r="L23" s="164" t="e">
        <f t="shared" si="3"/>
        <v>#REF!</v>
      </c>
      <c r="M23" s="164" t="e">
        <f t="shared" si="4"/>
        <v>#REF!</v>
      </c>
      <c r="N23" s="179" t="e">
        <f t="shared" si="5"/>
        <v>#REF!</v>
      </c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  <c r="Z23" s="141"/>
    </row>
    <row r="24" spans="1:26" ht="13.5" customHeight="1" x14ac:dyDescent="0.3">
      <c r="A24" s="161">
        <f t="shared" si="6"/>
        <v>15</v>
      </c>
      <c r="B24" s="161" t="s">
        <v>164</v>
      </c>
      <c r="C24" s="163" t="e">
        <f t="shared" si="13"/>
        <v>#REF!</v>
      </c>
      <c r="D24" s="164" t="e">
        <f t="shared" si="14"/>
        <v>#REF!</v>
      </c>
      <c r="E24" s="177" t="e">
        <f>D24/'kons PR (L3) (1) (1)'!D23</f>
        <v>#REF!</v>
      </c>
      <c r="F24" s="164" t="e">
        <f t="shared" si="15"/>
        <v>#REF!</v>
      </c>
      <c r="G24" s="177" t="e">
        <f>F24/'kons PR (L3) (1) (1)'!E23</f>
        <v>#REF!</v>
      </c>
      <c r="H24" s="164" t="e">
        <f t="shared" si="16"/>
        <v>#REF!</v>
      </c>
      <c r="I24" s="177" t="e">
        <f>H24/'kons PR (L3) (1) (1)'!G23</f>
        <v>#REF!</v>
      </c>
      <c r="J24" s="178" t="e">
        <f>'kons PR (L3) (1) (1)'!G23-'realisasi (L4) (1) (1)'!H24</f>
        <v>#REF!</v>
      </c>
      <c r="K24" s="177" t="e">
        <f>J24/'kons PR (L3) (1) (1)'!G23</f>
        <v>#REF!</v>
      </c>
      <c r="L24" s="164" t="e">
        <f t="shared" si="3"/>
        <v>#REF!</v>
      </c>
      <c r="M24" s="164" t="e">
        <f t="shared" si="4"/>
        <v>#REF!</v>
      </c>
      <c r="N24" s="179" t="e">
        <f t="shared" si="5"/>
        <v>#REF!</v>
      </c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</row>
    <row r="25" spans="1:26" ht="13.5" customHeight="1" x14ac:dyDescent="0.3">
      <c r="A25" s="161">
        <f t="shared" si="6"/>
        <v>16</v>
      </c>
      <c r="B25" s="161" t="s">
        <v>165</v>
      </c>
      <c r="C25" s="163" t="e">
        <f t="shared" si="13"/>
        <v>#REF!</v>
      </c>
      <c r="D25" s="164" t="e">
        <f t="shared" si="14"/>
        <v>#REF!</v>
      </c>
      <c r="E25" s="177" t="e">
        <f>D25/'kons PR (L3) (1) (1)'!D24</f>
        <v>#REF!</v>
      </c>
      <c r="F25" s="164" t="e">
        <f t="shared" si="15"/>
        <v>#REF!</v>
      </c>
      <c r="G25" s="177" t="e">
        <f>F25/'kons PR (L3) (1) (1)'!E24</f>
        <v>#REF!</v>
      </c>
      <c r="H25" s="164" t="e">
        <f t="shared" si="16"/>
        <v>#REF!</v>
      </c>
      <c r="I25" s="177" t="e">
        <f>H25/'kons PR (L3) (1) (1)'!G24</f>
        <v>#REF!</v>
      </c>
      <c r="J25" s="178" t="e">
        <f>'kons PR (L3) (1) (1)'!G24-'realisasi (L4) (1) (1)'!H25</f>
        <v>#REF!</v>
      </c>
      <c r="K25" s="177" t="e">
        <f>J25/'kons PR (L3) (1) (1)'!G24</f>
        <v>#REF!</v>
      </c>
      <c r="L25" s="164" t="e">
        <f t="shared" si="3"/>
        <v>#REF!</v>
      </c>
      <c r="M25" s="164" t="e">
        <f t="shared" si="4"/>
        <v>#REF!</v>
      </c>
      <c r="N25" s="179" t="e">
        <f t="shared" si="5"/>
        <v>#REF!</v>
      </c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  <c r="Z25" s="141"/>
    </row>
    <row r="26" spans="1:26" ht="13.5" customHeight="1" x14ac:dyDescent="0.3">
      <c r="A26" s="161">
        <f t="shared" si="6"/>
        <v>17</v>
      </c>
      <c r="B26" s="161" t="s">
        <v>166</v>
      </c>
      <c r="C26" s="163" t="e">
        <f t="shared" si="13"/>
        <v>#REF!</v>
      </c>
      <c r="D26" s="164" t="e">
        <f t="shared" si="14"/>
        <v>#REF!</v>
      </c>
      <c r="E26" s="177" t="e">
        <f>D26/'kons PR (L3) (1) (1)'!D25</f>
        <v>#REF!</v>
      </c>
      <c r="F26" s="164" t="e">
        <f t="shared" si="15"/>
        <v>#REF!</v>
      </c>
      <c r="G26" s="177" t="e">
        <f>F26/'kons PR (L3) (1) (1)'!E25</f>
        <v>#REF!</v>
      </c>
      <c r="H26" s="164" t="e">
        <f t="shared" si="16"/>
        <v>#REF!</v>
      </c>
      <c r="I26" s="177" t="e">
        <f>H26/'kons PR (L3) (1) (1)'!G25</f>
        <v>#REF!</v>
      </c>
      <c r="J26" s="178" t="e">
        <f>'kons PR (L3) (1) (1)'!G25-'realisasi (L4) (1) (1)'!H26</f>
        <v>#REF!</v>
      </c>
      <c r="K26" s="177" t="e">
        <f>J26/'kons PR (L3) (1) (1)'!G25</f>
        <v>#REF!</v>
      </c>
      <c r="L26" s="164" t="e">
        <f t="shared" si="3"/>
        <v>#REF!</v>
      </c>
      <c r="M26" s="164" t="e">
        <f t="shared" si="4"/>
        <v>#REF!</v>
      </c>
      <c r="N26" s="179" t="e">
        <f t="shared" si="5"/>
        <v>#REF!</v>
      </c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</row>
    <row r="27" spans="1:26" ht="13.5" customHeight="1" x14ac:dyDescent="0.3">
      <c r="A27" s="161">
        <f t="shared" si="6"/>
        <v>18</v>
      </c>
      <c r="B27" s="161" t="s">
        <v>167</v>
      </c>
      <c r="C27" s="163" t="e">
        <f t="shared" si="13"/>
        <v>#REF!</v>
      </c>
      <c r="D27" s="164" t="e">
        <f t="shared" si="14"/>
        <v>#REF!</v>
      </c>
      <c r="E27" s="177" t="e">
        <f>D27/'kons PR (L3) (1) (1)'!D26</f>
        <v>#REF!</v>
      </c>
      <c r="F27" s="164" t="e">
        <f t="shared" si="15"/>
        <v>#REF!</v>
      </c>
      <c r="G27" s="177" t="e">
        <f>F27/'kons PR (L3) (1) (1)'!E26</f>
        <v>#REF!</v>
      </c>
      <c r="H27" s="164" t="e">
        <f t="shared" si="16"/>
        <v>#REF!</v>
      </c>
      <c r="I27" s="177" t="e">
        <f>H27/'kons PR (L3) (1) (1)'!G26</f>
        <v>#REF!</v>
      </c>
      <c r="J27" s="178" t="e">
        <f>'kons PR (L3) (1) (1)'!G26-'realisasi (L4) (1) (1)'!H27</f>
        <v>#REF!</v>
      </c>
      <c r="K27" s="177" t="e">
        <f>J27/'kons PR (L3) (1) (1)'!G26</f>
        <v>#REF!</v>
      </c>
      <c r="L27" s="164" t="e">
        <f t="shared" si="3"/>
        <v>#REF!</v>
      </c>
      <c r="M27" s="164" t="e">
        <f t="shared" si="4"/>
        <v>#REF!</v>
      </c>
      <c r="N27" s="179" t="e">
        <f t="shared" si="5"/>
        <v>#REF!</v>
      </c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</row>
    <row r="28" spans="1:26" ht="13.5" customHeight="1" x14ac:dyDescent="0.3">
      <c r="A28" s="161">
        <f t="shared" si="6"/>
        <v>19</v>
      </c>
      <c r="B28" s="161" t="s">
        <v>168</v>
      </c>
      <c r="C28" s="163" t="s">
        <v>169</v>
      </c>
      <c r="D28" s="164" t="e">
        <f>SUM(#REF!,#REF!)</f>
        <v>#REF!</v>
      </c>
      <c r="E28" s="177" t="e">
        <f>D28/'kons PR (L3) (1) (1)'!D27</f>
        <v>#REF!</v>
      </c>
      <c r="F28" s="164" t="e">
        <f>SUM(#REF!,#REF!)</f>
        <v>#REF!</v>
      </c>
      <c r="G28" s="177" t="e">
        <f>F28/'kons PR (L3) (1) (1)'!E27</f>
        <v>#REF!</v>
      </c>
      <c r="H28" s="164" t="e">
        <f>SUM(#REF!,#REF!)</f>
        <v>#REF!</v>
      </c>
      <c r="I28" s="177" t="e">
        <f>H28/'kons PR (L3) (1) (1)'!G27</f>
        <v>#REF!</v>
      </c>
      <c r="J28" s="178" t="e">
        <f>'kons PR (L3) (1) (1)'!G27-'realisasi (L4) (1) (1)'!H28</f>
        <v>#REF!</v>
      </c>
      <c r="K28" s="177" t="e">
        <f>J28/'kons PR (L3) (1) (1)'!G27</f>
        <v>#REF!</v>
      </c>
      <c r="L28" s="164" t="e">
        <f t="shared" si="3"/>
        <v>#REF!</v>
      </c>
      <c r="M28" s="164" t="e">
        <f t="shared" si="4"/>
        <v>#REF!</v>
      </c>
      <c r="N28" s="179" t="e">
        <f t="shared" si="5"/>
        <v>#REF!</v>
      </c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</row>
    <row r="29" spans="1:26" ht="13.5" customHeight="1" x14ac:dyDescent="0.3">
      <c r="A29" s="161">
        <f t="shared" si="6"/>
        <v>20</v>
      </c>
      <c r="B29" s="161" t="s">
        <v>170</v>
      </c>
      <c r="C29" s="163" t="e">
        <f t="shared" ref="C29:C30" si="17">#REF!</f>
        <v>#REF!</v>
      </c>
      <c r="D29" s="164" t="e">
        <f t="shared" ref="D29:D30" si="18">SUM(#REF!)</f>
        <v>#REF!</v>
      </c>
      <c r="E29" s="177" t="e">
        <f>D29/'kons PR (L3) (1) (1)'!D28</f>
        <v>#REF!</v>
      </c>
      <c r="F29" s="164" t="e">
        <f t="shared" ref="F29:F30" si="19">SUM(#REF!)</f>
        <v>#REF!</v>
      </c>
      <c r="G29" s="177" t="e">
        <f>F29/'kons PR (L3) (1) (1)'!E28</f>
        <v>#REF!</v>
      </c>
      <c r="H29" s="164" t="e">
        <f t="shared" ref="H29:H30" si="20">SUM(#REF!)</f>
        <v>#REF!</v>
      </c>
      <c r="I29" s="177" t="e">
        <f>H29/'kons PR (L3) (1) (1)'!G28</f>
        <v>#REF!</v>
      </c>
      <c r="J29" s="178" t="e">
        <f>'kons PR (L3) (1) (1)'!G28-'realisasi (L4) (1) (1)'!H29</f>
        <v>#REF!</v>
      </c>
      <c r="K29" s="177" t="e">
        <f>J29/'kons PR (L3) (1) (1)'!G28</f>
        <v>#REF!</v>
      </c>
      <c r="L29" s="164" t="e">
        <f t="shared" si="3"/>
        <v>#REF!</v>
      </c>
      <c r="M29" s="164" t="e">
        <f t="shared" si="4"/>
        <v>#REF!</v>
      </c>
      <c r="N29" s="179" t="e">
        <f t="shared" si="5"/>
        <v>#REF!</v>
      </c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</row>
    <row r="30" spans="1:26" ht="13.5" customHeight="1" x14ac:dyDescent="0.3">
      <c r="A30" s="161">
        <f t="shared" si="6"/>
        <v>21</v>
      </c>
      <c r="B30" s="161" t="s">
        <v>171</v>
      </c>
      <c r="C30" s="163" t="e">
        <f t="shared" si="17"/>
        <v>#REF!</v>
      </c>
      <c r="D30" s="164" t="e">
        <f t="shared" si="18"/>
        <v>#REF!</v>
      </c>
      <c r="E30" s="177" t="e">
        <f>D30/'kons PR (L3) (1) (1)'!D29</f>
        <v>#REF!</v>
      </c>
      <c r="F30" s="164" t="e">
        <f t="shared" si="19"/>
        <v>#REF!</v>
      </c>
      <c r="G30" s="177" t="e">
        <f>F30/'kons PR (L3) (1) (1)'!E29</f>
        <v>#REF!</v>
      </c>
      <c r="H30" s="164" t="e">
        <f t="shared" si="20"/>
        <v>#REF!</v>
      </c>
      <c r="I30" s="177" t="e">
        <f>H30/'kons PR (L3) (1) (1)'!G29</f>
        <v>#REF!</v>
      </c>
      <c r="J30" s="178" t="e">
        <f>'kons PR (L3) (1) (1)'!G29-'realisasi (L4) (1) (1)'!H30</f>
        <v>#REF!</v>
      </c>
      <c r="K30" s="177" t="e">
        <f>J30/'kons PR (L3) (1) (1)'!G29</f>
        <v>#REF!</v>
      </c>
      <c r="L30" s="164" t="e">
        <f t="shared" si="3"/>
        <v>#REF!</v>
      </c>
      <c r="M30" s="164" t="e">
        <f t="shared" si="4"/>
        <v>#REF!</v>
      </c>
      <c r="N30" s="179" t="e">
        <f t="shared" si="5"/>
        <v>#REF!</v>
      </c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</row>
    <row r="31" spans="1:26" ht="13.5" customHeight="1" x14ac:dyDescent="0.3">
      <c r="A31" s="161">
        <f t="shared" si="6"/>
        <v>22</v>
      </c>
      <c r="B31" s="161" t="s">
        <v>172</v>
      </c>
      <c r="C31" s="163" t="s">
        <v>48</v>
      </c>
      <c r="D31" s="164" t="e">
        <f>SUM(#REF!,#REF!)</f>
        <v>#REF!</v>
      </c>
      <c r="E31" s="177" t="e">
        <f>D31/'kons PR (L3) (1) (1)'!D30</f>
        <v>#REF!</v>
      </c>
      <c r="F31" s="164" t="e">
        <f>SUM(#REF!,#REF!)</f>
        <v>#REF!</v>
      </c>
      <c r="G31" s="177" t="e">
        <f>F31/'kons PR (L3) (1) (1)'!E30</f>
        <v>#REF!</v>
      </c>
      <c r="H31" s="164" t="e">
        <f>SUM(#REF!,#REF!)</f>
        <v>#REF!</v>
      </c>
      <c r="I31" s="177" t="e">
        <f>H31/'kons PR (L3) (1) (1)'!G30</f>
        <v>#REF!</v>
      </c>
      <c r="J31" s="178" t="e">
        <f>'kons PR (L3) (1) (1)'!G30-'realisasi (L4) (1) (1)'!H31</f>
        <v>#REF!</v>
      </c>
      <c r="K31" s="177" t="e">
        <f>J31/'kons PR (L3) (1) (1)'!G30</f>
        <v>#REF!</v>
      </c>
      <c r="L31" s="164" t="e">
        <f t="shared" si="3"/>
        <v>#REF!</v>
      </c>
      <c r="M31" s="164" t="e">
        <f t="shared" si="4"/>
        <v>#REF!</v>
      </c>
      <c r="N31" s="179" t="e">
        <f t="shared" si="5"/>
        <v>#REF!</v>
      </c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</row>
    <row r="32" spans="1:26" ht="13.5" customHeight="1" x14ac:dyDescent="0.3">
      <c r="A32" s="161">
        <f t="shared" si="6"/>
        <v>23</v>
      </c>
      <c r="B32" s="161" t="s">
        <v>65</v>
      </c>
      <c r="C32" s="163" t="e">
        <f t="shared" ref="C32:C34" si="21">#REF!</f>
        <v>#REF!</v>
      </c>
      <c r="D32" s="164" t="e">
        <f t="shared" ref="D32:D35" si="22">SUM(#REF!)</f>
        <v>#REF!</v>
      </c>
      <c r="E32" s="177" t="e">
        <f>D32/'kons PR (L3) (1) (1)'!D31</f>
        <v>#REF!</v>
      </c>
      <c r="F32" s="164" t="e">
        <f t="shared" ref="F32:F35" si="23">SUM(#REF!)</f>
        <v>#REF!</v>
      </c>
      <c r="G32" s="177" t="e">
        <f>F32/'kons PR (L3) (1) (1)'!E31</f>
        <v>#REF!</v>
      </c>
      <c r="H32" s="164" t="e">
        <f t="shared" ref="H32:H35" si="24">SUM(#REF!)</f>
        <v>#REF!</v>
      </c>
      <c r="I32" s="177" t="e">
        <f>H32/'kons PR (L3) (1) (1)'!G31</f>
        <v>#REF!</v>
      </c>
      <c r="J32" s="178" t="e">
        <f>'kons PR (L3) (1) (1)'!G31-'realisasi (L4) (1) (1)'!H32</f>
        <v>#REF!</v>
      </c>
      <c r="K32" s="177" t="e">
        <f>J32/'kons PR (L3) (1) (1)'!G31</f>
        <v>#REF!</v>
      </c>
      <c r="L32" s="164" t="e">
        <f t="shared" si="3"/>
        <v>#REF!</v>
      </c>
      <c r="M32" s="164" t="e">
        <f t="shared" si="4"/>
        <v>#REF!</v>
      </c>
      <c r="N32" s="179" t="e">
        <f t="shared" si="5"/>
        <v>#REF!</v>
      </c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</row>
    <row r="33" spans="1:26" ht="13.5" customHeight="1" x14ac:dyDescent="0.3">
      <c r="A33" s="161">
        <f t="shared" si="6"/>
        <v>24</v>
      </c>
      <c r="B33" s="161" t="s">
        <v>173</v>
      </c>
      <c r="C33" s="163" t="e">
        <f t="shared" si="21"/>
        <v>#REF!</v>
      </c>
      <c r="D33" s="164" t="e">
        <f t="shared" si="22"/>
        <v>#REF!</v>
      </c>
      <c r="E33" s="177" t="e">
        <f>D33/'kons PR (L3) (1) (1)'!D32</f>
        <v>#REF!</v>
      </c>
      <c r="F33" s="164" t="e">
        <f t="shared" si="23"/>
        <v>#REF!</v>
      </c>
      <c r="G33" s="177" t="e">
        <f>F33/'kons PR (L3) (1) (1)'!E32</f>
        <v>#REF!</v>
      </c>
      <c r="H33" s="164" t="e">
        <f t="shared" si="24"/>
        <v>#REF!</v>
      </c>
      <c r="I33" s="177" t="e">
        <f>H33/'kons PR (L3) (1) (1)'!G32</f>
        <v>#REF!</v>
      </c>
      <c r="J33" s="178" t="e">
        <f>'kons PR (L3) (1) (1)'!G32-'realisasi (L4) (1) (1)'!H33</f>
        <v>#REF!</v>
      </c>
      <c r="K33" s="177" t="e">
        <f>J33/'kons PR (L3) (1) (1)'!G32</f>
        <v>#REF!</v>
      </c>
      <c r="L33" s="164" t="e">
        <f t="shared" si="3"/>
        <v>#REF!</v>
      </c>
      <c r="M33" s="164" t="e">
        <f t="shared" si="4"/>
        <v>#REF!</v>
      </c>
      <c r="N33" s="179" t="e">
        <f t="shared" si="5"/>
        <v>#REF!</v>
      </c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</row>
    <row r="34" spans="1:26" ht="13.5" customHeight="1" x14ac:dyDescent="0.3">
      <c r="A34" s="161">
        <f t="shared" si="6"/>
        <v>25</v>
      </c>
      <c r="B34" s="161" t="s">
        <v>174</v>
      </c>
      <c r="C34" s="163" t="e">
        <f t="shared" si="21"/>
        <v>#REF!</v>
      </c>
      <c r="D34" s="164" t="e">
        <f t="shared" si="22"/>
        <v>#REF!</v>
      </c>
      <c r="E34" s="177" t="e">
        <f>D34/'kons PR (L3) (1) (1)'!D33</f>
        <v>#REF!</v>
      </c>
      <c r="F34" s="164" t="e">
        <f t="shared" si="23"/>
        <v>#REF!</v>
      </c>
      <c r="G34" s="177" t="e">
        <f>F34/'kons PR (L3) (1) (1)'!E33</f>
        <v>#REF!</v>
      </c>
      <c r="H34" s="164" t="e">
        <f t="shared" si="24"/>
        <v>#REF!</v>
      </c>
      <c r="I34" s="177" t="e">
        <f>H34/'kons PR (L3) (1) (1)'!G33</f>
        <v>#REF!</v>
      </c>
      <c r="J34" s="178" t="e">
        <f>'kons PR (L3) (1) (1)'!G33-'realisasi (L4) (1) (1)'!H34</f>
        <v>#REF!</v>
      </c>
      <c r="K34" s="177" t="e">
        <f>J34/'kons PR (L3) (1) (1)'!G33</f>
        <v>#REF!</v>
      </c>
      <c r="L34" s="164" t="e">
        <f t="shared" si="3"/>
        <v>#REF!</v>
      </c>
      <c r="M34" s="164" t="e">
        <f t="shared" si="4"/>
        <v>#REF!</v>
      </c>
      <c r="N34" s="179" t="e">
        <f t="shared" si="5"/>
        <v>#REF!</v>
      </c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</row>
    <row r="35" spans="1:26" ht="13.5" customHeight="1" x14ac:dyDescent="0.3">
      <c r="A35" s="161">
        <f t="shared" si="6"/>
        <v>26</v>
      </c>
      <c r="B35" s="161" t="s">
        <v>175</v>
      </c>
      <c r="C35" s="163" t="s">
        <v>176</v>
      </c>
      <c r="D35" s="164" t="e">
        <f t="shared" si="22"/>
        <v>#REF!</v>
      </c>
      <c r="E35" s="177" t="e">
        <f>D35/'kons PR (L3) (1) (1)'!D34</f>
        <v>#REF!</v>
      </c>
      <c r="F35" s="164" t="e">
        <f t="shared" si="23"/>
        <v>#REF!</v>
      </c>
      <c r="G35" s="177" t="e">
        <f>F35/'kons PR (L3) (1) (1)'!E34</f>
        <v>#REF!</v>
      </c>
      <c r="H35" s="164" t="e">
        <f t="shared" si="24"/>
        <v>#REF!</v>
      </c>
      <c r="I35" s="177" t="e">
        <f>H35/'kons PR (L3) (1) (1)'!G34</f>
        <v>#REF!</v>
      </c>
      <c r="J35" s="178" t="e">
        <f>'kons PR (L3) (1) (1)'!G34-'realisasi (L4) (1) (1)'!H35</f>
        <v>#REF!</v>
      </c>
      <c r="K35" s="177" t="e">
        <f>J35/'kons PR (L3) (1) (1)'!G34</f>
        <v>#REF!</v>
      </c>
      <c r="L35" s="164" t="e">
        <f t="shared" si="3"/>
        <v>#REF!</v>
      </c>
      <c r="M35" s="164" t="e">
        <f t="shared" si="4"/>
        <v>#REF!</v>
      </c>
      <c r="N35" s="179" t="e">
        <f t="shared" si="5"/>
        <v>#REF!</v>
      </c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</row>
    <row r="36" spans="1:26" ht="13.5" customHeight="1" x14ac:dyDescent="0.3">
      <c r="A36" s="161">
        <f t="shared" si="6"/>
        <v>27</v>
      </c>
      <c r="B36" s="161" t="s">
        <v>177</v>
      </c>
      <c r="C36" s="163" t="s">
        <v>106</v>
      </c>
      <c r="D36" s="164" t="e">
        <f>SUM(#REF!,#REF!,#REF!,#REF!)</f>
        <v>#REF!</v>
      </c>
      <c r="E36" s="177" t="e">
        <f>D36/'kons PR (L3) (1) (1)'!D35</f>
        <v>#REF!</v>
      </c>
      <c r="F36" s="164" t="e">
        <f>SUM(#REF!,#REF!,#REF!,#REF!)</f>
        <v>#REF!</v>
      </c>
      <c r="G36" s="177" t="e">
        <f>F36/'kons PR (L3) (1) (1)'!E35</f>
        <v>#REF!</v>
      </c>
      <c r="H36" s="164" t="e">
        <f>SUM(#REF!,#REF!,#REF!,#REF!)</f>
        <v>#REF!</v>
      </c>
      <c r="I36" s="177" t="e">
        <f>H36/'kons PR (L3) (1) (1)'!G35</f>
        <v>#REF!</v>
      </c>
      <c r="J36" s="178" t="e">
        <f>'kons PR (L3) (1) (1)'!G35-'realisasi (L4) (1) (1)'!H36</f>
        <v>#REF!</v>
      </c>
      <c r="K36" s="177" t="e">
        <f>J36/'kons PR (L3) (1) (1)'!G35</f>
        <v>#REF!</v>
      </c>
      <c r="L36" s="164" t="e">
        <f t="shared" si="3"/>
        <v>#REF!</v>
      </c>
      <c r="M36" s="164" t="e">
        <f t="shared" si="4"/>
        <v>#REF!</v>
      </c>
      <c r="N36" s="179" t="e">
        <f t="shared" si="5"/>
        <v>#REF!</v>
      </c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</row>
    <row r="37" spans="1:26" ht="13.5" customHeight="1" x14ac:dyDescent="0.3">
      <c r="A37" s="161">
        <f t="shared" si="6"/>
        <v>28</v>
      </c>
      <c r="B37" s="161" t="s">
        <v>178</v>
      </c>
      <c r="C37" s="163" t="s">
        <v>179</v>
      </c>
      <c r="D37" s="164" t="e">
        <f t="shared" ref="D37:D50" si="25">SUM(#REF!)</f>
        <v>#REF!</v>
      </c>
      <c r="E37" s="177" t="e">
        <f>D37/'kons PR (L3) (1) (1)'!D36</f>
        <v>#REF!</v>
      </c>
      <c r="F37" s="164" t="e">
        <f t="shared" ref="F37:F50" si="26">SUM(#REF!)</f>
        <v>#REF!</v>
      </c>
      <c r="G37" s="177" t="e">
        <f>F37/'kons PR (L3) (1) (1)'!E36</f>
        <v>#REF!</v>
      </c>
      <c r="H37" s="164" t="e">
        <f t="shared" ref="H37:H50" si="27">SUM(#REF!)</f>
        <v>#REF!</v>
      </c>
      <c r="I37" s="177" t="e">
        <f>H37/'kons PR (L3) (1) (1)'!G36</f>
        <v>#REF!</v>
      </c>
      <c r="J37" s="178" t="e">
        <f>'kons PR (L3) (1) (1)'!G36-'realisasi (L4) (1) (1)'!H37</f>
        <v>#REF!</v>
      </c>
      <c r="K37" s="177" t="e">
        <f>J37/'kons PR (L3) (1) (1)'!G36</f>
        <v>#REF!</v>
      </c>
      <c r="L37" s="164" t="e">
        <f t="shared" si="3"/>
        <v>#REF!</v>
      </c>
      <c r="M37" s="164" t="e">
        <f t="shared" si="4"/>
        <v>#REF!</v>
      </c>
      <c r="N37" s="179" t="e">
        <f t="shared" si="5"/>
        <v>#REF!</v>
      </c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</row>
    <row r="38" spans="1:26" ht="13.5" customHeight="1" x14ac:dyDescent="0.3">
      <c r="A38" s="161">
        <f t="shared" si="6"/>
        <v>29</v>
      </c>
      <c r="B38" s="161" t="s">
        <v>180</v>
      </c>
      <c r="C38" s="163" t="s">
        <v>181</v>
      </c>
      <c r="D38" s="164" t="e">
        <f t="shared" si="25"/>
        <v>#REF!</v>
      </c>
      <c r="E38" s="177" t="e">
        <f>D38/'kons PR (L3) (1) (1)'!D37</f>
        <v>#REF!</v>
      </c>
      <c r="F38" s="164" t="e">
        <f t="shared" si="26"/>
        <v>#REF!</v>
      </c>
      <c r="G38" s="177" t="e">
        <f>F38/'kons PR (L3) (1) (1)'!E37</f>
        <v>#REF!</v>
      </c>
      <c r="H38" s="164" t="e">
        <f t="shared" si="27"/>
        <v>#REF!</v>
      </c>
      <c r="I38" s="177" t="e">
        <f>H38/'kons PR (L3) (1) (1)'!G37</f>
        <v>#REF!</v>
      </c>
      <c r="J38" s="178" t="e">
        <f>'kons PR (L3) (1) (1)'!G37-'realisasi (L4) (1) (1)'!H38</f>
        <v>#REF!</v>
      </c>
      <c r="K38" s="177" t="e">
        <f>J38/'kons PR (L3) (1) (1)'!G37</f>
        <v>#REF!</v>
      </c>
      <c r="L38" s="164" t="e">
        <f t="shared" si="3"/>
        <v>#REF!</v>
      </c>
      <c r="M38" s="164" t="e">
        <f t="shared" si="4"/>
        <v>#REF!</v>
      </c>
      <c r="N38" s="179" t="e">
        <f t="shared" si="5"/>
        <v>#REF!</v>
      </c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</row>
    <row r="39" spans="1:26" ht="13.5" customHeight="1" x14ac:dyDescent="0.3">
      <c r="A39" s="161">
        <f t="shared" si="6"/>
        <v>30</v>
      </c>
      <c r="B39" s="161" t="s">
        <v>180</v>
      </c>
      <c r="C39" s="163" t="s">
        <v>182</v>
      </c>
      <c r="D39" s="164" t="e">
        <f t="shared" si="25"/>
        <v>#REF!</v>
      </c>
      <c r="E39" s="177" t="e">
        <f>D39/'kons PR (L3) (1) (1)'!D38</f>
        <v>#REF!</v>
      </c>
      <c r="F39" s="164" t="e">
        <f t="shared" si="26"/>
        <v>#REF!</v>
      </c>
      <c r="G39" s="177" t="e">
        <f>F39/'kons PR (L3) (1) (1)'!E38</f>
        <v>#REF!</v>
      </c>
      <c r="H39" s="164" t="e">
        <f t="shared" si="27"/>
        <v>#REF!</v>
      </c>
      <c r="I39" s="177" t="e">
        <f>H39/'kons PR (L3) (1) (1)'!G38</f>
        <v>#REF!</v>
      </c>
      <c r="J39" s="178" t="e">
        <f>'kons PR (L3) (1) (1)'!G38-'realisasi (L4) (1) (1)'!H39</f>
        <v>#REF!</v>
      </c>
      <c r="K39" s="177" t="e">
        <f>J39/'kons PR (L3) (1) (1)'!G38</f>
        <v>#REF!</v>
      </c>
      <c r="L39" s="164" t="e">
        <f t="shared" si="3"/>
        <v>#REF!</v>
      </c>
      <c r="M39" s="164" t="e">
        <f t="shared" si="4"/>
        <v>#REF!</v>
      </c>
      <c r="N39" s="179" t="e">
        <f t="shared" si="5"/>
        <v>#REF!</v>
      </c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</row>
    <row r="40" spans="1:26" ht="13.5" customHeight="1" x14ac:dyDescent="0.3">
      <c r="A40" s="161">
        <f t="shared" si="6"/>
        <v>31</v>
      </c>
      <c r="B40" s="161" t="s">
        <v>180</v>
      </c>
      <c r="C40" s="163" t="s">
        <v>183</v>
      </c>
      <c r="D40" s="164" t="e">
        <f t="shared" si="25"/>
        <v>#REF!</v>
      </c>
      <c r="E40" s="177" t="e">
        <f>D40/'kons PR (L3) (1) (1)'!D39</f>
        <v>#REF!</v>
      </c>
      <c r="F40" s="164" t="e">
        <f t="shared" si="26"/>
        <v>#REF!</v>
      </c>
      <c r="G40" s="177" t="e">
        <f>F40/'kons PR (L3) (1) (1)'!E39</f>
        <v>#REF!</v>
      </c>
      <c r="H40" s="164" t="e">
        <f t="shared" si="27"/>
        <v>#REF!</v>
      </c>
      <c r="I40" s="177" t="e">
        <f>H40/'kons PR (L3) (1) (1)'!G39</f>
        <v>#REF!</v>
      </c>
      <c r="J40" s="178" t="e">
        <f>'kons PR (L3) (1) (1)'!G39-'realisasi (L4) (1) (1)'!H40</f>
        <v>#REF!</v>
      </c>
      <c r="K40" s="177" t="e">
        <f>J40/'kons PR (L3) (1) (1)'!G39</f>
        <v>#REF!</v>
      </c>
      <c r="L40" s="164" t="e">
        <f t="shared" si="3"/>
        <v>#REF!</v>
      </c>
      <c r="M40" s="164" t="e">
        <f t="shared" si="4"/>
        <v>#REF!</v>
      </c>
      <c r="N40" s="179" t="e">
        <f t="shared" si="5"/>
        <v>#REF!</v>
      </c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</row>
    <row r="41" spans="1:26" ht="13.5" customHeight="1" x14ac:dyDescent="0.3">
      <c r="A41" s="161">
        <f t="shared" si="6"/>
        <v>32</v>
      </c>
      <c r="B41" s="161" t="s">
        <v>180</v>
      </c>
      <c r="C41" s="163" t="s">
        <v>184</v>
      </c>
      <c r="D41" s="164" t="e">
        <f t="shared" si="25"/>
        <v>#REF!</v>
      </c>
      <c r="E41" s="177" t="e">
        <f>D41/'kons PR (L3) (1) (1)'!D40</f>
        <v>#REF!</v>
      </c>
      <c r="F41" s="164" t="e">
        <f t="shared" si="26"/>
        <v>#REF!</v>
      </c>
      <c r="G41" s="177" t="e">
        <f>F41/'kons PR (L3) (1) (1)'!E40</f>
        <v>#REF!</v>
      </c>
      <c r="H41" s="164" t="e">
        <f t="shared" si="27"/>
        <v>#REF!</v>
      </c>
      <c r="I41" s="177" t="e">
        <f>H41/'kons PR (L3) (1) (1)'!G40</f>
        <v>#REF!</v>
      </c>
      <c r="J41" s="178" t="e">
        <f>'kons PR (L3) (1) (1)'!G40-'realisasi (L4) (1) (1)'!H41</f>
        <v>#REF!</v>
      </c>
      <c r="K41" s="177" t="e">
        <f>J41/'kons PR (L3) (1) (1)'!G40</f>
        <v>#REF!</v>
      </c>
      <c r="L41" s="164" t="e">
        <f t="shared" si="3"/>
        <v>#REF!</v>
      </c>
      <c r="M41" s="164" t="e">
        <f t="shared" si="4"/>
        <v>#REF!</v>
      </c>
      <c r="N41" s="179" t="e">
        <f t="shared" si="5"/>
        <v>#REF!</v>
      </c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</row>
    <row r="42" spans="1:26" ht="13.5" customHeight="1" x14ac:dyDescent="0.3">
      <c r="A42" s="161">
        <f t="shared" si="6"/>
        <v>33</v>
      </c>
      <c r="B42" s="161" t="s">
        <v>180</v>
      </c>
      <c r="C42" s="163" t="s">
        <v>105</v>
      </c>
      <c r="D42" s="164" t="e">
        <f t="shared" si="25"/>
        <v>#REF!</v>
      </c>
      <c r="E42" s="177" t="e">
        <f>D42/'kons PR (L3) (1) (1)'!D41</f>
        <v>#REF!</v>
      </c>
      <c r="F42" s="164" t="e">
        <f t="shared" si="26"/>
        <v>#REF!</v>
      </c>
      <c r="G42" s="177" t="e">
        <f>F42/'kons PR (L3) (1) (1)'!E41</f>
        <v>#REF!</v>
      </c>
      <c r="H42" s="164" t="e">
        <f t="shared" si="27"/>
        <v>#REF!</v>
      </c>
      <c r="I42" s="177" t="e">
        <f>H42/'kons PR (L3) (1) (1)'!G41</f>
        <v>#REF!</v>
      </c>
      <c r="J42" s="178" t="e">
        <f>'kons PR (L3) (1) (1)'!G41-'realisasi (L4) (1) (1)'!H42</f>
        <v>#REF!</v>
      </c>
      <c r="K42" s="177" t="e">
        <f>J42/'kons PR (L3) (1) (1)'!G41</f>
        <v>#REF!</v>
      </c>
      <c r="L42" s="164" t="e">
        <f t="shared" si="3"/>
        <v>#REF!</v>
      </c>
      <c r="M42" s="164" t="e">
        <f t="shared" si="4"/>
        <v>#REF!</v>
      </c>
      <c r="N42" s="179" t="e">
        <f t="shared" si="5"/>
        <v>#REF!</v>
      </c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</row>
    <row r="43" spans="1:26" ht="13.5" customHeight="1" x14ac:dyDescent="0.3">
      <c r="A43" s="161">
        <f t="shared" si="6"/>
        <v>34</v>
      </c>
      <c r="B43" s="161" t="s">
        <v>180</v>
      </c>
      <c r="C43" s="163" t="s">
        <v>185</v>
      </c>
      <c r="D43" s="164" t="e">
        <f t="shared" si="25"/>
        <v>#REF!</v>
      </c>
      <c r="E43" s="177" t="e">
        <f>D43/'kons PR (L3) (1) (1)'!D42</f>
        <v>#REF!</v>
      </c>
      <c r="F43" s="164" t="e">
        <f t="shared" si="26"/>
        <v>#REF!</v>
      </c>
      <c r="G43" s="177" t="e">
        <f>F43/'kons PR (L3) (1) (1)'!E42</f>
        <v>#REF!</v>
      </c>
      <c r="H43" s="164" t="e">
        <f t="shared" si="27"/>
        <v>#REF!</v>
      </c>
      <c r="I43" s="177" t="e">
        <f>H43/'kons PR (L3) (1) (1)'!G42</f>
        <v>#REF!</v>
      </c>
      <c r="J43" s="178" t="e">
        <f>'kons PR (L3) (1) (1)'!G42-'realisasi (L4) (1) (1)'!H43</f>
        <v>#REF!</v>
      </c>
      <c r="K43" s="177" t="e">
        <f>J43/'kons PR (L3) (1) (1)'!G42</f>
        <v>#REF!</v>
      </c>
      <c r="L43" s="164" t="e">
        <f t="shared" si="3"/>
        <v>#REF!</v>
      </c>
      <c r="M43" s="164" t="e">
        <f t="shared" si="4"/>
        <v>#REF!</v>
      </c>
      <c r="N43" s="179" t="e">
        <f t="shared" si="5"/>
        <v>#REF!</v>
      </c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</row>
    <row r="44" spans="1:26" ht="13.5" customHeight="1" x14ac:dyDescent="0.3">
      <c r="A44" s="161">
        <f t="shared" si="6"/>
        <v>35</v>
      </c>
      <c r="B44" s="161" t="s">
        <v>180</v>
      </c>
      <c r="C44" s="163" t="s">
        <v>186</v>
      </c>
      <c r="D44" s="164" t="e">
        <f t="shared" si="25"/>
        <v>#REF!</v>
      </c>
      <c r="E44" s="177" t="e">
        <f>D44/'kons PR (L3) (1) (1)'!D43</f>
        <v>#REF!</v>
      </c>
      <c r="F44" s="164" t="e">
        <f t="shared" si="26"/>
        <v>#REF!</v>
      </c>
      <c r="G44" s="177" t="e">
        <f>F44/'kons PR (L3) (1) (1)'!E43</f>
        <v>#REF!</v>
      </c>
      <c r="H44" s="164" t="e">
        <f t="shared" si="27"/>
        <v>#REF!</v>
      </c>
      <c r="I44" s="177" t="e">
        <f>H44/'kons PR (L3) (1) (1)'!G43</f>
        <v>#REF!</v>
      </c>
      <c r="J44" s="178" t="e">
        <f>'kons PR (L3) (1) (1)'!G43-'realisasi (L4) (1) (1)'!H44</f>
        <v>#REF!</v>
      </c>
      <c r="K44" s="177" t="e">
        <f>J44/'kons PR (L3) (1) (1)'!G43</f>
        <v>#REF!</v>
      </c>
      <c r="L44" s="164" t="e">
        <f t="shared" si="3"/>
        <v>#REF!</v>
      </c>
      <c r="M44" s="164" t="e">
        <f t="shared" si="4"/>
        <v>#REF!</v>
      </c>
      <c r="N44" s="179" t="e">
        <f t="shared" si="5"/>
        <v>#REF!</v>
      </c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</row>
    <row r="45" spans="1:26" ht="13.5" customHeight="1" x14ac:dyDescent="0.3">
      <c r="A45" s="161">
        <f t="shared" si="6"/>
        <v>36</v>
      </c>
      <c r="B45" s="161" t="s">
        <v>180</v>
      </c>
      <c r="C45" s="163" t="s">
        <v>187</v>
      </c>
      <c r="D45" s="164" t="e">
        <f t="shared" si="25"/>
        <v>#REF!</v>
      </c>
      <c r="E45" s="177" t="e">
        <f>D45/'kons PR (L3) (1) (1)'!D44</f>
        <v>#REF!</v>
      </c>
      <c r="F45" s="164" t="e">
        <f t="shared" si="26"/>
        <v>#REF!</v>
      </c>
      <c r="G45" s="177" t="e">
        <f>F45/'kons PR (L3) (1) (1)'!E44</f>
        <v>#REF!</v>
      </c>
      <c r="H45" s="164" t="e">
        <f t="shared" si="27"/>
        <v>#REF!</v>
      </c>
      <c r="I45" s="177" t="e">
        <f>H45/'kons PR (L3) (1) (1)'!G44</f>
        <v>#REF!</v>
      </c>
      <c r="J45" s="178" t="e">
        <f>'kons PR (L3) (1) (1)'!G44-'realisasi (L4) (1) (1)'!H45</f>
        <v>#REF!</v>
      </c>
      <c r="K45" s="177" t="e">
        <f>J45/'kons PR (L3) (1) (1)'!G44</f>
        <v>#REF!</v>
      </c>
      <c r="L45" s="164" t="e">
        <f t="shared" si="3"/>
        <v>#REF!</v>
      </c>
      <c r="M45" s="164" t="e">
        <f t="shared" si="4"/>
        <v>#REF!</v>
      </c>
      <c r="N45" s="179" t="e">
        <f t="shared" si="5"/>
        <v>#REF!</v>
      </c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</row>
    <row r="46" spans="1:26" ht="13.5" customHeight="1" x14ac:dyDescent="0.3">
      <c r="A46" s="161">
        <f t="shared" si="6"/>
        <v>37</v>
      </c>
      <c r="B46" s="161" t="s">
        <v>180</v>
      </c>
      <c r="C46" s="163" t="s">
        <v>250</v>
      </c>
      <c r="D46" s="164" t="e">
        <f t="shared" si="25"/>
        <v>#REF!</v>
      </c>
      <c r="E46" s="177" t="e">
        <f>D46/'kons PR (L3) (1) (1)'!D45</f>
        <v>#REF!</v>
      </c>
      <c r="F46" s="164" t="e">
        <f t="shared" si="26"/>
        <v>#REF!</v>
      </c>
      <c r="G46" s="177" t="e">
        <f>F46/'kons PR (L3) (1) (1)'!E45</f>
        <v>#REF!</v>
      </c>
      <c r="H46" s="164" t="e">
        <f t="shared" si="27"/>
        <v>#REF!</v>
      </c>
      <c r="I46" s="177" t="e">
        <f>H46/'kons PR (L3) (1) (1)'!G45</f>
        <v>#REF!</v>
      </c>
      <c r="J46" s="178" t="e">
        <f>'kons PR (L3) (1) (1)'!G45-'realisasi (L4) (1) (1)'!H46</f>
        <v>#REF!</v>
      </c>
      <c r="K46" s="177" t="e">
        <f>J46/'kons PR (L3) (1) (1)'!G45</f>
        <v>#REF!</v>
      </c>
      <c r="L46" s="164" t="e">
        <f t="shared" si="3"/>
        <v>#REF!</v>
      </c>
      <c r="M46" s="164" t="e">
        <f t="shared" si="4"/>
        <v>#REF!</v>
      </c>
      <c r="N46" s="179" t="e">
        <f t="shared" si="5"/>
        <v>#REF!</v>
      </c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</row>
    <row r="47" spans="1:26" ht="13.5" customHeight="1" x14ac:dyDescent="0.3">
      <c r="A47" s="161">
        <f t="shared" si="6"/>
        <v>38</v>
      </c>
      <c r="B47" s="161" t="s">
        <v>180</v>
      </c>
      <c r="C47" s="163" t="s">
        <v>189</v>
      </c>
      <c r="D47" s="164" t="e">
        <f t="shared" si="25"/>
        <v>#REF!</v>
      </c>
      <c r="E47" s="177" t="e">
        <f>D47/'kons PR (L3) (1) (1)'!D46</f>
        <v>#REF!</v>
      </c>
      <c r="F47" s="164" t="e">
        <f t="shared" si="26"/>
        <v>#REF!</v>
      </c>
      <c r="G47" s="177" t="e">
        <f>F47/'kons PR (L3) (1) (1)'!E46</f>
        <v>#REF!</v>
      </c>
      <c r="H47" s="164" t="e">
        <f t="shared" si="27"/>
        <v>#REF!</v>
      </c>
      <c r="I47" s="177" t="e">
        <f>H47/'kons PR (L3) (1) (1)'!G46</f>
        <v>#REF!</v>
      </c>
      <c r="J47" s="178" t="e">
        <f>'kons PR (L3) (1) (1)'!G46-'realisasi (L4) (1) (1)'!H47</f>
        <v>#REF!</v>
      </c>
      <c r="K47" s="177" t="e">
        <f>J47/'kons PR (L3) (1) (1)'!G46</f>
        <v>#REF!</v>
      </c>
      <c r="L47" s="164" t="e">
        <f t="shared" si="3"/>
        <v>#REF!</v>
      </c>
      <c r="M47" s="164" t="e">
        <f t="shared" si="4"/>
        <v>#REF!</v>
      </c>
      <c r="N47" s="179" t="e">
        <f t="shared" si="5"/>
        <v>#REF!</v>
      </c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</row>
    <row r="48" spans="1:26" ht="13.5" customHeight="1" x14ac:dyDescent="0.3">
      <c r="A48" s="161">
        <f t="shared" si="6"/>
        <v>39</v>
      </c>
      <c r="B48" s="161" t="s">
        <v>180</v>
      </c>
      <c r="C48" s="163" t="s">
        <v>251</v>
      </c>
      <c r="D48" s="164" t="e">
        <f t="shared" si="25"/>
        <v>#REF!</v>
      </c>
      <c r="E48" s="177" t="e">
        <f>D48/'kons PR (L3) (1) (1)'!D47</f>
        <v>#REF!</v>
      </c>
      <c r="F48" s="164" t="e">
        <f t="shared" si="26"/>
        <v>#REF!</v>
      </c>
      <c r="G48" s="177" t="e">
        <f>F48/'kons PR (L3) (1) (1)'!E47</f>
        <v>#REF!</v>
      </c>
      <c r="H48" s="164" t="e">
        <f t="shared" si="27"/>
        <v>#REF!</v>
      </c>
      <c r="I48" s="177" t="e">
        <f>H48/'kons PR (L3) (1) (1)'!G47</f>
        <v>#REF!</v>
      </c>
      <c r="J48" s="178" t="e">
        <f>'kons PR (L3) (1) (1)'!G47-'realisasi (L4) (1) (1)'!H48</f>
        <v>#REF!</v>
      </c>
      <c r="K48" s="177" t="e">
        <f>J48/'kons PR (L3) (1) (1)'!G47</f>
        <v>#REF!</v>
      </c>
      <c r="L48" s="164" t="e">
        <f t="shared" si="3"/>
        <v>#REF!</v>
      </c>
      <c r="M48" s="164" t="e">
        <f t="shared" si="4"/>
        <v>#REF!</v>
      </c>
      <c r="N48" s="179" t="e">
        <f t="shared" si="5"/>
        <v>#REF!</v>
      </c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</row>
    <row r="49" spans="1:26" ht="13.5" customHeight="1" x14ac:dyDescent="0.3">
      <c r="A49" s="161">
        <f t="shared" si="6"/>
        <v>40</v>
      </c>
      <c r="B49" s="161" t="s">
        <v>180</v>
      </c>
      <c r="C49" s="163" t="s">
        <v>252</v>
      </c>
      <c r="D49" s="164" t="e">
        <f t="shared" si="25"/>
        <v>#REF!</v>
      </c>
      <c r="E49" s="177" t="e">
        <f>D49/'kons PR (L3) (1) (1)'!D48</f>
        <v>#REF!</v>
      </c>
      <c r="F49" s="164" t="e">
        <f t="shared" si="26"/>
        <v>#REF!</v>
      </c>
      <c r="G49" s="177" t="e">
        <f>F49/'kons PR (L3) (1) (1)'!E48</f>
        <v>#REF!</v>
      </c>
      <c r="H49" s="164" t="e">
        <f t="shared" si="27"/>
        <v>#REF!</v>
      </c>
      <c r="I49" s="177" t="e">
        <f>H49/'kons PR (L3) (1) (1)'!G48</f>
        <v>#REF!</v>
      </c>
      <c r="J49" s="178" t="e">
        <f>'kons PR (L3) (1) (1)'!G48-'realisasi (L4) (1) (1)'!H49</f>
        <v>#REF!</v>
      </c>
      <c r="K49" s="177" t="e">
        <f>J49/'kons PR (L3) (1) (1)'!G48</f>
        <v>#REF!</v>
      </c>
      <c r="L49" s="164" t="e">
        <f t="shared" si="3"/>
        <v>#REF!</v>
      </c>
      <c r="M49" s="164" t="e">
        <f t="shared" si="4"/>
        <v>#REF!</v>
      </c>
      <c r="N49" s="179" t="e">
        <f t="shared" si="5"/>
        <v>#REF!</v>
      </c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</row>
    <row r="50" spans="1:26" ht="13.5" customHeight="1" x14ac:dyDescent="0.3">
      <c r="A50" s="161">
        <f t="shared" si="6"/>
        <v>41</v>
      </c>
      <c r="B50" s="161" t="s">
        <v>180</v>
      </c>
      <c r="C50" s="163" t="s">
        <v>253</v>
      </c>
      <c r="D50" s="164" t="e">
        <f t="shared" si="25"/>
        <v>#REF!</v>
      </c>
      <c r="E50" s="177" t="e">
        <f>D50/'kons PR (L3) (1) (1)'!D49</f>
        <v>#REF!</v>
      </c>
      <c r="F50" s="164" t="e">
        <f t="shared" si="26"/>
        <v>#REF!</v>
      </c>
      <c r="G50" s="177" t="e">
        <f>F50/'kons PR (L3) (1) (1)'!E49</f>
        <v>#REF!</v>
      </c>
      <c r="H50" s="164" t="e">
        <f t="shared" si="27"/>
        <v>#REF!</v>
      </c>
      <c r="I50" s="177" t="e">
        <f>H50/'kons PR (L3) (1) (1)'!G49</f>
        <v>#REF!</v>
      </c>
      <c r="J50" s="178" t="e">
        <f>'kons PR (L3) (1) (1)'!G49-'realisasi (L4) (1) (1)'!H50</f>
        <v>#REF!</v>
      </c>
      <c r="K50" s="177" t="e">
        <f>J50/'kons PR (L3) (1) (1)'!G49</f>
        <v>#REF!</v>
      </c>
      <c r="L50" s="164" t="e">
        <f t="shared" si="3"/>
        <v>#REF!</v>
      </c>
      <c r="M50" s="164" t="e">
        <f t="shared" si="4"/>
        <v>#REF!</v>
      </c>
      <c r="N50" s="179" t="e">
        <f t="shared" si="5"/>
        <v>#REF!</v>
      </c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</row>
    <row r="51" spans="1:26" ht="13.5" customHeight="1" x14ac:dyDescent="0.3">
      <c r="A51" s="161">
        <f t="shared" si="6"/>
        <v>42</v>
      </c>
      <c r="B51" s="161" t="s">
        <v>193</v>
      </c>
      <c r="C51" s="163" t="s">
        <v>194</v>
      </c>
      <c r="D51" s="164" t="e">
        <f>SUM(#REF!,#REF!)</f>
        <v>#REF!</v>
      </c>
      <c r="E51" s="177" t="e">
        <f>D51/'kons PR (L3) (1) (1)'!D50</f>
        <v>#REF!</v>
      </c>
      <c r="F51" s="164" t="e">
        <f>SUM(#REF!,#REF!)</f>
        <v>#REF!</v>
      </c>
      <c r="G51" s="177" t="e">
        <f>F51/'kons PR (L3) (1) (1)'!E50</f>
        <v>#REF!</v>
      </c>
      <c r="H51" s="164" t="e">
        <f>SUM(#REF!,#REF!)</f>
        <v>#REF!</v>
      </c>
      <c r="I51" s="177" t="e">
        <f>H51/'kons PR (L3) (1) (1)'!G50</f>
        <v>#REF!</v>
      </c>
      <c r="J51" s="178" t="e">
        <f>'kons PR (L3) (1) (1)'!G50-'realisasi (L4) (1) (1)'!H51</f>
        <v>#REF!</v>
      </c>
      <c r="K51" s="177" t="e">
        <f>J51/'kons PR (L3) (1) (1)'!G50</f>
        <v>#REF!</v>
      </c>
      <c r="L51" s="164" t="e">
        <f t="shared" si="3"/>
        <v>#REF!</v>
      </c>
      <c r="M51" s="164" t="e">
        <f t="shared" si="4"/>
        <v>#REF!</v>
      </c>
      <c r="N51" s="179" t="e">
        <f t="shared" si="5"/>
        <v>#REF!</v>
      </c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</row>
    <row r="52" spans="1:26" ht="13.5" customHeight="1" x14ac:dyDescent="0.3">
      <c r="A52" s="161">
        <f t="shared" si="6"/>
        <v>43</v>
      </c>
      <c r="B52" s="161" t="s">
        <v>195</v>
      </c>
      <c r="C52" s="163" t="s">
        <v>196</v>
      </c>
      <c r="D52" s="164" t="e">
        <f>SUM(#REF!)</f>
        <v>#REF!</v>
      </c>
      <c r="E52" s="177" t="e">
        <f>D52/'kons PR (L3) (1) (1)'!D51</f>
        <v>#REF!</v>
      </c>
      <c r="F52" s="164" t="e">
        <f>SUM(#REF!)</f>
        <v>#REF!</v>
      </c>
      <c r="G52" s="177" t="e">
        <f>F52/'kons PR (L3) (1) (1)'!E51</f>
        <v>#REF!</v>
      </c>
      <c r="H52" s="164" t="e">
        <f>SUM(#REF!)</f>
        <v>#REF!</v>
      </c>
      <c r="I52" s="177" t="e">
        <f>H52/'kons PR (L3) (1) (1)'!G51</f>
        <v>#REF!</v>
      </c>
      <c r="J52" s="178" t="e">
        <f>'kons PR (L3) (1) (1)'!G51-'realisasi (L4) (1) (1)'!H52</f>
        <v>#REF!</v>
      </c>
      <c r="K52" s="177" t="e">
        <f>J52/'kons PR (L3) (1) (1)'!G51</f>
        <v>#REF!</v>
      </c>
      <c r="L52" s="164" t="e">
        <f t="shared" si="3"/>
        <v>#REF!</v>
      </c>
      <c r="M52" s="164" t="e">
        <f t="shared" si="4"/>
        <v>#REF!</v>
      </c>
      <c r="N52" s="179" t="e">
        <f t="shared" si="5"/>
        <v>#REF!</v>
      </c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</row>
    <row r="53" spans="1:26" ht="13.5" customHeight="1" x14ac:dyDescent="0.3">
      <c r="A53" s="161">
        <f t="shared" si="6"/>
        <v>44</v>
      </c>
      <c r="B53" s="161" t="s">
        <v>197</v>
      </c>
      <c r="C53" s="163" t="e">
        <f>#REF!</f>
        <v>#REF!</v>
      </c>
      <c r="D53" s="164" t="e">
        <f>SUM(#REF!,#REF!)</f>
        <v>#REF!</v>
      </c>
      <c r="E53" s="177" t="e">
        <f>D53/'kons PR (L3) (1) (1)'!D52</f>
        <v>#REF!</v>
      </c>
      <c r="F53" s="164" t="e">
        <f>SUM(#REF!,#REF!)</f>
        <v>#REF!</v>
      </c>
      <c r="G53" s="177" t="e">
        <f>F53/'kons PR (L3) (1) (1)'!E52</f>
        <v>#REF!</v>
      </c>
      <c r="H53" s="164" t="e">
        <f>SUM(#REF!,#REF!)</f>
        <v>#REF!</v>
      </c>
      <c r="I53" s="177" t="e">
        <f>H53/'kons PR (L3) (1) (1)'!G52</f>
        <v>#REF!</v>
      </c>
      <c r="J53" s="178" t="e">
        <f>'kons PR (L3) (1) (1)'!G52-'realisasi (L4) (1) (1)'!H53</f>
        <v>#REF!</v>
      </c>
      <c r="K53" s="177" t="e">
        <f>J53/'kons PR (L3) (1) (1)'!G52</f>
        <v>#REF!</v>
      </c>
      <c r="L53" s="164" t="e">
        <f t="shared" si="3"/>
        <v>#REF!</v>
      </c>
      <c r="M53" s="164" t="e">
        <f t="shared" si="4"/>
        <v>#REF!</v>
      </c>
      <c r="N53" s="179" t="e">
        <f t="shared" si="5"/>
        <v>#REF!</v>
      </c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</row>
    <row r="54" spans="1:26" ht="13.5" customHeight="1" x14ac:dyDescent="0.3">
      <c r="A54" s="161">
        <f t="shared" si="6"/>
        <v>45</v>
      </c>
      <c r="B54" s="161" t="s">
        <v>198</v>
      </c>
      <c r="C54" s="163" t="s">
        <v>199</v>
      </c>
      <c r="D54" s="164" t="e">
        <f t="shared" ref="D54:D56" si="28">SUM(#REF!)</f>
        <v>#REF!</v>
      </c>
      <c r="E54" s="177" t="e">
        <f>D54/'kons PR (L3) (1) (1)'!D53</f>
        <v>#REF!</v>
      </c>
      <c r="F54" s="164" t="e">
        <f t="shared" ref="F54:F56" si="29">SUM(#REF!)</f>
        <v>#REF!</v>
      </c>
      <c r="G54" s="177" t="e">
        <f>F54/'kons PR (L3) (1) (1)'!E53</f>
        <v>#REF!</v>
      </c>
      <c r="H54" s="164" t="e">
        <f t="shared" ref="H54:H56" si="30">SUM(#REF!)</f>
        <v>#REF!</v>
      </c>
      <c r="I54" s="177" t="e">
        <f>H54/'kons PR (L3) (1) (1)'!G53</f>
        <v>#REF!</v>
      </c>
      <c r="J54" s="178" t="e">
        <f>'kons PR (L3) (1) (1)'!G53-'realisasi (L4) (1) (1)'!H54</f>
        <v>#REF!</v>
      </c>
      <c r="K54" s="177" t="e">
        <f>J54/'kons PR (L3) (1) (1)'!G53</f>
        <v>#REF!</v>
      </c>
      <c r="L54" s="164" t="e">
        <f t="shared" si="3"/>
        <v>#REF!</v>
      </c>
      <c r="M54" s="164" t="e">
        <f t="shared" si="4"/>
        <v>#REF!</v>
      </c>
      <c r="N54" s="179" t="e">
        <f t="shared" si="5"/>
        <v>#REF!</v>
      </c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</row>
    <row r="55" spans="1:26" ht="13.5" customHeight="1" x14ac:dyDescent="0.3">
      <c r="A55" s="161">
        <f t="shared" si="6"/>
        <v>46</v>
      </c>
      <c r="B55" s="161" t="s">
        <v>200</v>
      </c>
      <c r="C55" s="163" t="e">
        <f>#REF!</f>
        <v>#REF!</v>
      </c>
      <c r="D55" s="164" t="e">
        <f t="shared" si="28"/>
        <v>#REF!</v>
      </c>
      <c r="E55" s="177" t="e">
        <f>D55/'kons PR (L3) (1) (1)'!D54</f>
        <v>#REF!</v>
      </c>
      <c r="F55" s="164" t="e">
        <f t="shared" si="29"/>
        <v>#REF!</v>
      </c>
      <c r="G55" s="177" t="e">
        <f>F55/'kons PR (L3) (1) (1)'!E54</f>
        <v>#REF!</v>
      </c>
      <c r="H55" s="164" t="e">
        <f t="shared" si="30"/>
        <v>#REF!</v>
      </c>
      <c r="I55" s="177" t="e">
        <f>H55/'kons PR (L3) (1) (1)'!G54</f>
        <v>#REF!</v>
      </c>
      <c r="J55" s="178" t="e">
        <f>'kons PR (L3) (1) (1)'!G54-'realisasi (L4) (1) (1)'!H55</f>
        <v>#REF!</v>
      </c>
      <c r="K55" s="177" t="e">
        <f>J55/'kons PR (L3) (1) (1)'!G54</f>
        <v>#REF!</v>
      </c>
      <c r="L55" s="164" t="e">
        <f t="shared" si="3"/>
        <v>#REF!</v>
      </c>
      <c r="M55" s="164" t="e">
        <f t="shared" si="4"/>
        <v>#REF!</v>
      </c>
      <c r="N55" s="179" t="e">
        <f t="shared" si="5"/>
        <v>#REF!</v>
      </c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</row>
    <row r="56" spans="1:26" ht="13.5" customHeight="1" x14ac:dyDescent="0.3">
      <c r="A56" s="161">
        <f t="shared" si="6"/>
        <v>47</v>
      </c>
      <c r="B56" s="161" t="s">
        <v>201</v>
      </c>
      <c r="C56" s="163" t="s">
        <v>202</v>
      </c>
      <c r="D56" s="164" t="e">
        <f t="shared" si="28"/>
        <v>#REF!</v>
      </c>
      <c r="E56" s="177" t="e">
        <f>D56/'kons PR (L3) (1) (1)'!D55</f>
        <v>#REF!</v>
      </c>
      <c r="F56" s="164" t="e">
        <f t="shared" si="29"/>
        <v>#REF!</v>
      </c>
      <c r="G56" s="177" t="e">
        <f>F56/'kons PR (L3) (1) (1)'!E55</f>
        <v>#REF!</v>
      </c>
      <c r="H56" s="164" t="e">
        <f t="shared" si="30"/>
        <v>#REF!</v>
      </c>
      <c r="I56" s="177" t="e">
        <f>H56/'kons PR (L3) (1) (1)'!G55</f>
        <v>#REF!</v>
      </c>
      <c r="J56" s="178" t="e">
        <f>'kons PR (L3) (1) (1)'!G55-'realisasi (L4) (1) (1)'!H56</f>
        <v>#REF!</v>
      </c>
      <c r="K56" s="177" t="e">
        <f>J56/'kons PR (L3) (1) (1)'!G55</f>
        <v>#REF!</v>
      </c>
      <c r="L56" s="164" t="e">
        <f t="shared" si="3"/>
        <v>#REF!</v>
      </c>
      <c r="M56" s="164" t="e">
        <f t="shared" si="4"/>
        <v>#REF!</v>
      </c>
      <c r="N56" s="179" t="e">
        <f t="shared" si="5"/>
        <v>#REF!</v>
      </c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</row>
    <row r="57" spans="1:26" ht="13.5" customHeight="1" x14ac:dyDescent="0.3">
      <c r="A57" s="161"/>
      <c r="B57" s="161"/>
      <c r="C57" s="163"/>
      <c r="D57" s="163"/>
      <c r="E57" s="163"/>
      <c r="F57" s="163"/>
      <c r="G57" s="163"/>
      <c r="H57" s="163"/>
      <c r="I57" s="163"/>
      <c r="J57" s="163"/>
      <c r="K57" s="163"/>
      <c r="L57" s="163"/>
      <c r="M57" s="163"/>
      <c r="N57" s="180"/>
      <c r="O57" s="141"/>
      <c r="P57" s="141"/>
      <c r="Q57" s="141"/>
      <c r="R57" s="141"/>
      <c r="S57" s="141"/>
      <c r="T57" s="141"/>
      <c r="U57" s="141"/>
      <c r="V57" s="141"/>
      <c r="W57" s="141"/>
      <c r="X57" s="141"/>
      <c r="Y57" s="141"/>
      <c r="Z57" s="141"/>
    </row>
    <row r="58" spans="1:26" ht="13.5" customHeight="1" x14ac:dyDescent="0.3">
      <c r="A58" s="439" t="s">
        <v>203</v>
      </c>
      <c r="B58" s="358"/>
      <c r="C58" s="359"/>
      <c r="D58" s="165" t="e">
        <f>SUM(D10:D57)</f>
        <v>#REF!</v>
      </c>
      <c r="E58" s="181" t="e">
        <f>D58/'kons PR (L3) (1) (1)'!D57</f>
        <v>#REF!</v>
      </c>
      <c r="F58" s="165" t="e">
        <f>SUM(F10:F57)</f>
        <v>#REF!</v>
      </c>
      <c r="G58" s="181" t="e">
        <f>F58/'kons PR (L3) (1) (1)'!E57</f>
        <v>#REF!</v>
      </c>
      <c r="H58" s="165" t="e">
        <f>SUM(H10:H57)</f>
        <v>#REF!</v>
      </c>
      <c r="I58" s="181" t="e">
        <f>H58/'kons PR (L3) (1) (1)'!G57</f>
        <v>#REF!</v>
      </c>
      <c r="J58" s="165" t="e">
        <f>SUM(J10:J57)</f>
        <v>#REF!</v>
      </c>
      <c r="K58" s="176" t="e">
        <f>J58/'kons PR (L3) (1) (1)'!G57</f>
        <v>#REF!</v>
      </c>
      <c r="L58" s="165" t="e">
        <f t="shared" ref="L58:N58" si="31">SUM(L10:L57)</f>
        <v>#REF!</v>
      </c>
      <c r="M58" s="165" t="e">
        <f t="shared" si="31"/>
        <v>#REF!</v>
      </c>
      <c r="N58" s="165" t="e">
        <f t="shared" si="31"/>
        <v>#REF!</v>
      </c>
      <c r="O58" s="141"/>
      <c r="P58" s="141"/>
      <c r="Q58" s="141"/>
      <c r="R58" s="141"/>
      <c r="S58" s="141"/>
      <c r="T58" s="141"/>
      <c r="U58" s="141"/>
      <c r="V58" s="141"/>
      <c r="W58" s="141"/>
      <c r="X58" s="141"/>
      <c r="Y58" s="141"/>
      <c r="Z58" s="141"/>
    </row>
    <row r="59" spans="1:26" ht="13.5" customHeight="1" x14ac:dyDescent="0.3">
      <c r="A59" s="166"/>
      <c r="B59" s="166"/>
      <c r="C59" s="166"/>
      <c r="D59" s="167"/>
      <c r="E59" s="167"/>
      <c r="F59" s="167"/>
      <c r="G59" s="167"/>
      <c r="H59" s="167"/>
      <c r="I59" s="167"/>
      <c r="J59" s="167"/>
      <c r="K59" s="167"/>
      <c r="L59" s="167"/>
      <c r="M59" s="167"/>
      <c r="N59" s="141"/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  <c r="Z59" s="141"/>
    </row>
    <row r="60" spans="1:26" ht="13.5" customHeight="1" x14ac:dyDescent="0.3">
      <c r="A60" s="168" t="s">
        <v>649</v>
      </c>
      <c r="B60" s="168"/>
      <c r="C60" s="141"/>
      <c r="D60" s="141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  <c r="Z60" s="141"/>
    </row>
    <row r="61" spans="1:26" ht="13.5" customHeight="1" x14ac:dyDescent="0.3">
      <c r="A61" s="169" t="s">
        <v>10</v>
      </c>
      <c r="B61" s="141" t="s">
        <v>205</v>
      </c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70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41"/>
    </row>
    <row r="62" spans="1:26" ht="13.5" customHeight="1" x14ac:dyDescent="0.3">
      <c r="A62" s="169" t="s">
        <v>34</v>
      </c>
      <c r="B62" s="141" t="s">
        <v>206</v>
      </c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70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  <c r="Z62" s="141"/>
    </row>
    <row r="63" spans="1:26" ht="13.5" customHeight="1" x14ac:dyDescent="0.3">
      <c r="A63" s="169" t="s">
        <v>36</v>
      </c>
      <c r="B63" s="141" t="s">
        <v>207</v>
      </c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1"/>
      <c r="T63" s="141"/>
      <c r="U63" s="141"/>
      <c r="V63" s="141"/>
      <c r="W63" s="141"/>
      <c r="X63" s="141"/>
      <c r="Y63" s="141"/>
      <c r="Z63" s="141"/>
    </row>
    <row r="64" spans="1:26" ht="13.5" customHeight="1" x14ac:dyDescent="0.3">
      <c r="A64" s="169" t="s">
        <v>38</v>
      </c>
      <c r="B64" s="141" t="s">
        <v>255</v>
      </c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</row>
    <row r="65" spans="1:26" ht="13.5" customHeight="1" x14ac:dyDescent="0.3">
      <c r="A65" s="169" t="s">
        <v>49</v>
      </c>
      <c r="B65" s="141" t="s">
        <v>256</v>
      </c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</row>
    <row r="66" spans="1:26" ht="13.5" customHeight="1" x14ac:dyDescent="0.3">
      <c r="A66" s="169" t="s">
        <v>54</v>
      </c>
      <c r="B66" s="141" t="s">
        <v>257</v>
      </c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</row>
    <row r="67" spans="1:26" ht="13.5" customHeight="1" x14ac:dyDescent="0.3">
      <c r="A67" s="169" t="s">
        <v>73</v>
      </c>
      <c r="B67" s="141" t="s">
        <v>258</v>
      </c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</row>
    <row r="68" spans="1:26" ht="13.5" customHeight="1" x14ac:dyDescent="0.3">
      <c r="A68" s="169" t="s">
        <v>212</v>
      </c>
      <c r="B68" s="141" t="s">
        <v>259</v>
      </c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</row>
    <row r="69" spans="1:26" ht="13.5" customHeight="1" x14ac:dyDescent="0.3">
      <c r="A69" s="169" t="s">
        <v>214</v>
      </c>
      <c r="B69" s="141" t="s">
        <v>260</v>
      </c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</row>
    <row r="70" spans="1:26" ht="13.5" customHeight="1" x14ac:dyDescent="0.3">
      <c r="A70" s="169" t="s">
        <v>216</v>
      </c>
      <c r="B70" s="141" t="s">
        <v>261</v>
      </c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1"/>
      <c r="S70" s="141"/>
      <c r="T70" s="141"/>
      <c r="U70" s="141"/>
      <c r="V70" s="141"/>
      <c r="W70" s="141"/>
      <c r="X70" s="141"/>
      <c r="Y70" s="141"/>
      <c r="Z70" s="141"/>
    </row>
    <row r="71" spans="1:26" ht="13.5" customHeight="1" x14ac:dyDescent="0.3">
      <c r="A71" s="141"/>
      <c r="B71" s="141"/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</row>
    <row r="72" spans="1:26" ht="13.5" customHeight="1" x14ac:dyDescent="0.3">
      <c r="A72" s="141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</row>
    <row r="73" spans="1:26" ht="13.5" customHeight="1" x14ac:dyDescent="0.3">
      <c r="A73" s="141"/>
      <c r="B73" s="141"/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</row>
    <row r="74" spans="1:26" ht="13.5" customHeight="1" x14ac:dyDescent="0.3">
      <c r="A74" s="141"/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</row>
    <row r="75" spans="1:26" ht="13.5" customHeight="1" x14ac:dyDescent="0.3">
      <c r="A75" s="141"/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</row>
    <row r="76" spans="1:26" ht="13.5" customHeight="1" x14ac:dyDescent="0.3">
      <c r="A76" s="141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</row>
    <row r="77" spans="1:26" ht="13.5" customHeight="1" x14ac:dyDescent="0.3">
      <c r="A77" s="141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41"/>
      <c r="X77" s="141"/>
      <c r="Y77" s="141"/>
      <c r="Z77" s="141"/>
    </row>
    <row r="78" spans="1:26" ht="13.5" customHeight="1" x14ac:dyDescent="0.3">
      <c r="A78" s="141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</row>
    <row r="79" spans="1:26" ht="13.5" customHeight="1" x14ac:dyDescent="0.3">
      <c r="A79" s="141"/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</row>
    <row r="80" spans="1:26" ht="13.5" customHeight="1" x14ac:dyDescent="0.3">
      <c r="A80" s="141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V80" s="141"/>
      <c r="W80" s="141"/>
      <c r="X80" s="141"/>
      <c r="Y80" s="141"/>
      <c r="Z80" s="141"/>
    </row>
    <row r="81" spans="1:26" ht="13.5" customHeight="1" x14ac:dyDescent="0.3">
      <c r="A81" s="141"/>
      <c r="B81" s="141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</row>
    <row r="82" spans="1:26" ht="13.5" customHeight="1" x14ac:dyDescent="0.3">
      <c r="A82" s="141"/>
      <c r="B82" s="141"/>
      <c r="C82" s="141"/>
      <c r="D82" s="141"/>
      <c r="E82" s="141"/>
      <c r="F82" s="141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</row>
    <row r="83" spans="1:26" ht="13.5" customHeight="1" x14ac:dyDescent="0.3">
      <c r="A83" s="141"/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</row>
    <row r="84" spans="1:26" ht="13.5" customHeight="1" x14ac:dyDescent="0.3">
      <c r="A84" s="141"/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</row>
    <row r="85" spans="1:26" ht="13.5" customHeight="1" x14ac:dyDescent="0.3">
      <c r="A85" s="141"/>
      <c r="B85" s="141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</row>
    <row r="86" spans="1:26" ht="13.5" customHeight="1" x14ac:dyDescent="0.3">
      <c r="A86" s="141"/>
      <c r="B86" s="141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</row>
    <row r="87" spans="1:26" ht="13.5" customHeight="1" x14ac:dyDescent="0.3">
      <c r="A87" s="141"/>
      <c r="B87" s="141"/>
      <c r="C87" s="141"/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</row>
    <row r="88" spans="1:26" ht="13.5" customHeight="1" x14ac:dyDescent="0.3">
      <c r="A88" s="141"/>
      <c r="B88" s="141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</row>
    <row r="89" spans="1:26" ht="13.5" customHeight="1" x14ac:dyDescent="0.3">
      <c r="A89" s="141"/>
      <c r="B89" s="141"/>
      <c r="C89" s="141"/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</row>
    <row r="90" spans="1:26" ht="13.5" customHeight="1" x14ac:dyDescent="0.3">
      <c r="A90" s="141"/>
      <c r="B90" s="141"/>
      <c r="C90" s="141"/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</row>
    <row r="91" spans="1:26" ht="13.5" customHeight="1" x14ac:dyDescent="0.3">
      <c r="A91" s="141"/>
      <c r="B91" s="141"/>
      <c r="C91" s="141"/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</row>
    <row r="92" spans="1:26" ht="13.5" customHeight="1" x14ac:dyDescent="0.3">
      <c r="A92" s="141"/>
      <c r="B92" s="141"/>
      <c r="C92" s="141"/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</row>
    <row r="93" spans="1:26" ht="13.5" customHeight="1" x14ac:dyDescent="0.3">
      <c r="A93" s="141"/>
      <c r="B93" s="141"/>
      <c r="C93" s="141"/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</row>
    <row r="94" spans="1:26" ht="13.5" customHeight="1" x14ac:dyDescent="0.3">
      <c r="A94" s="141"/>
      <c r="B94" s="141"/>
      <c r="C94" s="141"/>
      <c r="D94" s="141"/>
      <c r="E94" s="141"/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</row>
    <row r="95" spans="1:26" ht="13.5" customHeight="1" x14ac:dyDescent="0.3">
      <c r="A95" s="141"/>
      <c r="B95" s="141"/>
      <c r="C95" s="141"/>
      <c r="D95" s="141"/>
      <c r="E95" s="141"/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</row>
    <row r="96" spans="1:26" ht="13.5" customHeight="1" x14ac:dyDescent="0.3">
      <c r="A96" s="141"/>
      <c r="B96" s="141"/>
      <c r="C96" s="141"/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</row>
    <row r="97" spans="1:26" ht="13.5" customHeight="1" x14ac:dyDescent="0.3">
      <c r="A97" s="141"/>
      <c r="B97" s="141"/>
      <c r="C97" s="141"/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</row>
    <row r="98" spans="1:26" ht="13.5" customHeight="1" x14ac:dyDescent="0.3">
      <c r="A98" s="141"/>
      <c r="B98" s="141"/>
      <c r="C98" s="141"/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</row>
    <row r="99" spans="1:26" ht="13.5" customHeight="1" x14ac:dyDescent="0.3">
      <c r="A99" s="141"/>
      <c r="B99" s="141"/>
      <c r="C99" s="141"/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</row>
    <row r="100" spans="1:26" ht="13.5" customHeight="1" x14ac:dyDescent="0.3">
      <c r="A100" s="141"/>
      <c r="B100" s="141"/>
      <c r="C100" s="141"/>
      <c r="D100" s="141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</row>
    <row r="101" spans="1:26" ht="13.5" customHeight="1" x14ac:dyDescent="0.3">
      <c r="A101" s="141"/>
      <c r="B101" s="141"/>
      <c r="C101" s="141"/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</row>
    <row r="102" spans="1:26" ht="13.5" customHeight="1" x14ac:dyDescent="0.3">
      <c r="A102" s="141"/>
      <c r="B102" s="141"/>
      <c r="C102" s="141"/>
      <c r="D102" s="141"/>
      <c r="E102" s="141"/>
      <c r="F102" s="141"/>
      <c r="G102" s="141"/>
      <c r="H102" s="141"/>
      <c r="I102" s="141"/>
      <c r="J102" s="141"/>
      <c r="K102" s="141"/>
      <c r="L102" s="141"/>
      <c r="M102" s="141"/>
      <c r="N102" s="141"/>
      <c r="O102" s="141"/>
      <c r="P102" s="141"/>
      <c r="Q102" s="141"/>
      <c r="R102" s="141"/>
      <c r="S102" s="141"/>
      <c r="T102" s="141"/>
      <c r="U102" s="141"/>
      <c r="V102" s="141"/>
      <c r="W102" s="141"/>
      <c r="X102" s="141"/>
      <c r="Y102" s="141"/>
      <c r="Z102" s="141"/>
    </row>
    <row r="103" spans="1:26" ht="13.5" customHeight="1" x14ac:dyDescent="0.3">
      <c r="A103" s="141"/>
      <c r="B103" s="141"/>
      <c r="C103" s="141"/>
      <c r="D103" s="141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</row>
    <row r="104" spans="1:26" ht="13.5" customHeight="1" x14ac:dyDescent="0.3">
      <c r="A104" s="141"/>
      <c r="B104" s="141"/>
      <c r="C104" s="141"/>
      <c r="D104" s="141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</row>
    <row r="105" spans="1:26" ht="13.5" customHeight="1" x14ac:dyDescent="0.3">
      <c r="A105" s="141"/>
      <c r="B105" s="141"/>
      <c r="C105" s="141"/>
      <c r="D105" s="141"/>
      <c r="E105" s="141"/>
      <c r="F105" s="141"/>
      <c r="G105" s="141"/>
      <c r="H105" s="141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</row>
    <row r="106" spans="1:26" ht="13.5" customHeight="1" x14ac:dyDescent="0.3">
      <c r="A106" s="141"/>
      <c r="B106" s="141"/>
      <c r="C106" s="141"/>
      <c r="D106" s="141"/>
      <c r="E106" s="141"/>
      <c r="F106" s="141"/>
      <c r="G106" s="141"/>
      <c r="H106" s="141"/>
      <c r="I106" s="141"/>
      <c r="J106" s="141"/>
      <c r="K106" s="141"/>
      <c r="L106" s="141"/>
      <c r="M106" s="141"/>
      <c r="N106" s="141"/>
      <c r="O106" s="141"/>
      <c r="P106" s="141"/>
      <c r="Q106" s="141"/>
      <c r="R106" s="141"/>
      <c r="S106" s="141"/>
      <c r="T106" s="141"/>
      <c r="U106" s="141"/>
      <c r="V106" s="141"/>
      <c r="W106" s="141"/>
      <c r="X106" s="141"/>
      <c r="Y106" s="141"/>
      <c r="Z106" s="141"/>
    </row>
    <row r="107" spans="1:26" ht="13.5" customHeight="1" x14ac:dyDescent="0.3">
      <c r="A107" s="141"/>
      <c r="B107" s="141"/>
      <c r="C107" s="141"/>
      <c r="D107" s="141"/>
      <c r="E107" s="141"/>
      <c r="F107" s="141"/>
      <c r="G107" s="141"/>
      <c r="H107" s="141"/>
      <c r="I107" s="141"/>
      <c r="J107" s="141"/>
      <c r="K107" s="141"/>
      <c r="L107" s="141"/>
      <c r="M107" s="141"/>
      <c r="N107" s="141"/>
      <c r="O107" s="141"/>
      <c r="P107" s="141"/>
      <c r="Q107" s="141"/>
      <c r="R107" s="141"/>
      <c r="S107" s="141"/>
      <c r="T107" s="141"/>
      <c r="U107" s="141"/>
      <c r="V107" s="141"/>
      <c r="W107" s="141"/>
      <c r="X107" s="141"/>
      <c r="Y107" s="141"/>
      <c r="Z107" s="141"/>
    </row>
    <row r="108" spans="1:26" ht="13.5" customHeight="1" x14ac:dyDescent="0.3">
      <c r="A108" s="141"/>
      <c r="B108" s="141"/>
      <c r="C108" s="141"/>
      <c r="D108" s="141"/>
      <c r="E108" s="141"/>
      <c r="F108" s="141"/>
      <c r="G108" s="141"/>
      <c r="H108" s="141"/>
      <c r="I108" s="141"/>
      <c r="J108" s="141"/>
      <c r="K108" s="14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</row>
    <row r="109" spans="1:26" ht="13.5" customHeight="1" x14ac:dyDescent="0.3">
      <c r="A109" s="141"/>
      <c r="B109" s="141"/>
      <c r="C109" s="141"/>
      <c r="D109" s="141"/>
      <c r="E109" s="141"/>
      <c r="F109" s="141"/>
      <c r="G109" s="141"/>
      <c r="H109" s="141"/>
      <c r="I109" s="141"/>
      <c r="J109" s="141"/>
      <c r="K109" s="141"/>
      <c r="L109" s="141"/>
      <c r="M109" s="141"/>
      <c r="N109" s="141"/>
      <c r="O109" s="141"/>
      <c r="P109" s="141"/>
      <c r="Q109" s="141"/>
      <c r="R109" s="141"/>
      <c r="S109" s="141"/>
      <c r="T109" s="141"/>
      <c r="U109" s="141"/>
      <c r="V109" s="141"/>
      <c r="W109" s="141"/>
      <c r="X109" s="141"/>
      <c r="Y109" s="141"/>
      <c r="Z109" s="141"/>
    </row>
    <row r="110" spans="1:26" ht="13.5" customHeight="1" x14ac:dyDescent="0.3">
      <c r="A110" s="141"/>
      <c r="B110" s="141"/>
      <c r="C110" s="141"/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</row>
    <row r="111" spans="1:26" ht="13.5" customHeight="1" x14ac:dyDescent="0.3">
      <c r="A111" s="141"/>
      <c r="B111" s="141"/>
      <c r="C111" s="141"/>
      <c r="D111" s="141"/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</row>
    <row r="112" spans="1:26" ht="13.5" customHeight="1" x14ac:dyDescent="0.3">
      <c r="A112" s="141"/>
      <c r="B112" s="141"/>
      <c r="C112" s="141"/>
      <c r="D112" s="141"/>
      <c r="E112" s="141"/>
      <c r="F112" s="141"/>
      <c r="G112" s="141"/>
      <c r="H112" s="141"/>
      <c r="I112" s="141"/>
      <c r="J112" s="141"/>
      <c r="K112" s="141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</row>
    <row r="113" spans="1:26" ht="13.5" customHeight="1" x14ac:dyDescent="0.3">
      <c r="A113" s="141"/>
      <c r="B113" s="141"/>
      <c r="C113" s="141"/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</row>
    <row r="114" spans="1:26" ht="13.5" customHeight="1" x14ac:dyDescent="0.3">
      <c r="A114" s="141"/>
      <c r="B114" s="141"/>
      <c r="C114" s="141"/>
      <c r="D114" s="141"/>
      <c r="E114" s="141"/>
      <c r="F114" s="141"/>
      <c r="G114" s="141"/>
      <c r="H114" s="141"/>
      <c r="I114" s="141"/>
      <c r="J114" s="141"/>
      <c r="K114" s="14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</row>
    <row r="115" spans="1:26" ht="13.5" customHeight="1" x14ac:dyDescent="0.3">
      <c r="A115" s="141"/>
      <c r="B115" s="141"/>
      <c r="C115" s="141"/>
      <c r="D115" s="141"/>
      <c r="E115" s="141"/>
      <c r="F115" s="141"/>
      <c r="G115" s="141"/>
      <c r="H115" s="141"/>
      <c r="I115" s="141"/>
      <c r="J115" s="141"/>
      <c r="K115" s="141"/>
      <c r="L115" s="141"/>
      <c r="M115" s="141"/>
      <c r="N115" s="141"/>
      <c r="O115" s="141"/>
      <c r="P115" s="141"/>
      <c r="Q115" s="141"/>
      <c r="R115" s="141"/>
      <c r="S115" s="141"/>
      <c r="T115" s="141"/>
      <c r="U115" s="141"/>
      <c r="V115" s="141"/>
      <c r="W115" s="141"/>
      <c r="X115" s="141"/>
      <c r="Y115" s="141"/>
      <c r="Z115" s="141"/>
    </row>
    <row r="116" spans="1:26" ht="13.5" customHeight="1" x14ac:dyDescent="0.3">
      <c r="A116" s="141"/>
      <c r="B116" s="141"/>
      <c r="C116" s="141"/>
      <c r="D116" s="141"/>
      <c r="E116" s="141"/>
      <c r="F116" s="141"/>
      <c r="G116" s="141"/>
      <c r="H116" s="141"/>
      <c r="I116" s="141"/>
      <c r="J116" s="141"/>
      <c r="K116" s="141"/>
      <c r="L116" s="141"/>
      <c r="M116" s="141"/>
      <c r="N116" s="141"/>
      <c r="O116" s="141"/>
      <c r="P116" s="141"/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</row>
    <row r="117" spans="1:26" ht="13.5" customHeight="1" x14ac:dyDescent="0.3">
      <c r="A117" s="141"/>
      <c r="B117" s="141"/>
      <c r="C117" s="141"/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</row>
    <row r="118" spans="1:26" ht="13.5" customHeight="1" x14ac:dyDescent="0.3">
      <c r="A118" s="141"/>
      <c r="B118" s="141"/>
      <c r="C118" s="141"/>
      <c r="D118" s="141"/>
      <c r="E118" s="141"/>
      <c r="F118" s="141"/>
      <c r="G118" s="141"/>
      <c r="H118" s="141"/>
      <c r="I118" s="141"/>
      <c r="J118" s="141"/>
      <c r="K118" s="141"/>
      <c r="L118" s="141"/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</row>
    <row r="119" spans="1:26" ht="13.5" customHeight="1" x14ac:dyDescent="0.3">
      <c r="A119" s="141"/>
      <c r="B119" s="141"/>
      <c r="C119" s="141"/>
      <c r="D119" s="141"/>
      <c r="E119" s="141"/>
      <c r="F119" s="141"/>
      <c r="G119" s="141"/>
      <c r="H119" s="141"/>
      <c r="I119" s="141"/>
      <c r="J119" s="141"/>
      <c r="K119" s="141"/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</row>
    <row r="120" spans="1:26" ht="13.5" customHeight="1" x14ac:dyDescent="0.3">
      <c r="A120" s="141"/>
      <c r="B120" s="141"/>
      <c r="C120" s="141"/>
      <c r="D120" s="141"/>
      <c r="E120" s="141"/>
      <c r="F120" s="141"/>
      <c r="G120" s="141"/>
      <c r="H120" s="141"/>
      <c r="I120" s="141"/>
      <c r="J120" s="141"/>
      <c r="K120" s="141"/>
      <c r="L120" s="141"/>
      <c r="M120" s="141"/>
      <c r="N120" s="141"/>
      <c r="O120" s="141"/>
      <c r="P120" s="141"/>
      <c r="Q120" s="141"/>
      <c r="R120" s="141"/>
      <c r="S120" s="141"/>
      <c r="T120" s="141"/>
      <c r="U120" s="141"/>
      <c r="V120" s="141"/>
      <c r="W120" s="141"/>
      <c r="X120" s="141"/>
      <c r="Y120" s="141"/>
      <c r="Z120" s="141"/>
    </row>
    <row r="121" spans="1:26" ht="13.5" customHeight="1" x14ac:dyDescent="0.3">
      <c r="A121" s="141"/>
      <c r="B121" s="141"/>
      <c r="C121" s="141"/>
      <c r="D121" s="141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</row>
    <row r="122" spans="1:26" ht="13.5" customHeight="1" x14ac:dyDescent="0.3">
      <c r="A122" s="141"/>
      <c r="B122" s="141"/>
      <c r="C122" s="141"/>
      <c r="D122" s="141"/>
      <c r="E122" s="141"/>
      <c r="F122" s="141"/>
      <c r="G122" s="141"/>
      <c r="H122" s="141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</row>
    <row r="123" spans="1:26" ht="13.5" customHeight="1" x14ac:dyDescent="0.3">
      <c r="A123" s="141"/>
      <c r="B123" s="141"/>
      <c r="C123" s="141"/>
      <c r="D123" s="141"/>
      <c r="E123" s="141"/>
      <c r="F123" s="141"/>
      <c r="G123" s="141"/>
      <c r="H123" s="141"/>
      <c r="I123" s="141"/>
      <c r="J123" s="141"/>
      <c r="K123" s="141"/>
      <c r="L123" s="141"/>
      <c r="M123" s="141"/>
      <c r="N123" s="141"/>
      <c r="O123" s="141"/>
      <c r="P123" s="141"/>
      <c r="Q123" s="141"/>
      <c r="R123" s="141"/>
      <c r="S123" s="141"/>
      <c r="T123" s="141"/>
      <c r="U123" s="141"/>
      <c r="V123" s="141"/>
      <c r="W123" s="141"/>
      <c r="X123" s="141"/>
      <c r="Y123" s="141"/>
      <c r="Z123" s="141"/>
    </row>
    <row r="124" spans="1:26" ht="13.5" customHeight="1" x14ac:dyDescent="0.3">
      <c r="A124" s="141"/>
      <c r="B124" s="141"/>
      <c r="C124" s="141"/>
      <c r="D124" s="141"/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  <c r="Z124" s="141"/>
    </row>
    <row r="125" spans="1:26" ht="13.5" customHeight="1" x14ac:dyDescent="0.3">
      <c r="A125" s="141"/>
      <c r="B125" s="141"/>
      <c r="C125" s="141"/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</row>
    <row r="126" spans="1:26" ht="13.5" customHeight="1" x14ac:dyDescent="0.3">
      <c r="A126" s="141"/>
      <c r="B126" s="141"/>
      <c r="C126" s="141"/>
      <c r="D126" s="141"/>
      <c r="E126" s="141"/>
      <c r="F126" s="141"/>
      <c r="G126" s="141"/>
      <c r="H126" s="141"/>
      <c r="I126" s="141"/>
      <c r="J126" s="141"/>
      <c r="K126" s="141"/>
      <c r="L126" s="141"/>
      <c r="M126" s="141"/>
      <c r="N126" s="141"/>
      <c r="O126" s="141"/>
      <c r="P126" s="141"/>
      <c r="Q126" s="141"/>
      <c r="R126" s="141"/>
      <c r="S126" s="141"/>
      <c r="T126" s="141"/>
      <c r="U126" s="141"/>
      <c r="V126" s="141"/>
      <c r="W126" s="141"/>
      <c r="X126" s="141"/>
      <c r="Y126" s="141"/>
      <c r="Z126" s="141"/>
    </row>
    <row r="127" spans="1:26" ht="13.5" customHeight="1" x14ac:dyDescent="0.3">
      <c r="A127" s="141"/>
      <c r="B127" s="141"/>
      <c r="C127" s="141"/>
      <c r="D127" s="141"/>
      <c r="E127" s="141"/>
      <c r="F127" s="141"/>
      <c r="G127" s="141"/>
      <c r="H127" s="141"/>
      <c r="I127" s="141"/>
      <c r="J127" s="141"/>
      <c r="K127" s="141"/>
      <c r="L127" s="141"/>
      <c r="M127" s="141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</row>
    <row r="128" spans="1:26" ht="13.5" customHeight="1" x14ac:dyDescent="0.3">
      <c r="A128" s="141"/>
      <c r="B128" s="141"/>
      <c r="C128" s="141"/>
      <c r="D128" s="141"/>
      <c r="E128" s="141"/>
      <c r="F128" s="141"/>
      <c r="G128" s="141"/>
      <c r="H128" s="141"/>
      <c r="I128" s="141"/>
      <c r="J128" s="141"/>
      <c r="K128" s="141"/>
      <c r="L128" s="141"/>
      <c r="M128" s="141"/>
      <c r="N128" s="141"/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</row>
    <row r="129" spans="1:26" ht="13.5" customHeight="1" x14ac:dyDescent="0.3">
      <c r="A129" s="141"/>
      <c r="B129" s="141"/>
      <c r="C129" s="141"/>
      <c r="D129" s="141"/>
      <c r="E129" s="141"/>
      <c r="F129" s="141"/>
      <c r="G129" s="141"/>
      <c r="H129" s="141"/>
      <c r="I129" s="141"/>
      <c r="J129" s="141"/>
      <c r="K129" s="141"/>
      <c r="L129" s="141"/>
      <c r="M129" s="141"/>
      <c r="N129" s="141"/>
      <c r="O129" s="141"/>
      <c r="P129" s="141"/>
      <c r="Q129" s="141"/>
      <c r="R129" s="141"/>
      <c r="S129" s="141"/>
      <c r="T129" s="141"/>
      <c r="U129" s="141"/>
      <c r="V129" s="141"/>
      <c r="W129" s="141"/>
      <c r="X129" s="141"/>
      <c r="Y129" s="141"/>
      <c r="Z129" s="141"/>
    </row>
    <row r="130" spans="1:26" ht="13.5" customHeight="1" x14ac:dyDescent="0.3">
      <c r="A130" s="141"/>
      <c r="B130" s="141"/>
      <c r="C130" s="141"/>
      <c r="D130" s="141"/>
      <c r="E130" s="141"/>
      <c r="F130" s="141"/>
      <c r="G130" s="141"/>
      <c r="H130" s="141"/>
      <c r="I130" s="141"/>
      <c r="J130" s="141"/>
      <c r="K130" s="141"/>
      <c r="L130" s="141"/>
      <c r="M130" s="141"/>
      <c r="N130" s="141"/>
      <c r="O130" s="141"/>
      <c r="P130" s="141"/>
      <c r="Q130" s="141"/>
      <c r="R130" s="141"/>
      <c r="S130" s="141"/>
      <c r="T130" s="141"/>
      <c r="U130" s="141"/>
      <c r="V130" s="141"/>
      <c r="W130" s="141"/>
      <c r="X130" s="141"/>
      <c r="Y130" s="141"/>
      <c r="Z130" s="141"/>
    </row>
    <row r="131" spans="1:26" ht="13.5" customHeight="1" x14ac:dyDescent="0.3">
      <c r="A131" s="141"/>
      <c r="B131" s="141"/>
      <c r="C131" s="141"/>
      <c r="D131" s="141"/>
      <c r="E131" s="141"/>
      <c r="F131" s="141"/>
      <c r="G131" s="141"/>
      <c r="H131" s="141"/>
      <c r="I131" s="141"/>
      <c r="J131" s="141"/>
      <c r="K131" s="141"/>
      <c r="L131" s="141"/>
      <c r="M131" s="141"/>
      <c r="N131" s="141"/>
      <c r="O131" s="141"/>
      <c r="P131" s="141"/>
      <c r="Q131" s="141"/>
      <c r="R131" s="141"/>
      <c r="S131" s="141"/>
      <c r="T131" s="141"/>
      <c r="U131" s="141"/>
      <c r="V131" s="141"/>
      <c r="W131" s="141"/>
      <c r="X131" s="141"/>
      <c r="Y131" s="141"/>
      <c r="Z131" s="141"/>
    </row>
    <row r="132" spans="1:26" ht="13.5" customHeight="1" x14ac:dyDescent="0.3">
      <c r="A132" s="141"/>
      <c r="B132" s="141"/>
      <c r="C132" s="141"/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  <c r="O132" s="141"/>
      <c r="P132" s="141"/>
      <c r="Q132" s="141"/>
      <c r="R132" s="141"/>
      <c r="S132" s="141"/>
      <c r="T132" s="141"/>
      <c r="U132" s="141"/>
      <c r="V132" s="141"/>
      <c r="W132" s="141"/>
      <c r="X132" s="141"/>
      <c r="Y132" s="141"/>
      <c r="Z132" s="141"/>
    </row>
    <row r="133" spans="1:26" ht="13.5" customHeight="1" x14ac:dyDescent="0.3">
      <c r="A133" s="141"/>
      <c r="B133" s="141"/>
      <c r="C133" s="141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</row>
    <row r="134" spans="1:26" ht="13.5" customHeight="1" x14ac:dyDescent="0.3">
      <c r="A134" s="141"/>
      <c r="B134" s="141"/>
      <c r="C134" s="141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</row>
    <row r="135" spans="1:26" ht="13.5" customHeight="1" x14ac:dyDescent="0.3">
      <c r="A135" s="141"/>
      <c r="B135" s="141"/>
      <c r="C135" s="141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</row>
    <row r="136" spans="1:26" ht="13.5" customHeight="1" x14ac:dyDescent="0.3">
      <c r="A136" s="141"/>
      <c r="B136" s="141"/>
      <c r="C136" s="141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</row>
    <row r="137" spans="1:26" ht="13.5" customHeight="1" x14ac:dyDescent="0.3">
      <c r="A137" s="141"/>
      <c r="B137" s="141"/>
      <c r="C137" s="141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</row>
    <row r="138" spans="1:26" ht="13.5" customHeight="1" x14ac:dyDescent="0.3">
      <c r="A138" s="141"/>
      <c r="B138" s="141"/>
      <c r="C138" s="141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</row>
    <row r="139" spans="1:26" ht="13.5" customHeight="1" x14ac:dyDescent="0.3">
      <c r="A139" s="141"/>
      <c r="B139" s="141"/>
      <c r="C139" s="141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</row>
    <row r="140" spans="1:26" ht="13.5" customHeight="1" x14ac:dyDescent="0.3">
      <c r="A140" s="141"/>
      <c r="B140" s="141"/>
      <c r="C140" s="141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</row>
    <row r="141" spans="1:26" ht="13.5" customHeight="1" x14ac:dyDescent="0.3">
      <c r="A141" s="141"/>
      <c r="B141" s="141"/>
      <c r="C141" s="141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</row>
    <row r="142" spans="1:26" ht="13.5" customHeight="1" x14ac:dyDescent="0.3">
      <c r="A142" s="141"/>
      <c r="B142" s="141"/>
      <c r="C142" s="141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</row>
    <row r="143" spans="1:26" ht="13.5" customHeight="1" x14ac:dyDescent="0.3">
      <c r="A143" s="141"/>
      <c r="B143" s="141"/>
      <c r="C143" s="141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</row>
    <row r="144" spans="1:26" ht="13.5" customHeight="1" x14ac:dyDescent="0.3">
      <c r="A144" s="141"/>
      <c r="B144" s="141"/>
      <c r="C144" s="141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</row>
    <row r="145" spans="1:26" ht="13.5" customHeight="1" x14ac:dyDescent="0.3">
      <c r="A145" s="141"/>
      <c r="B145" s="141"/>
      <c r="C145" s="141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</row>
    <row r="146" spans="1:26" ht="13.5" customHeight="1" x14ac:dyDescent="0.3">
      <c r="A146" s="141"/>
      <c r="B146" s="141"/>
      <c r="C146" s="141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</row>
    <row r="147" spans="1:26" ht="13.5" customHeight="1" x14ac:dyDescent="0.3">
      <c r="A147" s="141"/>
      <c r="B147" s="141"/>
      <c r="C147" s="141"/>
      <c r="D147" s="141"/>
      <c r="E147" s="141"/>
      <c r="F147" s="141"/>
      <c r="G147" s="141"/>
      <c r="H147" s="141"/>
      <c r="I147" s="141"/>
      <c r="J147" s="141"/>
      <c r="K147" s="141"/>
      <c r="L147" s="141"/>
      <c r="M147" s="141"/>
      <c r="N147" s="141"/>
      <c r="O147" s="141"/>
      <c r="P147" s="141"/>
      <c r="Q147" s="141"/>
      <c r="R147" s="141"/>
      <c r="S147" s="141"/>
      <c r="T147" s="141"/>
      <c r="U147" s="141"/>
      <c r="V147" s="141"/>
      <c r="W147" s="141"/>
      <c r="X147" s="141"/>
      <c r="Y147" s="141"/>
      <c r="Z147" s="141"/>
    </row>
    <row r="148" spans="1:26" ht="13.5" customHeight="1" x14ac:dyDescent="0.3">
      <c r="A148" s="141"/>
      <c r="B148" s="141"/>
      <c r="C148" s="141"/>
      <c r="D148" s="141"/>
      <c r="E148" s="141"/>
      <c r="F148" s="141"/>
      <c r="G148" s="141"/>
      <c r="H148" s="141"/>
      <c r="I148" s="141"/>
      <c r="J148" s="141"/>
      <c r="K148" s="141"/>
      <c r="L148" s="141"/>
      <c r="M148" s="141"/>
      <c r="N148" s="141"/>
      <c r="O148" s="141"/>
      <c r="P148" s="141"/>
      <c r="Q148" s="141"/>
      <c r="R148" s="141"/>
      <c r="S148" s="141"/>
      <c r="T148" s="141"/>
      <c r="U148" s="141"/>
      <c r="V148" s="141"/>
      <c r="W148" s="141"/>
      <c r="X148" s="141"/>
      <c r="Y148" s="141"/>
      <c r="Z148" s="141"/>
    </row>
    <row r="149" spans="1:26" ht="13.5" customHeight="1" x14ac:dyDescent="0.3">
      <c r="A149" s="141"/>
      <c r="B149" s="141"/>
      <c r="C149" s="141"/>
      <c r="D149" s="141"/>
      <c r="E149" s="141"/>
      <c r="F149" s="141"/>
      <c r="G149" s="141"/>
      <c r="H149" s="141"/>
      <c r="I149" s="141"/>
      <c r="J149" s="141"/>
      <c r="K149" s="141"/>
      <c r="L149" s="141"/>
      <c r="M149" s="141"/>
      <c r="N149" s="141"/>
      <c r="O149" s="141"/>
      <c r="P149" s="141"/>
      <c r="Q149" s="141"/>
      <c r="R149" s="141"/>
      <c r="S149" s="141"/>
      <c r="T149" s="141"/>
      <c r="U149" s="141"/>
      <c r="V149" s="141"/>
      <c r="W149" s="141"/>
      <c r="X149" s="141"/>
      <c r="Y149" s="141"/>
      <c r="Z149" s="141"/>
    </row>
    <row r="150" spans="1:26" ht="13.5" customHeight="1" x14ac:dyDescent="0.3">
      <c r="A150" s="141"/>
      <c r="B150" s="141"/>
      <c r="C150" s="141"/>
      <c r="D150" s="141"/>
      <c r="E150" s="141"/>
      <c r="F150" s="141"/>
      <c r="G150" s="141"/>
      <c r="H150" s="141"/>
      <c r="I150" s="141"/>
      <c r="J150" s="141"/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</row>
    <row r="151" spans="1:26" ht="13.5" customHeight="1" x14ac:dyDescent="0.3">
      <c r="A151" s="141"/>
      <c r="B151" s="141"/>
      <c r="C151" s="141"/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</row>
    <row r="152" spans="1:26" ht="13.5" customHeight="1" x14ac:dyDescent="0.3">
      <c r="A152" s="141"/>
      <c r="B152" s="141"/>
      <c r="C152" s="141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</row>
    <row r="153" spans="1:26" ht="13.5" customHeight="1" x14ac:dyDescent="0.3">
      <c r="A153" s="141"/>
      <c r="B153" s="141"/>
      <c r="C153" s="141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</row>
    <row r="154" spans="1:26" ht="13.5" customHeight="1" x14ac:dyDescent="0.3">
      <c r="A154" s="141"/>
      <c r="B154" s="141"/>
      <c r="C154" s="141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</row>
    <row r="155" spans="1:26" ht="13.5" customHeight="1" x14ac:dyDescent="0.3">
      <c r="A155" s="141"/>
      <c r="B155" s="141"/>
      <c r="C155" s="141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</row>
    <row r="156" spans="1:26" ht="13.5" customHeight="1" x14ac:dyDescent="0.3">
      <c r="A156" s="141"/>
      <c r="B156" s="141"/>
      <c r="C156" s="141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</row>
    <row r="157" spans="1:26" ht="13.5" customHeight="1" x14ac:dyDescent="0.3">
      <c r="A157" s="141"/>
      <c r="B157" s="141"/>
      <c r="C157" s="141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</row>
    <row r="158" spans="1:26" ht="13.5" customHeight="1" x14ac:dyDescent="0.3">
      <c r="A158" s="141"/>
      <c r="B158" s="141"/>
      <c r="C158" s="141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</row>
    <row r="159" spans="1:26" ht="13.5" customHeight="1" x14ac:dyDescent="0.3">
      <c r="A159" s="141"/>
      <c r="B159" s="141"/>
      <c r="C159" s="141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</row>
    <row r="160" spans="1:26" ht="13.5" customHeight="1" x14ac:dyDescent="0.3">
      <c r="A160" s="141"/>
      <c r="B160" s="141"/>
      <c r="C160" s="141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</row>
    <row r="161" spans="1:26" ht="13.5" customHeight="1" x14ac:dyDescent="0.3">
      <c r="A161" s="141"/>
      <c r="B161" s="141"/>
      <c r="C161" s="141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</row>
    <row r="162" spans="1:26" ht="13.5" customHeight="1" x14ac:dyDescent="0.3">
      <c r="A162" s="141"/>
      <c r="B162" s="141"/>
      <c r="C162" s="141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</row>
    <row r="163" spans="1:26" ht="13.5" customHeight="1" x14ac:dyDescent="0.3">
      <c r="A163" s="141"/>
      <c r="B163" s="141"/>
      <c r="C163" s="141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</row>
    <row r="164" spans="1:26" ht="13.5" customHeight="1" x14ac:dyDescent="0.3">
      <c r="A164" s="141"/>
      <c r="B164" s="141"/>
      <c r="C164" s="141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</row>
    <row r="165" spans="1:26" ht="13.5" customHeight="1" x14ac:dyDescent="0.3">
      <c r="A165" s="141"/>
      <c r="B165" s="141"/>
      <c r="C165" s="141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</row>
    <row r="166" spans="1:26" ht="13.5" customHeight="1" x14ac:dyDescent="0.3">
      <c r="A166" s="141"/>
      <c r="B166" s="141"/>
      <c r="C166" s="141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</row>
    <row r="167" spans="1:26" ht="13.5" customHeight="1" x14ac:dyDescent="0.3">
      <c r="A167" s="141"/>
      <c r="B167" s="141"/>
      <c r="C167" s="141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</row>
    <row r="168" spans="1:26" ht="13.5" customHeight="1" x14ac:dyDescent="0.3">
      <c r="A168" s="141"/>
      <c r="B168" s="141"/>
      <c r="C168" s="141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</row>
    <row r="169" spans="1:26" ht="13.5" customHeight="1" x14ac:dyDescent="0.3">
      <c r="A169" s="141"/>
      <c r="B169" s="141"/>
      <c r="C169" s="141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</row>
    <row r="170" spans="1:26" ht="13.5" customHeight="1" x14ac:dyDescent="0.3">
      <c r="A170" s="141"/>
      <c r="B170" s="141"/>
      <c r="C170" s="141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</row>
    <row r="171" spans="1:26" ht="13.5" customHeight="1" x14ac:dyDescent="0.3">
      <c r="A171" s="141"/>
      <c r="B171" s="141"/>
      <c r="C171" s="141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</row>
    <row r="172" spans="1:26" ht="13.5" customHeight="1" x14ac:dyDescent="0.3">
      <c r="A172" s="141"/>
      <c r="B172" s="141"/>
      <c r="C172" s="141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</row>
    <row r="173" spans="1:26" ht="13.5" customHeight="1" x14ac:dyDescent="0.3">
      <c r="A173" s="141"/>
      <c r="B173" s="141"/>
      <c r="C173" s="141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</row>
    <row r="174" spans="1:26" ht="13.5" customHeight="1" x14ac:dyDescent="0.3">
      <c r="A174" s="141"/>
      <c r="B174" s="141"/>
      <c r="C174" s="141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</row>
    <row r="175" spans="1:26" ht="13.5" customHeight="1" x14ac:dyDescent="0.3">
      <c r="A175" s="141"/>
      <c r="B175" s="141"/>
      <c r="C175" s="141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</row>
    <row r="176" spans="1:26" ht="13.5" customHeight="1" x14ac:dyDescent="0.3">
      <c r="A176" s="141"/>
      <c r="B176" s="141"/>
      <c r="C176" s="141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</row>
    <row r="177" spans="1:26" ht="13.5" customHeight="1" x14ac:dyDescent="0.3">
      <c r="A177" s="141"/>
      <c r="B177" s="141"/>
      <c r="C177" s="141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</row>
    <row r="178" spans="1:26" ht="13.5" customHeight="1" x14ac:dyDescent="0.3">
      <c r="A178" s="141"/>
      <c r="B178" s="141"/>
      <c r="C178" s="141"/>
      <c r="D178" s="141"/>
      <c r="E178" s="141"/>
      <c r="F178" s="141"/>
      <c r="G178" s="141"/>
      <c r="H178" s="141"/>
      <c r="I178" s="141"/>
      <c r="J178" s="141"/>
      <c r="K178" s="141"/>
      <c r="L178" s="141"/>
      <c r="M178" s="141"/>
      <c r="N178" s="141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1"/>
      <c r="Z178" s="141"/>
    </row>
    <row r="179" spans="1:26" ht="13.5" customHeight="1" x14ac:dyDescent="0.3">
      <c r="A179" s="141"/>
      <c r="B179" s="141"/>
      <c r="C179" s="141"/>
      <c r="D179" s="141"/>
      <c r="E179" s="141"/>
      <c r="F179" s="141"/>
      <c r="G179" s="141"/>
      <c r="H179" s="141"/>
      <c r="I179" s="141"/>
      <c r="J179" s="141"/>
      <c r="K179" s="141"/>
      <c r="L179" s="141"/>
      <c r="M179" s="141"/>
      <c r="N179" s="141"/>
      <c r="O179" s="141"/>
      <c r="P179" s="141"/>
      <c r="Q179" s="141"/>
      <c r="R179" s="141"/>
      <c r="S179" s="141"/>
      <c r="T179" s="141"/>
      <c r="U179" s="141"/>
      <c r="V179" s="141"/>
      <c r="W179" s="141"/>
      <c r="X179" s="141"/>
      <c r="Y179" s="141"/>
      <c r="Z179" s="141"/>
    </row>
    <row r="180" spans="1:26" ht="13.5" customHeight="1" x14ac:dyDescent="0.3">
      <c r="A180" s="141"/>
      <c r="B180" s="141"/>
      <c r="C180" s="141"/>
      <c r="D180" s="141"/>
      <c r="E180" s="141"/>
      <c r="F180" s="141"/>
      <c r="G180" s="141"/>
      <c r="H180" s="141"/>
      <c r="I180" s="141"/>
      <c r="J180" s="141"/>
      <c r="K180" s="141"/>
      <c r="L180" s="141"/>
      <c r="M180" s="141"/>
      <c r="N180" s="141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1"/>
      <c r="Z180" s="141"/>
    </row>
    <row r="181" spans="1:26" ht="13.5" customHeight="1" x14ac:dyDescent="0.3">
      <c r="A181" s="141"/>
      <c r="B181" s="141"/>
      <c r="C181" s="141"/>
      <c r="D181" s="141"/>
      <c r="E181" s="141"/>
      <c r="F181" s="141"/>
      <c r="G181" s="141"/>
      <c r="H181" s="141"/>
      <c r="I181" s="141"/>
      <c r="J181" s="141"/>
      <c r="K181" s="141"/>
      <c r="L181" s="141"/>
      <c r="M181" s="141"/>
      <c r="N181" s="141"/>
      <c r="O181" s="141"/>
      <c r="P181" s="141"/>
      <c r="Q181" s="141"/>
      <c r="R181" s="141"/>
      <c r="S181" s="141"/>
      <c r="T181" s="141"/>
      <c r="U181" s="141"/>
      <c r="V181" s="141"/>
      <c r="W181" s="141"/>
      <c r="X181" s="141"/>
      <c r="Y181" s="141"/>
      <c r="Z181" s="141"/>
    </row>
    <row r="182" spans="1:26" ht="13.5" customHeight="1" x14ac:dyDescent="0.3">
      <c r="A182" s="141"/>
      <c r="B182" s="141"/>
      <c r="C182" s="141"/>
      <c r="D182" s="141"/>
      <c r="E182" s="141"/>
      <c r="F182" s="141"/>
      <c r="G182" s="141"/>
      <c r="H182" s="141"/>
      <c r="I182" s="141"/>
      <c r="J182" s="141"/>
      <c r="K182" s="141"/>
      <c r="L182" s="141"/>
      <c r="M182" s="141"/>
      <c r="N182" s="141"/>
      <c r="O182" s="141"/>
      <c r="P182" s="141"/>
      <c r="Q182" s="141"/>
      <c r="R182" s="141"/>
      <c r="S182" s="141"/>
      <c r="T182" s="141"/>
      <c r="U182" s="141"/>
      <c r="V182" s="141"/>
      <c r="W182" s="141"/>
      <c r="X182" s="141"/>
      <c r="Y182" s="141"/>
      <c r="Z182" s="141"/>
    </row>
    <row r="183" spans="1:26" ht="13.5" customHeight="1" x14ac:dyDescent="0.3">
      <c r="A183" s="141"/>
      <c r="B183" s="141"/>
      <c r="C183" s="141"/>
      <c r="D183" s="141"/>
      <c r="E183" s="141"/>
      <c r="F183" s="141"/>
      <c r="G183" s="141"/>
      <c r="H183" s="141"/>
      <c r="I183" s="141"/>
      <c r="J183" s="141"/>
      <c r="K183" s="141"/>
      <c r="L183" s="141"/>
      <c r="M183" s="141"/>
      <c r="N183" s="141"/>
      <c r="O183" s="141"/>
      <c r="P183" s="141"/>
      <c r="Q183" s="141"/>
      <c r="R183" s="141"/>
      <c r="S183" s="141"/>
      <c r="T183" s="141"/>
      <c r="U183" s="141"/>
      <c r="V183" s="141"/>
      <c r="W183" s="141"/>
      <c r="X183" s="141"/>
      <c r="Y183" s="141"/>
      <c r="Z183" s="141"/>
    </row>
    <row r="184" spans="1:26" ht="13.5" customHeight="1" x14ac:dyDescent="0.3">
      <c r="A184" s="141"/>
      <c r="B184" s="141"/>
      <c r="C184" s="141"/>
      <c r="D184" s="141"/>
      <c r="E184" s="141"/>
      <c r="F184" s="141"/>
      <c r="G184" s="141"/>
      <c r="H184" s="141"/>
      <c r="I184" s="141"/>
      <c r="J184" s="141"/>
      <c r="K184" s="141"/>
      <c r="L184" s="141"/>
      <c r="M184" s="141"/>
      <c r="N184" s="141"/>
      <c r="O184" s="141"/>
      <c r="P184" s="141"/>
      <c r="Q184" s="141"/>
      <c r="R184" s="141"/>
      <c r="S184" s="141"/>
      <c r="T184" s="141"/>
      <c r="U184" s="141"/>
      <c r="V184" s="141"/>
      <c r="W184" s="141"/>
      <c r="X184" s="141"/>
      <c r="Y184" s="141"/>
      <c r="Z184" s="141"/>
    </row>
    <row r="185" spans="1:26" ht="13.5" customHeight="1" x14ac:dyDescent="0.3">
      <c r="A185" s="141"/>
      <c r="B185" s="141"/>
      <c r="C185" s="141"/>
      <c r="D185" s="141"/>
      <c r="E185" s="141"/>
      <c r="F185" s="141"/>
      <c r="G185" s="141"/>
      <c r="H185" s="141"/>
      <c r="I185" s="141"/>
      <c r="J185" s="141"/>
      <c r="K185" s="141"/>
      <c r="L185" s="141"/>
      <c r="M185" s="141"/>
      <c r="N185" s="141"/>
      <c r="O185" s="141"/>
      <c r="P185" s="141"/>
      <c r="Q185" s="141"/>
      <c r="R185" s="141"/>
      <c r="S185" s="141"/>
      <c r="T185" s="141"/>
      <c r="U185" s="141"/>
      <c r="V185" s="141"/>
      <c r="W185" s="141"/>
      <c r="X185" s="141"/>
      <c r="Y185" s="141"/>
      <c r="Z185" s="141"/>
    </row>
    <row r="186" spans="1:26" ht="13.5" customHeight="1" x14ac:dyDescent="0.3">
      <c r="A186" s="141"/>
      <c r="B186" s="141"/>
      <c r="C186" s="141"/>
      <c r="D186" s="141"/>
      <c r="E186" s="141"/>
      <c r="F186" s="141"/>
      <c r="G186" s="141"/>
      <c r="H186" s="141"/>
      <c r="I186" s="141"/>
      <c r="J186" s="141"/>
      <c r="K186" s="141"/>
      <c r="L186" s="141"/>
      <c r="M186" s="141"/>
      <c r="N186" s="141"/>
      <c r="O186" s="141"/>
      <c r="P186" s="141"/>
      <c r="Q186" s="141"/>
      <c r="R186" s="141"/>
      <c r="S186" s="141"/>
      <c r="T186" s="141"/>
      <c r="U186" s="141"/>
      <c r="V186" s="141"/>
      <c r="W186" s="141"/>
      <c r="X186" s="141"/>
      <c r="Y186" s="141"/>
      <c r="Z186" s="141"/>
    </row>
    <row r="187" spans="1:26" ht="13.5" customHeight="1" x14ac:dyDescent="0.3">
      <c r="A187" s="141"/>
      <c r="B187" s="141"/>
      <c r="C187" s="141"/>
      <c r="D187" s="141"/>
      <c r="E187" s="141"/>
      <c r="F187" s="141"/>
      <c r="G187" s="141"/>
      <c r="H187" s="141"/>
      <c r="I187" s="141"/>
      <c r="J187" s="141"/>
      <c r="K187" s="141"/>
      <c r="L187" s="141"/>
      <c r="M187" s="141"/>
      <c r="N187" s="141"/>
      <c r="O187" s="141"/>
      <c r="P187" s="141"/>
      <c r="Q187" s="141"/>
      <c r="R187" s="141"/>
      <c r="S187" s="141"/>
      <c r="T187" s="141"/>
      <c r="U187" s="141"/>
      <c r="V187" s="141"/>
      <c r="W187" s="141"/>
      <c r="X187" s="141"/>
      <c r="Y187" s="141"/>
      <c r="Z187" s="141"/>
    </row>
    <row r="188" spans="1:26" ht="13.5" customHeight="1" x14ac:dyDescent="0.3">
      <c r="A188" s="141"/>
      <c r="B188" s="141"/>
      <c r="C188" s="141"/>
      <c r="D188" s="141"/>
      <c r="E188" s="141"/>
      <c r="F188" s="141"/>
      <c r="G188" s="141"/>
      <c r="H188" s="141"/>
      <c r="I188" s="141"/>
      <c r="J188" s="141"/>
      <c r="K188" s="141"/>
      <c r="L188" s="141"/>
      <c r="M188" s="141"/>
      <c r="N188" s="141"/>
      <c r="O188" s="141"/>
      <c r="P188" s="141"/>
      <c r="Q188" s="141"/>
      <c r="R188" s="141"/>
      <c r="S188" s="141"/>
      <c r="T188" s="141"/>
      <c r="U188" s="141"/>
      <c r="V188" s="141"/>
      <c r="W188" s="141"/>
      <c r="X188" s="141"/>
      <c r="Y188" s="141"/>
      <c r="Z188" s="141"/>
    </row>
    <row r="189" spans="1:26" ht="13.5" customHeight="1" x14ac:dyDescent="0.3">
      <c r="A189" s="141"/>
      <c r="B189" s="141"/>
      <c r="C189" s="141"/>
      <c r="D189" s="141"/>
      <c r="E189" s="141"/>
      <c r="F189" s="141"/>
      <c r="G189" s="141"/>
      <c r="H189" s="141"/>
      <c r="I189" s="141"/>
      <c r="J189" s="141"/>
      <c r="K189" s="141"/>
      <c r="L189" s="141"/>
      <c r="M189" s="141"/>
      <c r="N189" s="141"/>
      <c r="O189" s="141"/>
      <c r="P189" s="141"/>
      <c r="Q189" s="141"/>
      <c r="R189" s="141"/>
      <c r="S189" s="141"/>
      <c r="T189" s="141"/>
      <c r="U189" s="141"/>
      <c r="V189" s="141"/>
      <c r="W189" s="141"/>
      <c r="X189" s="141"/>
      <c r="Y189" s="141"/>
      <c r="Z189" s="141"/>
    </row>
    <row r="190" spans="1:26" ht="13.5" customHeight="1" x14ac:dyDescent="0.3">
      <c r="A190" s="141"/>
      <c r="B190" s="141"/>
      <c r="C190" s="141"/>
      <c r="D190" s="141"/>
      <c r="E190" s="141"/>
      <c r="F190" s="141"/>
      <c r="G190" s="141"/>
      <c r="H190" s="141"/>
      <c r="I190" s="141"/>
      <c r="J190" s="141"/>
      <c r="K190" s="141"/>
      <c r="L190" s="141"/>
      <c r="M190" s="141"/>
      <c r="N190" s="141"/>
      <c r="O190" s="141"/>
      <c r="P190" s="141"/>
      <c r="Q190" s="141"/>
      <c r="R190" s="141"/>
      <c r="S190" s="141"/>
      <c r="T190" s="141"/>
      <c r="U190" s="141"/>
      <c r="V190" s="141"/>
      <c r="W190" s="141"/>
      <c r="X190" s="141"/>
      <c r="Y190" s="141"/>
      <c r="Z190" s="141"/>
    </row>
    <row r="191" spans="1:26" ht="13.5" customHeight="1" x14ac:dyDescent="0.3">
      <c r="A191" s="141"/>
      <c r="B191" s="141"/>
      <c r="C191" s="141"/>
      <c r="D191" s="141"/>
      <c r="E191" s="141"/>
      <c r="F191" s="141"/>
      <c r="G191" s="141"/>
      <c r="H191" s="141"/>
      <c r="I191" s="141"/>
      <c r="J191" s="141"/>
      <c r="K191" s="141"/>
      <c r="L191" s="141"/>
      <c r="M191" s="141"/>
      <c r="N191" s="141"/>
      <c r="O191" s="141"/>
      <c r="P191" s="141"/>
      <c r="Q191" s="141"/>
      <c r="R191" s="141"/>
      <c r="S191" s="141"/>
      <c r="T191" s="141"/>
      <c r="U191" s="141"/>
      <c r="V191" s="141"/>
      <c r="W191" s="141"/>
      <c r="X191" s="141"/>
      <c r="Y191" s="141"/>
      <c r="Z191" s="141"/>
    </row>
    <row r="192" spans="1:26" ht="13.5" customHeight="1" x14ac:dyDescent="0.3">
      <c r="A192" s="141"/>
      <c r="B192" s="141"/>
      <c r="C192" s="141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</row>
    <row r="193" spans="1:26" ht="13.5" customHeight="1" x14ac:dyDescent="0.3">
      <c r="A193" s="141"/>
      <c r="B193" s="141"/>
      <c r="C193" s="141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</row>
    <row r="194" spans="1:26" ht="13.5" customHeight="1" x14ac:dyDescent="0.3">
      <c r="A194" s="141"/>
      <c r="B194" s="141"/>
      <c r="C194" s="141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</row>
    <row r="195" spans="1:26" ht="13.5" customHeight="1" x14ac:dyDescent="0.3">
      <c r="A195" s="141"/>
      <c r="B195" s="141"/>
      <c r="C195" s="141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</row>
    <row r="196" spans="1:26" ht="13.5" customHeight="1" x14ac:dyDescent="0.3">
      <c r="A196" s="141"/>
      <c r="B196" s="141"/>
      <c r="C196" s="141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</row>
    <row r="197" spans="1:26" ht="13.5" customHeight="1" x14ac:dyDescent="0.3">
      <c r="A197" s="141"/>
      <c r="B197" s="141"/>
      <c r="C197" s="141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</row>
    <row r="198" spans="1:26" ht="13.5" customHeight="1" x14ac:dyDescent="0.3">
      <c r="A198" s="141"/>
      <c r="B198" s="141"/>
      <c r="C198" s="141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</row>
    <row r="199" spans="1:26" ht="13.5" customHeight="1" x14ac:dyDescent="0.3">
      <c r="A199" s="141"/>
      <c r="B199" s="141"/>
      <c r="C199" s="141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</row>
    <row r="200" spans="1:26" ht="13.5" customHeight="1" x14ac:dyDescent="0.3">
      <c r="A200" s="141"/>
      <c r="B200" s="141"/>
      <c r="C200" s="141"/>
      <c r="D200" s="141"/>
      <c r="E200" s="141"/>
      <c r="F200" s="141"/>
      <c r="G200" s="141"/>
      <c r="H200" s="141"/>
      <c r="I200" s="141"/>
      <c r="J200" s="141"/>
      <c r="K200" s="141"/>
      <c r="L200" s="141"/>
      <c r="M200" s="141"/>
      <c r="N200" s="141"/>
      <c r="O200" s="141"/>
      <c r="P200" s="141"/>
      <c r="Q200" s="141"/>
      <c r="R200" s="141"/>
      <c r="S200" s="141"/>
      <c r="T200" s="141"/>
      <c r="U200" s="141"/>
      <c r="V200" s="141"/>
      <c r="W200" s="141"/>
      <c r="X200" s="141"/>
      <c r="Y200" s="141"/>
      <c r="Z200" s="141"/>
    </row>
    <row r="201" spans="1:26" ht="13.5" customHeight="1" x14ac:dyDescent="0.3">
      <c r="A201" s="141"/>
      <c r="B201" s="141"/>
      <c r="C201" s="141"/>
      <c r="D201" s="141"/>
      <c r="E201" s="141"/>
      <c r="F201" s="141"/>
      <c r="G201" s="141"/>
      <c r="H201" s="141"/>
      <c r="I201" s="141"/>
      <c r="J201" s="141"/>
      <c r="K201" s="141"/>
      <c r="L201" s="141"/>
      <c r="M201" s="141"/>
      <c r="N201" s="141"/>
      <c r="O201" s="141"/>
      <c r="P201" s="141"/>
      <c r="Q201" s="141"/>
      <c r="R201" s="141"/>
      <c r="S201" s="141"/>
      <c r="T201" s="141"/>
      <c r="U201" s="141"/>
      <c r="V201" s="141"/>
      <c r="W201" s="141"/>
      <c r="X201" s="141"/>
      <c r="Y201" s="141"/>
      <c r="Z201" s="141"/>
    </row>
    <row r="202" spans="1:26" ht="13.5" customHeight="1" x14ac:dyDescent="0.3">
      <c r="A202" s="141"/>
      <c r="B202" s="141"/>
      <c r="C202" s="141"/>
      <c r="D202" s="141"/>
      <c r="E202" s="141"/>
      <c r="F202" s="141"/>
      <c r="G202" s="141"/>
      <c r="H202" s="141"/>
      <c r="I202" s="141"/>
      <c r="J202" s="141"/>
      <c r="K202" s="141"/>
      <c r="L202" s="141"/>
      <c r="M202" s="141"/>
      <c r="N202" s="141"/>
      <c r="O202" s="141"/>
      <c r="P202" s="141"/>
      <c r="Q202" s="141"/>
      <c r="R202" s="141"/>
      <c r="S202" s="141"/>
      <c r="T202" s="141"/>
      <c r="U202" s="141"/>
      <c r="V202" s="141"/>
      <c r="W202" s="141"/>
      <c r="X202" s="141"/>
      <c r="Y202" s="141"/>
      <c r="Z202" s="141"/>
    </row>
    <row r="203" spans="1:26" ht="13.5" customHeight="1" x14ac:dyDescent="0.3">
      <c r="A203" s="141"/>
      <c r="B203" s="141"/>
      <c r="C203" s="141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</row>
    <row r="204" spans="1:26" ht="13.5" customHeight="1" x14ac:dyDescent="0.3">
      <c r="A204" s="141"/>
      <c r="B204" s="141"/>
      <c r="C204" s="141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</row>
    <row r="205" spans="1:26" ht="13.5" customHeight="1" x14ac:dyDescent="0.3">
      <c r="A205" s="141"/>
      <c r="B205" s="141"/>
      <c r="C205" s="141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</row>
    <row r="206" spans="1:26" ht="13.5" customHeight="1" x14ac:dyDescent="0.3">
      <c r="A206" s="141"/>
      <c r="B206" s="141"/>
      <c r="C206" s="141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</row>
    <row r="207" spans="1:26" ht="13.5" customHeight="1" x14ac:dyDescent="0.3">
      <c r="A207" s="141"/>
      <c r="B207" s="141"/>
      <c r="C207" s="141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</row>
    <row r="208" spans="1:26" ht="13.5" customHeight="1" x14ac:dyDescent="0.3">
      <c r="A208" s="141"/>
      <c r="B208" s="141"/>
      <c r="C208" s="141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</row>
    <row r="209" spans="1:26" ht="13.5" customHeight="1" x14ac:dyDescent="0.3">
      <c r="A209" s="141"/>
      <c r="B209" s="141"/>
      <c r="C209" s="141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</row>
    <row r="210" spans="1:26" ht="13.5" customHeight="1" x14ac:dyDescent="0.3">
      <c r="A210" s="141"/>
      <c r="B210" s="141"/>
      <c r="C210" s="141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</row>
    <row r="211" spans="1:26" ht="13.5" customHeight="1" x14ac:dyDescent="0.3">
      <c r="A211" s="141"/>
      <c r="B211" s="141"/>
      <c r="C211" s="141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</row>
    <row r="212" spans="1:26" ht="13.5" customHeight="1" x14ac:dyDescent="0.3">
      <c r="A212" s="141"/>
      <c r="B212" s="141"/>
      <c r="C212" s="141"/>
      <c r="D212" s="141"/>
      <c r="E212" s="141"/>
      <c r="F212" s="141"/>
      <c r="G212" s="141"/>
      <c r="H212" s="141"/>
      <c r="I212" s="141"/>
      <c r="J212" s="141"/>
      <c r="K212" s="141"/>
      <c r="L212" s="141"/>
      <c r="M212" s="141"/>
      <c r="N212" s="141"/>
      <c r="O212" s="141"/>
      <c r="P212" s="141"/>
      <c r="Q212" s="141"/>
      <c r="R212" s="141"/>
      <c r="S212" s="141"/>
      <c r="T212" s="141"/>
      <c r="U212" s="141"/>
      <c r="V212" s="141"/>
      <c r="W212" s="141"/>
      <c r="X212" s="141"/>
      <c r="Y212" s="141"/>
      <c r="Z212" s="141"/>
    </row>
    <row r="213" spans="1:26" ht="13.5" customHeight="1" x14ac:dyDescent="0.3">
      <c r="A213" s="141"/>
      <c r="B213" s="141"/>
      <c r="C213" s="141"/>
      <c r="D213" s="141"/>
      <c r="E213" s="141"/>
      <c r="F213" s="141"/>
      <c r="G213" s="141"/>
      <c r="H213" s="141"/>
      <c r="I213" s="141"/>
      <c r="J213" s="141"/>
      <c r="K213" s="141"/>
      <c r="L213" s="141"/>
      <c r="M213" s="141"/>
      <c r="N213" s="141"/>
      <c r="O213" s="141"/>
      <c r="P213" s="141"/>
      <c r="Q213" s="141"/>
      <c r="R213" s="141"/>
      <c r="S213" s="141"/>
      <c r="T213" s="141"/>
      <c r="U213" s="141"/>
      <c r="V213" s="141"/>
      <c r="W213" s="141"/>
      <c r="X213" s="141"/>
      <c r="Y213" s="141"/>
      <c r="Z213" s="141"/>
    </row>
    <row r="214" spans="1:26" ht="13.5" customHeight="1" x14ac:dyDescent="0.3">
      <c r="A214" s="141"/>
      <c r="B214" s="141"/>
      <c r="C214" s="141"/>
      <c r="D214" s="141"/>
      <c r="E214" s="141"/>
      <c r="F214" s="141"/>
      <c r="G214" s="141"/>
      <c r="H214" s="141"/>
      <c r="I214" s="141"/>
      <c r="J214" s="141"/>
      <c r="K214" s="141"/>
      <c r="L214" s="141"/>
      <c r="M214" s="141"/>
      <c r="N214" s="141"/>
      <c r="O214" s="141"/>
      <c r="P214" s="141"/>
      <c r="Q214" s="141"/>
      <c r="R214" s="141"/>
      <c r="S214" s="141"/>
      <c r="T214" s="141"/>
      <c r="U214" s="141"/>
      <c r="V214" s="141"/>
      <c r="W214" s="141"/>
      <c r="X214" s="141"/>
      <c r="Y214" s="141"/>
      <c r="Z214" s="141"/>
    </row>
    <row r="215" spans="1:26" ht="13.5" customHeight="1" x14ac:dyDescent="0.3">
      <c r="A215" s="141"/>
      <c r="B215" s="141"/>
      <c r="C215" s="141"/>
      <c r="D215" s="141"/>
      <c r="E215" s="141"/>
      <c r="F215" s="141"/>
      <c r="G215" s="141"/>
      <c r="H215" s="141"/>
      <c r="I215" s="141"/>
      <c r="J215" s="141"/>
      <c r="K215" s="141"/>
      <c r="L215" s="141"/>
      <c r="M215" s="141"/>
      <c r="N215" s="141"/>
      <c r="O215" s="141"/>
      <c r="P215" s="141"/>
      <c r="Q215" s="141"/>
      <c r="R215" s="141"/>
      <c r="S215" s="141"/>
      <c r="T215" s="141"/>
      <c r="U215" s="141"/>
      <c r="V215" s="141"/>
      <c r="W215" s="141"/>
      <c r="X215" s="141"/>
      <c r="Y215" s="141"/>
      <c r="Z215" s="141"/>
    </row>
    <row r="216" spans="1:26" ht="13.5" customHeight="1" x14ac:dyDescent="0.3">
      <c r="A216" s="141"/>
      <c r="B216" s="141"/>
      <c r="C216" s="141"/>
      <c r="D216" s="141"/>
      <c r="E216" s="141"/>
      <c r="F216" s="141"/>
      <c r="G216" s="141"/>
      <c r="H216" s="141"/>
      <c r="I216" s="141"/>
      <c r="J216" s="141"/>
      <c r="K216" s="141"/>
      <c r="L216" s="141"/>
      <c r="M216" s="141"/>
      <c r="N216" s="141"/>
      <c r="O216" s="141"/>
      <c r="P216" s="141"/>
      <c r="Q216" s="141"/>
      <c r="R216" s="141"/>
      <c r="S216" s="141"/>
      <c r="T216" s="141"/>
      <c r="U216" s="141"/>
      <c r="V216" s="141"/>
      <c r="W216" s="141"/>
      <c r="X216" s="141"/>
      <c r="Y216" s="141"/>
      <c r="Z216" s="141"/>
    </row>
    <row r="217" spans="1:26" ht="13.5" customHeight="1" x14ac:dyDescent="0.3">
      <c r="A217" s="141"/>
      <c r="B217" s="141"/>
      <c r="C217" s="141"/>
      <c r="D217" s="141"/>
      <c r="E217" s="141"/>
      <c r="F217" s="141"/>
      <c r="G217" s="141"/>
      <c r="H217" s="141"/>
      <c r="I217" s="141"/>
      <c r="J217" s="141"/>
      <c r="K217" s="141"/>
      <c r="L217" s="141"/>
      <c r="M217" s="141"/>
      <c r="N217" s="141"/>
      <c r="O217" s="141"/>
      <c r="P217" s="141"/>
      <c r="Q217" s="141"/>
      <c r="R217" s="141"/>
      <c r="S217" s="141"/>
      <c r="T217" s="141"/>
      <c r="U217" s="141"/>
      <c r="V217" s="141"/>
      <c r="W217" s="141"/>
      <c r="X217" s="141"/>
      <c r="Y217" s="141"/>
      <c r="Z217" s="141"/>
    </row>
    <row r="218" spans="1:26" ht="13.5" customHeight="1" x14ac:dyDescent="0.3">
      <c r="A218" s="141"/>
      <c r="B218" s="141"/>
      <c r="C218" s="141"/>
      <c r="D218" s="141"/>
      <c r="E218" s="141"/>
      <c r="F218" s="141"/>
      <c r="G218" s="141"/>
      <c r="H218" s="141"/>
      <c r="I218" s="141"/>
      <c r="J218" s="141"/>
      <c r="K218" s="141"/>
      <c r="L218" s="141"/>
      <c r="M218" s="141"/>
      <c r="N218" s="141"/>
      <c r="O218" s="141"/>
      <c r="P218" s="141"/>
      <c r="Q218" s="141"/>
      <c r="R218" s="141"/>
      <c r="S218" s="141"/>
      <c r="T218" s="141"/>
      <c r="U218" s="141"/>
      <c r="V218" s="141"/>
      <c r="W218" s="141"/>
      <c r="X218" s="141"/>
      <c r="Y218" s="141"/>
      <c r="Z218" s="141"/>
    </row>
    <row r="219" spans="1:26" ht="13.5" customHeight="1" x14ac:dyDescent="0.3">
      <c r="A219" s="141"/>
      <c r="B219" s="141"/>
      <c r="C219" s="141"/>
      <c r="D219" s="141"/>
      <c r="E219" s="141"/>
      <c r="F219" s="141"/>
      <c r="G219" s="141"/>
      <c r="H219" s="141"/>
      <c r="I219" s="141"/>
      <c r="J219" s="141"/>
      <c r="K219" s="141"/>
      <c r="L219" s="141"/>
      <c r="M219" s="141"/>
      <c r="N219" s="141"/>
      <c r="O219" s="141"/>
      <c r="P219" s="141"/>
      <c r="Q219" s="141"/>
      <c r="R219" s="141"/>
      <c r="S219" s="141"/>
      <c r="T219" s="141"/>
      <c r="U219" s="141"/>
      <c r="V219" s="141"/>
      <c r="W219" s="141"/>
      <c r="X219" s="141"/>
      <c r="Y219" s="141"/>
      <c r="Z219" s="141"/>
    </row>
    <row r="220" spans="1:26" ht="13.5" customHeight="1" x14ac:dyDescent="0.3">
      <c r="A220" s="141"/>
      <c r="B220" s="141"/>
      <c r="C220" s="141"/>
      <c r="D220" s="141"/>
      <c r="E220" s="141"/>
      <c r="F220" s="141"/>
      <c r="G220" s="141"/>
      <c r="H220" s="141"/>
      <c r="I220" s="141"/>
      <c r="J220" s="141"/>
      <c r="K220" s="141"/>
      <c r="L220" s="141"/>
      <c r="M220" s="141"/>
      <c r="N220" s="141"/>
      <c r="O220" s="141"/>
      <c r="P220" s="141"/>
      <c r="Q220" s="141"/>
      <c r="R220" s="141"/>
      <c r="S220" s="141"/>
      <c r="T220" s="141"/>
      <c r="U220" s="141"/>
      <c r="V220" s="141"/>
      <c r="W220" s="141"/>
      <c r="X220" s="141"/>
      <c r="Y220" s="141"/>
      <c r="Z220" s="141"/>
    </row>
    <row r="221" spans="1:26" ht="13.5" customHeight="1" x14ac:dyDescent="0.3">
      <c r="A221" s="141"/>
      <c r="B221" s="141"/>
      <c r="C221" s="141"/>
      <c r="D221" s="141"/>
      <c r="E221" s="141"/>
      <c r="F221" s="141"/>
      <c r="G221" s="141"/>
      <c r="H221" s="141"/>
      <c r="I221" s="141"/>
      <c r="J221" s="141"/>
      <c r="K221" s="141"/>
      <c r="L221" s="141"/>
      <c r="M221" s="141"/>
      <c r="N221" s="141"/>
      <c r="O221" s="141"/>
      <c r="P221" s="141"/>
      <c r="Q221" s="141"/>
      <c r="R221" s="141"/>
      <c r="S221" s="141"/>
      <c r="T221" s="141"/>
      <c r="U221" s="141"/>
      <c r="V221" s="141"/>
      <c r="W221" s="141"/>
      <c r="X221" s="141"/>
      <c r="Y221" s="141"/>
      <c r="Z221" s="141"/>
    </row>
    <row r="222" spans="1:26" ht="13.5" customHeight="1" x14ac:dyDescent="0.3">
      <c r="A222" s="141"/>
      <c r="B222" s="141"/>
      <c r="C222" s="141"/>
      <c r="D222" s="141"/>
      <c r="E222" s="141"/>
      <c r="F222" s="141"/>
      <c r="G222" s="141"/>
      <c r="H222" s="141"/>
      <c r="I222" s="141"/>
      <c r="J222" s="141"/>
      <c r="K222" s="141"/>
      <c r="L222" s="141"/>
      <c r="M222" s="141"/>
      <c r="N222" s="141"/>
      <c r="O222" s="141"/>
      <c r="P222" s="141"/>
      <c r="Q222" s="141"/>
      <c r="R222" s="141"/>
      <c r="S222" s="141"/>
      <c r="T222" s="141"/>
      <c r="U222" s="141"/>
      <c r="V222" s="141"/>
      <c r="W222" s="141"/>
      <c r="X222" s="141"/>
      <c r="Y222" s="141"/>
      <c r="Z222" s="141"/>
    </row>
    <row r="223" spans="1:26" ht="13.5" customHeight="1" x14ac:dyDescent="0.3">
      <c r="A223" s="141"/>
      <c r="B223" s="141"/>
      <c r="C223" s="141"/>
      <c r="D223" s="141"/>
      <c r="E223" s="141"/>
      <c r="F223" s="141"/>
      <c r="G223" s="141"/>
      <c r="H223" s="141"/>
      <c r="I223" s="141"/>
      <c r="J223" s="141"/>
      <c r="K223" s="141"/>
      <c r="L223" s="141"/>
      <c r="M223" s="141"/>
      <c r="N223" s="141"/>
      <c r="O223" s="141"/>
      <c r="P223" s="141"/>
      <c r="Q223" s="141"/>
      <c r="R223" s="141"/>
      <c r="S223" s="141"/>
      <c r="T223" s="141"/>
      <c r="U223" s="141"/>
      <c r="V223" s="141"/>
      <c r="W223" s="141"/>
      <c r="X223" s="141"/>
      <c r="Y223" s="141"/>
      <c r="Z223" s="141"/>
    </row>
    <row r="224" spans="1:26" ht="13.5" customHeight="1" x14ac:dyDescent="0.3">
      <c r="A224" s="141"/>
      <c r="B224" s="141"/>
      <c r="C224" s="141"/>
      <c r="D224" s="141"/>
      <c r="E224" s="141"/>
      <c r="F224" s="141"/>
      <c r="G224" s="141"/>
      <c r="H224" s="141"/>
      <c r="I224" s="141"/>
      <c r="J224" s="141"/>
      <c r="K224" s="141"/>
      <c r="L224" s="141"/>
      <c r="M224" s="141"/>
      <c r="N224" s="141"/>
      <c r="O224" s="141"/>
      <c r="P224" s="141"/>
      <c r="Q224" s="141"/>
      <c r="R224" s="141"/>
      <c r="S224" s="141"/>
      <c r="T224" s="141"/>
      <c r="U224" s="141"/>
      <c r="V224" s="141"/>
      <c r="W224" s="141"/>
      <c r="X224" s="141"/>
      <c r="Y224" s="141"/>
      <c r="Z224" s="141"/>
    </row>
    <row r="225" spans="1:26" ht="13.5" customHeight="1" x14ac:dyDescent="0.3">
      <c r="A225" s="141"/>
      <c r="B225" s="141"/>
      <c r="C225" s="141"/>
      <c r="D225" s="141"/>
      <c r="E225" s="141"/>
      <c r="F225" s="141"/>
      <c r="G225" s="141"/>
      <c r="H225" s="141"/>
      <c r="I225" s="141"/>
      <c r="J225" s="141"/>
      <c r="K225" s="141"/>
      <c r="L225" s="141"/>
      <c r="M225" s="141"/>
      <c r="N225" s="141"/>
      <c r="O225" s="141"/>
      <c r="P225" s="141"/>
      <c r="Q225" s="141"/>
      <c r="R225" s="141"/>
      <c r="S225" s="141"/>
      <c r="T225" s="141"/>
      <c r="U225" s="141"/>
      <c r="V225" s="141"/>
      <c r="W225" s="141"/>
      <c r="X225" s="141"/>
      <c r="Y225" s="141"/>
      <c r="Z225" s="141"/>
    </row>
    <row r="226" spans="1:26" ht="13.5" customHeight="1" x14ac:dyDescent="0.3">
      <c r="A226" s="141"/>
      <c r="B226" s="141"/>
      <c r="C226" s="141"/>
      <c r="D226" s="141"/>
      <c r="E226" s="141"/>
      <c r="F226" s="141"/>
      <c r="G226" s="141"/>
      <c r="H226" s="141"/>
      <c r="I226" s="141"/>
      <c r="J226" s="141"/>
      <c r="K226" s="141"/>
      <c r="L226" s="141"/>
      <c r="M226" s="141"/>
      <c r="N226" s="141"/>
      <c r="O226" s="141"/>
      <c r="P226" s="141"/>
      <c r="Q226" s="141"/>
      <c r="R226" s="141"/>
      <c r="S226" s="141"/>
      <c r="T226" s="141"/>
      <c r="U226" s="141"/>
      <c r="V226" s="141"/>
      <c r="W226" s="141"/>
      <c r="X226" s="141"/>
      <c r="Y226" s="141"/>
      <c r="Z226" s="141"/>
    </row>
    <row r="227" spans="1:26" ht="13.5" customHeight="1" x14ac:dyDescent="0.3">
      <c r="A227" s="141"/>
      <c r="B227" s="141"/>
      <c r="C227" s="141"/>
      <c r="D227" s="141"/>
      <c r="E227" s="141"/>
      <c r="F227" s="141"/>
      <c r="G227" s="141"/>
      <c r="H227" s="141"/>
      <c r="I227" s="141"/>
      <c r="J227" s="141"/>
      <c r="K227" s="141"/>
      <c r="L227" s="141"/>
      <c r="M227" s="141"/>
      <c r="N227" s="141"/>
      <c r="O227" s="141"/>
      <c r="P227" s="141"/>
      <c r="Q227" s="141"/>
      <c r="R227" s="141"/>
      <c r="S227" s="141"/>
      <c r="T227" s="141"/>
      <c r="U227" s="141"/>
      <c r="V227" s="141"/>
      <c r="W227" s="141"/>
      <c r="X227" s="141"/>
      <c r="Y227" s="141"/>
      <c r="Z227" s="141"/>
    </row>
    <row r="228" spans="1:26" ht="13.5" customHeight="1" x14ac:dyDescent="0.3">
      <c r="A228" s="141"/>
      <c r="B228" s="141"/>
      <c r="C228" s="141"/>
      <c r="D228" s="141"/>
      <c r="E228" s="141"/>
      <c r="F228" s="141"/>
      <c r="G228" s="141"/>
      <c r="H228" s="141"/>
      <c r="I228" s="141"/>
      <c r="J228" s="141"/>
      <c r="K228" s="141"/>
      <c r="L228" s="141"/>
      <c r="M228" s="141"/>
      <c r="N228" s="141"/>
      <c r="O228" s="141"/>
      <c r="P228" s="141"/>
      <c r="Q228" s="141"/>
      <c r="R228" s="141"/>
      <c r="S228" s="141"/>
      <c r="T228" s="141"/>
      <c r="U228" s="141"/>
      <c r="V228" s="141"/>
      <c r="W228" s="141"/>
      <c r="X228" s="141"/>
      <c r="Y228" s="141"/>
      <c r="Z228" s="141"/>
    </row>
    <row r="229" spans="1:26" ht="13.5" customHeight="1" x14ac:dyDescent="0.3">
      <c r="A229" s="141"/>
      <c r="B229" s="141"/>
      <c r="C229" s="141"/>
      <c r="D229" s="141"/>
      <c r="E229" s="141"/>
      <c r="F229" s="141"/>
      <c r="G229" s="141"/>
      <c r="H229" s="141"/>
      <c r="I229" s="141"/>
      <c r="J229" s="141"/>
      <c r="K229" s="141"/>
      <c r="L229" s="141"/>
      <c r="M229" s="141"/>
      <c r="N229" s="141"/>
      <c r="O229" s="141"/>
      <c r="P229" s="141"/>
      <c r="Q229" s="141"/>
      <c r="R229" s="141"/>
      <c r="S229" s="141"/>
      <c r="T229" s="141"/>
      <c r="U229" s="141"/>
      <c r="V229" s="141"/>
      <c r="W229" s="141"/>
      <c r="X229" s="141"/>
      <c r="Y229" s="141"/>
      <c r="Z229" s="141"/>
    </row>
    <row r="230" spans="1:26" ht="13.5" customHeight="1" x14ac:dyDescent="0.3">
      <c r="A230" s="141"/>
      <c r="B230" s="141"/>
      <c r="C230" s="141"/>
      <c r="D230" s="141"/>
      <c r="E230" s="141"/>
      <c r="F230" s="141"/>
      <c r="G230" s="141"/>
      <c r="H230" s="141"/>
      <c r="I230" s="141"/>
      <c r="J230" s="141"/>
      <c r="K230" s="141"/>
      <c r="L230" s="141"/>
      <c r="M230" s="141"/>
      <c r="N230" s="141"/>
      <c r="O230" s="141"/>
      <c r="P230" s="141"/>
      <c r="Q230" s="141"/>
      <c r="R230" s="141"/>
      <c r="S230" s="141"/>
      <c r="T230" s="141"/>
      <c r="U230" s="141"/>
      <c r="V230" s="141"/>
      <c r="W230" s="141"/>
      <c r="X230" s="141"/>
      <c r="Y230" s="141"/>
      <c r="Z230" s="141"/>
    </row>
    <row r="231" spans="1:26" ht="13.5" customHeight="1" x14ac:dyDescent="0.3">
      <c r="A231" s="141"/>
      <c r="B231" s="141"/>
      <c r="C231" s="141"/>
      <c r="D231" s="141"/>
      <c r="E231" s="141"/>
      <c r="F231" s="141"/>
      <c r="G231" s="141"/>
      <c r="H231" s="141"/>
      <c r="I231" s="141"/>
      <c r="J231" s="141"/>
      <c r="K231" s="141"/>
      <c r="L231" s="141"/>
      <c r="M231" s="141"/>
      <c r="N231" s="141"/>
      <c r="O231" s="141"/>
      <c r="P231" s="141"/>
      <c r="Q231" s="141"/>
      <c r="R231" s="141"/>
      <c r="S231" s="141"/>
      <c r="T231" s="141"/>
      <c r="U231" s="141"/>
      <c r="V231" s="141"/>
      <c r="W231" s="141"/>
      <c r="X231" s="141"/>
      <c r="Y231" s="141"/>
      <c r="Z231" s="141"/>
    </row>
    <row r="232" spans="1:26" ht="13.5" customHeight="1" x14ac:dyDescent="0.3">
      <c r="A232" s="141"/>
      <c r="B232" s="141"/>
      <c r="C232" s="141"/>
      <c r="D232" s="141"/>
      <c r="E232" s="141"/>
      <c r="F232" s="141"/>
      <c r="G232" s="141"/>
      <c r="H232" s="141"/>
      <c r="I232" s="141"/>
      <c r="J232" s="141"/>
      <c r="K232" s="141"/>
      <c r="L232" s="141"/>
      <c r="M232" s="141"/>
      <c r="N232" s="141"/>
      <c r="O232" s="141"/>
      <c r="P232" s="141"/>
      <c r="Q232" s="141"/>
      <c r="R232" s="141"/>
      <c r="S232" s="141"/>
      <c r="T232" s="141"/>
      <c r="U232" s="141"/>
      <c r="V232" s="141"/>
      <c r="W232" s="141"/>
      <c r="X232" s="141"/>
      <c r="Y232" s="141"/>
      <c r="Z232" s="141"/>
    </row>
    <row r="233" spans="1:26" ht="13.5" customHeight="1" x14ac:dyDescent="0.3">
      <c r="A233" s="141"/>
      <c r="B233" s="141"/>
      <c r="C233" s="141"/>
      <c r="D233" s="141"/>
      <c r="E233" s="141"/>
      <c r="F233" s="141"/>
      <c r="G233" s="141"/>
      <c r="H233" s="141"/>
      <c r="I233" s="141"/>
      <c r="J233" s="141"/>
      <c r="K233" s="141"/>
      <c r="L233" s="141"/>
      <c r="M233" s="141"/>
      <c r="N233" s="141"/>
      <c r="O233" s="141"/>
      <c r="P233" s="141"/>
      <c r="Q233" s="141"/>
      <c r="R233" s="141"/>
      <c r="S233" s="141"/>
      <c r="T233" s="141"/>
      <c r="U233" s="141"/>
      <c r="V233" s="141"/>
      <c r="W233" s="141"/>
      <c r="X233" s="141"/>
      <c r="Y233" s="141"/>
      <c r="Z233" s="141"/>
    </row>
    <row r="234" spans="1:26" ht="13.5" customHeight="1" x14ac:dyDescent="0.3">
      <c r="A234" s="141"/>
      <c r="B234" s="141"/>
      <c r="C234" s="141"/>
      <c r="D234" s="141"/>
      <c r="E234" s="141"/>
      <c r="F234" s="141"/>
      <c r="G234" s="141"/>
      <c r="H234" s="141"/>
      <c r="I234" s="141"/>
      <c r="J234" s="141"/>
      <c r="K234" s="141"/>
      <c r="L234" s="141"/>
      <c r="M234" s="141"/>
      <c r="N234" s="141"/>
      <c r="O234" s="141"/>
      <c r="P234" s="141"/>
      <c r="Q234" s="141"/>
      <c r="R234" s="141"/>
      <c r="S234" s="141"/>
      <c r="T234" s="141"/>
      <c r="U234" s="141"/>
      <c r="V234" s="141"/>
      <c r="W234" s="141"/>
      <c r="X234" s="141"/>
      <c r="Y234" s="141"/>
      <c r="Z234" s="141"/>
    </row>
    <row r="235" spans="1:26" ht="13.5" customHeight="1" x14ac:dyDescent="0.3">
      <c r="A235" s="141"/>
      <c r="B235" s="141"/>
      <c r="C235" s="141"/>
      <c r="D235" s="141"/>
      <c r="E235" s="141"/>
      <c r="F235" s="141"/>
      <c r="G235" s="141"/>
      <c r="H235" s="141"/>
      <c r="I235" s="141"/>
      <c r="J235" s="141"/>
      <c r="K235" s="141"/>
      <c r="L235" s="141"/>
      <c r="M235" s="141"/>
      <c r="N235" s="141"/>
      <c r="O235" s="141"/>
      <c r="P235" s="141"/>
      <c r="Q235" s="141"/>
      <c r="R235" s="141"/>
      <c r="S235" s="141"/>
      <c r="T235" s="141"/>
      <c r="U235" s="141"/>
      <c r="V235" s="141"/>
      <c r="W235" s="141"/>
      <c r="X235" s="141"/>
      <c r="Y235" s="141"/>
      <c r="Z235" s="141"/>
    </row>
    <row r="236" spans="1:26" ht="13.5" customHeight="1" x14ac:dyDescent="0.3">
      <c r="A236" s="141"/>
      <c r="B236" s="141"/>
      <c r="C236" s="141"/>
      <c r="D236" s="141"/>
      <c r="E236" s="141"/>
      <c r="F236" s="141"/>
      <c r="G236" s="141"/>
      <c r="H236" s="141"/>
      <c r="I236" s="141"/>
      <c r="J236" s="141"/>
      <c r="K236" s="141"/>
      <c r="L236" s="141"/>
      <c r="M236" s="141"/>
      <c r="N236" s="141"/>
      <c r="O236" s="141"/>
      <c r="P236" s="141"/>
      <c r="Q236" s="141"/>
      <c r="R236" s="141"/>
      <c r="S236" s="141"/>
      <c r="T236" s="141"/>
      <c r="U236" s="141"/>
      <c r="V236" s="141"/>
      <c r="W236" s="141"/>
      <c r="X236" s="141"/>
      <c r="Y236" s="141"/>
      <c r="Z236" s="141"/>
    </row>
    <row r="237" spans="1:26" ht="13.5" customHeight="1" x14ac:dyDescent="0.3">
      <c r="A237" s="141"/>
      <c r="B237" s="141"/>
      <c r="C237" s="141"/>
      <c r="D237" s="141"/>
      <c r="E237" s="141"/>
      <c r="F237" s="141"/>
      <c r="G237" s="141"/>
      <c r="H237" s="141"/>
      <c r="I237" s="141"/>
      <c r="J237" s="141"/>
      <c r="K237" s="141"/>
      <c r="L237" s="141"/>
      <c r="M237" s="141"/>
      <c r="N237" s="141"/>
      <c r="O237" s="141"/>
      <c r="P237" s="141"/>
      <c r="Q237" s="141"/>
      <c r="R237" s="141"/>
      <c r="S237" s="141"/>
      <c r="T237" s="141"/>
      <c r="U237" s="141"/>
      <c r="V237" s="141"/>
      <c r="W237" s="141"/>
      <c r="X237" s="141"/>
      <c r="Y237" s="141"/>
      <c r="Z237" s="141"/>
    </row>
    <row r="238" spans="1:26" ht="13.5" customHeight="1" x14ac:dyDescent="0.3">
      <c r="A238" s="141"/>
      <c r="B238" s="141"/>
      <c r="C238" s="141"/>
      <c r="D238" s="141"/>
      <c r="E238" s="141"/>
      <c r="F238" s="141"/>
      <c r="G238" s="141"/>
      <c r="H238" s="141"/>
      <c r="I238" s="141"/>
      <c r="J238" s="141"/>
      <c r="K238" s="141"/>
      <c r="L238" s="141"/>
      <c r="M238" s="141"/>
      <c r="N238" s="141"/>
      <c r="O238" s="141"/>
      <c r="P238" s="141"/>
      <c r="Q238" s="141"/>
      <c r="R238" s="141"/>
      <c r="S238" s="141"/>
      <c r="T238" s="141"/>
      <c r="U238" s="141"/>
      <c r="V238" s="141"/>
      <c r="W238" s="141"/>
      <c r="X238" s="141"/>
      <c r="Y238" s="141"/>
      <c r="Z238" s="141"/>
    </row>
    <row r="239" spans="1:26" ht="13.5" customHeight="1" x14ac:dyDescent="0.3">
      <c r="A239" s="141"/>
      <c r="B239" s="141"/>
      <c r="C239" s="141"/>
      <c r="D239" s="141"/>
      <c r="E239" s="141"/>
      <c r="F239" s="141"/>
      <c r="G239" s="141"/>
      <c r="H239" s="141"/>
      <c r="I239" s="141"/>
      <c r="J239" s="141"/>
      <c r="K239" s="141"/>
      <c r="L239" s="141"/>
      <c r="M239" s="141"/>
      <c r="N239" s="141"/>
      <c r="O239" s="141"/>
      <c r="P239" s="141"/>
      <c r="Q239" s="141"/>
      <c r="R239" s="141"/>
      <c r="S239" s="141"/>
      <c r="T239" s="141"/>
      <c r="U239" s="141"/>
      <c r="V239" s="141"/>
      <c r="W239" s="141"/>
      <c r="X239" s="141"/>
      <c r="Y239" s="141"/>
      <c r="Z239" s="141"/>
    </row>
    <row r="240" spans="1:26" ht="13.5" customHeight="1" x14ac:dyDescent="0.3">
      <c r="A240" s="141"/>
      <c r="B240" s="141"/>
      <c r="C240" s="141"/>
      <c r="D240" s="141"/>
      <c r="E240" s="141"/>
      <c r="F240" s="141"/>
      <c r="G240" s="141"/>
      <c r="H240" s="141"/>
      <c r="I240" s="141"/>
      <c r="J240" s="141"/>
      <c r="K240" s="141"/>
      <c r="L240" s="141"/>
      <c r="M240" s="141"/>
      <c r="N240" s="141"/>
      <c r="O240" s="141"/>
      <c r="P240" s="141"/>
      <c r="Q240" s="141"/>
      <c r="R240" s="141"/>
      <c r="S240" s="141"/>
      <c r="T240" s="141"/>
      <c r="U240" s="141"/>
      <c r="V240" s="141"/>
      <c r="W240" s="141"/>
      <c r="X240" s="141"/>
      <c r="Y240" s="141"/>
      <c r="Z240" s="141"/>
    </row>
    <row r="241" spans="1:26" ht="13.5" customHeight="1" x14ac:dyDescent="0.3">
      <c r="A241" s="141"/>
      <c r="B241" s="141"/>
      <c r="C241" s="141"/>
      <c r="D241" s="141"/>
      <c r="E241" s="141"/>
      <c r="F241" s="141"/>
      <c r="G241" s="141"/>
      <c r="H241" s="141"/>
      <c r="I241" s="141"/>
      <c r="J241" s="141"/>
      <c r="K241" s="141"/>
      <c r="L241" s="141"/>
      <c r="M241" s="141"/>
      <c r="N241" s="141"/>
      <c r="O241" s="141"/>
      <c r="P241" s="141"/>
      <c r="Q241" s="141"/>
      <c r="R241" s="141"/>
      <c r="S241" s="141"/>
      <c r="T241" s="141"/>
      <c r="U241" s="141"/>
      <c r="V241" s="141"/>
      <c r="W241" s="141"/>
      <c r="X241" s="141"/>
      <c r="Y241" s="141"/>
      <c r="Z241" s="141"/>
    </row>
    <row r="242" spans="1:26" ht="13.5" customHeight="1" x14ac:dyDescent="0.3">
      <c r="A242" s="141"/>
      <c r="B242" s="141"/>
      <c r="C242" s="141"/>
      <c r="D242" s="141"/>
      <c r="E242" s="141"/>
      <c r="F242" s="141"/>
      <c r="G242" s="141"/>
      <c r="H242" s="141"/>
      <c r="I242" s="141"/>
      <c r="J242" s="141"/>
      <c r="K242" s="141"/>
      <c r="L242" s="141"/>
      <c r="M242" s="141"/>
      <c r="N242" s="141"/>
      <c r="O242" s="141"/>
      <c r="P242" s="141"/>
      <c r="Q242" s="141"/>
      <c r="R242" s="141"/>
      <c r="S242" s="141"/>
      <c r="T242" s="141"/>
      <c r="U242" s="141"/>
      <c r="V242" s="141"/>
      <c r="W242" s="141"/>
      <c r="X242" s="141"/>
      <c r="Y242" s="141"/>
      <c r="Z242" s="141"/>
    </row>
    <row r="243" spans="1:26" ht="13.5" customHeight="1" x14ac:dyDescent="0.3">
      <c r="A243" s="141"/>
      <c r="B243" s="141"/>
      <c r="C243" s="141"/>
      <c r="D243" s="141"/>
      <c r="E243" s="141"/>
      <c r="F243" s="141"/>
      <c r="G243" s="141"/>
      <c r="H243" s="141"/>
      <c r="I243" s="141"/>
      <c r="J243" s="141"/>
      <c r="K243" s="141"/>
      <c r="L243" s="141"/>
      <c r="M243" s="141"/>
      <c r="N243" s="141"/>
      <c r="O243" s="141"/>
      <c r="P243" s="141"/>
      <c r="Q243" s="141"/>
      <c r="R243" s="141"/>
      <c r="S243" s="141"/>
      <c r="T243" s="141"/>
      <c r="U243" s="141"/>
      <c r="V243" s="141"/>
      <c r="W243" s="141"/>
      <c r="X243" s="141"/>
      <c r="Y243" s="141"/>
      <c r="Z243" s="141"/>
    </row>
    <row r="244" spans="1:26" ht="13.5" customHeight="1" x14ac:dyDescent="0.3">
      <c r="A244" s="141"/>
      <c r="B244" s="141"/>
      <c r="C244" s="141"/>
      <c r="D244" s="141"/>
      <c r="E244" s="141"/>
      <c r="F244" s="141"/>
      <c r="G244" s="141"/>
      <c r="H244" s="141"/>
      <c r="I244" s="141"/>
      <c r="J244" s="141"/>
      <c r="K244" s="141"/>
      <c r="L244" s="141"/>
      <c r="M244" s="141"/>
      <c r="N244" s="141"/>
      <c r="O244" s="141"/>
      <c r="P244" s="141"/>
      <c r="Q244" s="141"/>
      <c r="R244" s="141"/>
      <c r="S244" s="141"/>
      <c r="T244" s="141"/>
      <c r="U244" s="141"/>
      <c r="V244" s="141"/>
      <c r="W244" s="141"/>
      <c r="X244" s="141"/>
      <c r="Y244" s="141"/>
      <c r="Z244" s="141"/>
    </row>
    <row r="245" spans="1:26" ht="13.5" customHeight="1" x14ac:dyDescent="0.3">
      <c r="A245" s="141"/>
      <c r="B245" s="141"/>
      <c r="C245" s="141"/>
      <c r="D245" s="141"/>
      <c r="E245" s="141"/>
      <c r="F245" s="141"/>
      <c r="G245" s="141"/>
      <c r="H245" s="141"/>
      <c r="I245" s="141"/>
      <c r="J245" s="141"/>
      <c r="K245" s="141"/>
      <c r="L245" s="141"/>
      <c r="M245" s="141"/>
      <c r="N245" s="141"/>
      <c r="O245" s="141"/>
      <c r="P245" s="141"/>
      <c r="Q245" s="141"/>
      <c r="R245" s="141"/>
      <c r="S245" s="141"/>
      <c r="T245" s="141"/>
      <c r="U245" s="141"/>
      <c r="V245" s="141"/>
      <c r="W245" s="141"/>
      <c r="X245" s="141"/>
      <c r="Y245" s="141"/>
      <c r="Z245" s="141"/>
    </row>
    <row r="246" spans="1:26" ht="13.5" customHeight="1" x14ac:dyDescent="0.3">
      <c r="A246" s="141"/>
      <c r="B246" s="141"/>
      <c r="C246" s="141"/>
      <c r="D246" s="141"/>
      <c r="E246" s="141"/>
      <c r="F246" s="141"/>
      <c r="G246" s="141"/>
      <c r="H246" s="141"/>
      <c r="I246" s="141"/>
      <c r="J246" s="141"/>
      <c r="K246" s="141"/>
      <c r="L246" s="141"/>
      <c r="M246" s="141"/>
      <c r="N246" s="141"/>
      <c r="O246" s="141"/>
      <c r="P246" s="141"/>
      <c r="Q246" s="141"/>
      <c r="R246" s="141"/>
      <c r="S246" s="141"/>
      <c r="T246" s="141"/>
      <c r="U246" s="141"/>
      <c r="V246" s="141"/>
      <c r="W246" s="141"/>
      <c r="X246" s="141"/>
      <c r="Y246" s="141"/>
      <c r="Z246" s="141"/>
    </row>
    <row r="247" spans="1:26" ht="13.5" customHeight="1" x14ac:dyDescent="0.3">
      <c r="A247" s="141"/>
      <c r="B247" s="141"/>
      <c r="C247" s="141"/>
      <c r="D247" s="141"/>
      <c r="E247" s="141"/>
      <c r="F247" s="141"/>
      <c r="G247" s="141"/>
      <c r="H247" s="141"/>
      <c r="I247" s="141"/>
      <c r="J247" s="141"/>
      <c r="K247" s="141"/>
      <c r="L247" s="141"/>
      <c r="M247" s="141"/>
      <c r="N247" s="141"/>
      <c r="O247" s="141"/>
      <c r="P247" s="141"/>
      <c r="Q247" s="141"/>
      <c r="R247" s="141"/>
      <c r="S247" s="141"/>
      <c r="T247" s="141"/>
      <c r="U247" s="141"/>
      <c r="V247" s="141"/>
      <c r="W247" s="141"/>
      <c r="X247" s="141"/>
      <c r="Y247" s="141"/>
      <c r="Z247" s="141"/>
    </row>
    <row r="248" spans="1:26" ht="13.5" customHeight="1" x14ac:dyDescent="0.3">
      <c r="A248" s="141"/>
      <c r="B248" s="141"/>
      <c r="C248" s="141"/>
      <c r="D248" s="141"/>
      <c r="E248" s="141"/>
      <c r="F248" s="141"/>
      <c r="G248" s="141"/>
      <c r="H248" s="141"/>
      <c r="I248" s="141"/>
      <c r="J248" s="141"/>
      <c r="K248" s="141"/>
      <c r="L248" s="141"/>
      <c r="M248" s="141"/>
      <c r="N248" s="141"/>
      <c r="O248" s="141"/>
      <c r="P248" s="141"/>
      <c r="Q248" s="141"/>
      <c r="R248" s="141"/>
      <c r="S248" s="141"/>
      <c r="T248" s="141"/>
      <c r="U248" s="141"/>
      <c r="V248" s="141"/>
      <c r="W248" s="141"/>
      <c r="X248" s="141"/>
      <c r="Y248" s="141"/>
      <c r="Z248" s="141"/>
    </row>
    <row r="249" spans="1:26" ht="13.5" customHeight="1" x14ac:dyDescent="0.3">
      <c r="A249" s="141"/>
      <c r="B249" s="141"/>
      <c r="C249" s="141"/>
      <c r="D249" s="141"/>
      <c r="E249" s="141"/>
      <c r="F249" s="141"/>
      <c r="G249" s="141"/>
      <c r="H249" s="141"/>
      <c r="I249" s="141"/>
      <c r="J249" s="141"/>
      <c r="K249" s="141"/>
      <c r="L249" s="141"/>
      <c r="M249" s="141"/>
      <c r="N249" s="141"/>
      <c r="O249" s="141"/>
      <c r="P249" s="141"/>
      <c r="Q249" s="141"/>
      <c r="R249" s="141"/>
      <c r="S249" s="141"/>
      <c r="T249" s="141"/>
      <c r="U249" s="141"/>
      <c r="V249" s="141"/>
      <c r="W249" s="141"/>
      <c r="X249" s="141"/>
      <c r="Y249" s="141"/>
      <c r="Z249" s="141"/>
    </row>
    <row r="250" spans="1:26" ht="13.5" customHeight="1" x14ac:dyDescent="0.3">
      <c r="A250" s="141"/>
      <c r="B250" s="141"/>
      <c r="C250" s="141"/>
      <c r="D250" s="141"/>
      <c r="E250" s="141"/>
      <c r="F250" s="141"/>
      <c r="G250" s="141"/>
      <c r="H250" s="141"/>
      <c r="I250" s="141"/>
      <c r="J250" s="141"/>
      <c r="K250" s="141"/>
      <c r="L250" s="141"/>
      <c r="M250" s="141"/>
      <c r="N250" s="141"/>
      <c r="O250" s="141"/>
      <c r="P250" s="141"/>
      <c r="Q250" s="141"/>
      <c r="R250" s="141"/>
      <c r="S250" s="141"/>
      <c r="T250" s="141"/>
      <c r="U250" s="141"/>
      <c r="V250" s="141"/>
      <c r="W250" s="141"/>
      <c r="X250" s="141"/>
      <c r="Y250" s="141"/>
      <c r="Z250" s="141"/>
    </row>
    <row r="251" spans="1:26" ht="13.5" customHeight="1" x14ac:dyDescent="0.3">
      <c r="A251" s="141"/>
      <c r="B251" s="141"/>
      <c r="C251" s="141"/>
      <c r="D251" s="141"/>
      <c r="E251" s="141"/>
      <c r="F251" s="141"/>
      <c r="G251" s="141"/>
      <c r="H251" s="141"/>
      <c r="I251" s="141"/>
      <c r="J251" s="141"/>
      <c r="K251" s="141"/>
      <c r="L251" s="141"/>
      <c r="M251" s="141"/>
      <c r="N251" s="141"/>
      <c r="O251" s="141"/>
      <c r="P251" s="141"/>
      <c r="Q251" s="141"/>
      <c r="R251" s="141"/>
      <c r="S251" s="141"/>
      <c r="T251" s="141"/>
      <c r="U251" s="141"/>
      <c r="V251" s="141"/>
      <c r="W251" s="141"/>
      <c r="X251" s="141"/>
      <c r="Y251" s="141"/>
      <c r="Z251" s="141"/>
    </row>
    <row r="252" spans="1:26" ht="13.5" customHeight="1" x14ac:dyDescent="0.3">
      <c r="A252" s="141"/>
      <c r="B252" s="141"/>
      <c r="C252" s="141"/>
      <c r="D252" s="141"/>
      <c r="E252" s="141"/>
      <c r="F252" s="141"/>
      <c r="G252" s="141"/>
      <c r="H252" s="141"/>
      <c r="I252" s="141"/>
      <c r="J252" s="141"/>
      <c r="K252" s="141"/>
      <c r="L252" s="141"/>
      <c r="M252" s="141"/>
      <c r="N252" s="141"/>
      <c r="O252" s="141"/>
      <c r="P252" s="141"/>
      <c r="Q252" s="141"/>
      <c r="R252" s="141"/>
      <c r="S252" s="141"/>
      <c r="T252" s="141"/>
      <c r="U252" s="141"/>
      <c r="V252" s="141"/>
      <c r="W252" s="141"/>
      <c r="X252" s="141"/>
      <c r="Y252" s="141"/>
      <c r="Z252" s="141"/>
    </row>
    <row r="253" spans="1:26" ht="13.5" customHeight="1" x14ac:dyDescent="0.3">
      <c r="A253" s="141"/>
      <c r="B253" s="141"/>
      <c r="C253" s="141"/>
      <c r="D253" s="141"/>
      <c r="E253" s="141"/>
      <c r="F253" s="141"/>
      <c r="G253" s="141"/>
      <c r="H253" s="141"/>
      <c r="I253" s="141"/>
      <c r="J253" s="141"/>
      <c r="K253" s="141"/>
      <c r="L253" s="141"/>
      <c r="M253" s="141"/>
      <c r="N253" s="141"/>
      <c r="O253" s="141"/>
      <c r="P253" s="141"/>
      <c r="Q253" s="141"/>
      <c r="R253" s="141"/>
      <c r="S253" s="141"/>
      <c r="T253" s="141"/>
      <c r="U253" s="141"/>
      <c r="V253" s="141"/>
      <c r="W253" s="141"/>
      <c r="X253" s="141"/>
      <c r="Y253" s="141"/>
      <c r="Z253" s="141"/>
    </row>
    <row r="254" spans="1:26" ht="13.5" customHeight="1" x14ac:dyDescent="0.3">
      <c r="A254" s="141"/>
      <c r="B254" s="141"/>
      <c r="C254" s="141"/>
      <c r="D254" s="141"/>
      <c r="E254" s="141"/>
      <c r="F254" s="141"/>
      <c r="G254" s="141"/>
      <c r="H254" s="141"/>
      <c r="I254" s="141"/>
      <c r="J254" s="141"/>
      <c r="K254" s="141"/>
      <c r="L254" s="141"/>
      <c r="M254" s="141"/>
      <c r="N254" s="141"/>
      <c r="O254" s="141"/>
      <c r="P254" s="141"/>
      <c r="Q254" s="141"/>
      <c r="R254" s="141"/>
      <c r="S254" s="141"/>
      <c r="T254" s="141"/>
      <c r="U254" s="141"/>
      <c r="V254" s="141"/>
      <c r="W254" s="141"/>
      <c r="X254" s="141"/>
      <c r="Y254" s="141"/>
      <c r="Z254" s="141"/>
    </row>
    <row r="255" spans="1:26" ht="13.5" customHeight="1" x14ac:dyDescent="0.3">
      <c r="A255" s="141"/>
      <c r="B255" s="141"/>
      <c r="C255" s="141"/>
      <c r="D255" s="141"/>
      <c r="E255" s="141"/>
      <c r="F255" s="141"/>
      <c r="G255" s="141"/>
      <c r="H255" s="141"/>
      <c r="I255" s="141"/>
      <c r="J255" s="141"/>
      <c r="K255" s="141"/>
      <c r="L255" s="141"/>
      <c r="M255" s="141"/>
      <c r="N255" s="141"/>
      <c r="O255" s="141"/>
      <c r="P255" s="141"/>
      <c r="Q255" s="141"/>
      <c r="R255" s="141"/>
      <c r="S255" s="141"/>
      <c r="T255" s="141"/>
      <c r="U255" s="141"/>
      <c r="V255" s="141"/>
      <c r="W255" s="141"/>
      <c r="X255" s="141"/>
      <c r="Y255" s="141"/>
      <c r="Z255" s="141"/>
    </row>
    <row r="256" spans="1:26" ht="13.5" customHeight="1" x14ac:dyDescent="0.3">
      <c r="A256" s="141"/>
      <c r="B256" s="141"/>
      <c r="C256" s="141"/>
      <c r="D256" s="141"/>
      <c r="E256" s="141"/>
      <c r="F256" s="141"/>
      <c r="G256" s="141"/>
      <c r="H256" s="141"/>
      <c r="I256" s="141"/>
      <c r="J256" s="141"/>
      <c r="K256" s="141"/>
      <c r="L256" s="141"/>
      <c r="M256" s="141"/>
      <c r="N256" s="141"/>
      <c r="O256" s="141"/>
      <c r="P256" s="141"/>
      <c r="Q256" s="141"/>
      <c r="R256" s="141"/>
      <c r="S256" s="141"/>
      <c r="T256" s="141"/>
      <c r="U256" s="141"/>
      <c r="V256" s="141"/>
      <c r="W256" s="141"/>
      <c r="X256" s="141"/>
      <c r="Y256" s="141"/>
      <c r="Z256" s="141"/>
    </row>
    <row r="257" spans="1:26" ht="13.5" customHeight="1" x14ac:dyDescent="0.3">
      <c r="A257" s="141"/>
      <c r="B257" s="141"/>
      <c r="C257" s="141"/>
      <c r="D257" s="141"/>
      <c r="E257" s="141"/>
      <c r="F257" s="141"/>
      <c r="G257" s="141"/>
      <c r="H257" s="141"/>
      <c r="I257" s="141"/>
      <c r="J257" s="141"/>
      <c r="K257" s="141"/>
      <c r="L257" s="141"/>
      <c r="M257" s="141"/>
      <c r="N257" s="141"/>
      <c r="O257" s="141"/>
      <c r="P257" s="141"/>
      <c r="Q257" s="141"/>
      <c r="R257" s="141"/>
      <c r="S257" s="141"/>
      <c r="T257" s="141"/>
      <c r="U257" s="141"/>
      <c r="V257" s="141"/>
      <c r="W257" s="141"/>
      <c r="X257" s="141"/>
      <c r="Y257" s="141"/>
      <c r="Z257" s="141"/>
    </row>
    <row r="258" spans="1:26" ht="13.5" customHeight="1" x14ac:dyDescent="0.3">
      <c r="A258" s="141"/>
      <c r="B258" s="141"/>
      <c r="C258" s="141"/>
      <c r="D258" s="141"/>
      <c r="E258" s="141"/>
      <c r="F258" s="141"/>
      <c r="G258" s="141"/>
      <c r="H258" s="141"/>
      <c r="I258" s="141"/>
      <c r="J258" s="141"/>
      <c r="K258" s="141"/>
      <c r="L258" s="141"/>
      <c r="M258" s="141"/>
      <c r="N258" s="141"/>
      <c r="O258" s="141"/>
      <c r="P258" s="141"/>
      <c r="Q258" s="141"/>
      <c r="R258" s="141"/>
      <c r="S258" s="141"/>
      <c r="T258" s="141"/>
      <c r="U258" s="141"/>
      <c r="V258" s="141"/>
      <c r="W258" s="141"/>
      <c r="X258" s="141"/>
      <c r="Y258" s="141"/>
      <c r="Z258" s="141"/>
    </row>
    <row r="259" spans="1:26" ht="13.5" customHeight="1" x14ac:dyDescent="0.3">
      <c r="A259" s="141"/>
      <c r="B259" s="141"/>
      <c r="C259" s="141"/>
      <c r="D259" s="141"/>
      <c r="E259" s="141"/>
      <c r="F259" s="141"/>
      <c r="G259" s="141"/>
      <c r="H259" s="141"/>
      <c r="I259" s="141"/>
      <c r="J259" s="141"/>
      <c r="K259" s="141"/>
      <c r="L259" s="141"/>
      <c r="M259" s="141"/>
      <c r="N259" s="141"/>
      <c r="O259" s="141"/>
      <c r="P259" s="141"/>
      <c r="Q259" s="141"/>
      <c r="R259" s="141"/>
      <c r="S259" s="141"/>
      <c r="T259" s="141"/>
      <c r="U259" s="141"/>
      <c r="V259" s="141"/>
      <c r="W259" s="141"/>
      <c r="X259" s="141"/>
      <c r="Y259" s="141"/>
      <c r="Z259" s="141"/>
    </row>
    <row r="260" spans="1:26" ht="13.5" customHeight="1" x14ac:dyDescent="0.3">
      <c r="A260" s="141"/>
      <c r="B260" s="141"/>
      <c r="C260" s="141"/>
      <c r="D260" s="141"/>
      <c r="E260" s="141"/>
      <c r="F260" s="141"/>
      <c r="G260" s="141"/>
      <c r="H260" s="141"/>
      <c r="I260" s="141"/>
      <c r="J260" s="141"/>
      <c r="K260" s="141"/>
      <c r="L260" s="141"/>
      <c r="M260" s="141"/>
      <c r="N260" s="141"/>
      <c r="O260" s="141"/>
      <c r="P260" s="141"/>
      <c r="Q260" s="141"/>
      <c r="R260" s="141"/>
      <c r="S260" s="141"/>
      <c r="T260" s="141"/>
      <c r="U260" s="141"/>
      <c r="V260" s="141"/>
      <c r="W260" s="141"/>
      <c r="X260" s="141"/>
      <c r="Y260" s="141"/>
      <c r="Z260" s="141"/>
    </row>
    <row r="261" spans="1:26" ht="13.5" customHeight="1" x14ac:dyDescent="0.3">
      <c r="A261" s="141"/>
      <c r="B261" s="141"/>
      <c r="C261" s="141"/>
      <c r="D261" s="141"/>
      <c r="E261" s="141"/>
      <c r="F261" s="141"/>
      <c r="G261" s="141"/>
      <c r="H261" s="141"/>
      <c r="I261" s="141"/>
      <c r="J261" s="141"/>
      <c r="K261" s="141"/>
      <c r="L261" s="141"/>
      <c r="M261" s="141"/>
      <c r="N261" s="141"/>
      <c r="O261" s="141"/>
      <c r="P261" s="141"/>
      <c r="Q261" s="141"/>
      <c r="R261" s="141"/>
      <c r="S261" s="141"/>
      <c r="T261" s="141"/>
      <c r="U261" s="141"/>
      <c r="V261" s="141"/>
      <c r="W261" s="141"/>
      <c r="X261" s="141"/>
      <c r="Y261" s="141"/>
      <c r="Z261" s="141"/>
    </row>
    <row r="262" spans="1:26" ht="13.5" customHeight="1" x14ac:dyDescent="0.3">
      <c r="A262" s="141"/>
      <c r="B262" s="141"/>
      <c r="C262" s="141"/>
      <c r="D262" s="141"/>
      <c r="E262" s="141"/>
      <c r="F262" s="141"/>
      <c r="G262" s="141"/>
      <c r="H262" s="141"/>
      <c r="I262" s="141"/>
      <c r="J262" s="141"/>
      <c r="K262" s="141"/>
      <c r="L262" s="141"/>
      <c r="M262" s="141"/>
      <c r="N262" s="141"/>
      <c r="O262" s="141"/>
      <c r="P262" s="141"/>
      <c r="Q262" s="141"/>
      <c r="R262" s="141"/>
      <c r="S262" s="141"/>
      <c r="T262" s="141"/>
      <c r="U262" s="141"/>
      <c r="V262" s="141"/>
      <c r="W262" s="141"/>
      <c r="X262" s="141"/>
      <c r="Y262" s="141"/>
      <c r="Z262" s="141"/>
    </row>
    <row r="263" spans="1:26" ht="13.5" customHeight="1" x14ac:dyDescent="0.3">
      <c r="A263" s="141"/>
      <c r="B263" s="141"/>
      <c r="C263" s="141"/>
      <c r="D263" s="141"/>
      <c r="E263" s="141"/>
      <c r="F263" s="141"/>
      <c r="G263" s="141"/>
      <c r="H263" s="141"/>
      <c r="I263" s="141"/>
      <c r="J263" s="141"/>
      <c r="K263" s="141"/>
      <c r="L263" s="141"/>
      <c r="M263" s="141"/>
      <c r="N263" s="141"/>
      <c r="O263" s="141"/>
      <c r="P263" s="141"/>
      <c r="Q263" s="141"/>
      <c r="R263" s="141"/>
      <c r="S263" s="141"/>
      <c r="T263" s="141"/>
      <c r="U263" s="141"/>
      <c r="V263" s="141"/>
      <c r="W263" s="141"/>
      <c r="X263" s="141"/>
      <c r="Y263" s="141"/>
      <c r="Z263" s="141"/>
    </row>
    <row r="264" spans="1:26" ht="13.5" customHeight="1" x14ac:dyDescent="0.3">
      <c r="A264" s="141"/>
      <c r="B264" s="141"/>
      <c r="C264" s="141"/>
      <c r="D264" s="141"/>
      <c r="E264" s="141"/>
      <c r="F264" s="141"/>
      <c r="G264" s="141"/>
      <c r="H264" s="141"/>
      <c r="I264" s="141"/>
      <c r="J264" s="141"/>
      <c r="K264" s="141"/>
      <c r="L264" s="141"/>
      <c r="M264" s="141"/>
      <c r="N264" s="141"/>
      <c r="O264" s="141"/>
      <c r="P264" s="141"/>
      <c r="Q264" s="141"/>
      <c r="R264" s="141"/>
      <c r="S264" s="141"/>
      <c r="T264" s="141"/>
      <c r="U264" s="141"/>
      <c r="V264" s="141"/>
      <c r="W264" s="141"/>
      <c r="X264" s="141"/>
      <c r="Y264" s="141"/>
      <c r="Z264" s="141"/>
    </row>
    <row r="265" spans="1:26" ht="13.5" customHeight="1" x14ac:dyDescent="0.3">
      <c r="A265" s="141"/>
      <c r="B265" s="141"/>
      <c r="C265" s="141"/>
      <c r="D265" s="141"/>
      <c r="E265" s="141"/>
      <c r="F265" s="141"/>
      <c r="G265" s="141"/>
      <c r="H265" s="141"/>
      <c r="I265" s="141"/>
      <c r="J265" s="141"/>
      <c r="K265" s="141"/>
      <c r="L265" s="141"/>
      <c r="M265" s="141"/>
      <c r="N265" s="141"/>
      <c r="O265" s="141"/>
      <c r="P265" s="141"/>
      <c r="Q265" s="141"/>
      <c r="R265" s="141"/>
      <c r="S265" s="141"/>
      <c r="T265" s="141"/>
      <c r="U265" s="141"/>
      <c r="V265" s="141"/>
      <c r="W265" s="141"/>
      <c r="X265" s="141"/>
      <c r="Y265" s="141"/>
      <c r="Z265" s="141"/>
    </row>
    <row r="266" spans="1:26" ht="13.5" customHeight="1" x14ac:dyDescent="0.3">
      <c r="A266" s="141"/>
      <c r="B266" s="141"/>
      <c r="C266" s="141"/>
      <c r="D266" s="141"/>
      <c r="E266" s="141"/>
      <c r="F266" s="141"/>
      <c r="G266" s="141"/>
      <c r="H266" s="141"/>
      <c r="I266" s="141"/>
      <c r="J266" s="141"/>
      <c r="K266" s="141"/>
      <c r="L266" s="141"/>
      <c r="M266" s="141"/>
      <c r="N266" s="141"/>
      <c r="O266" s="141"/>
      <c r="P266" s="141"/>
      <c r="Q266" s="141"/>
      <c r="R266" s="141"/>
      <c r="S266" s="141"/>
      <c r="T266" s="141"/>
      <c r="U266" s="141"/>
      <c r="V266" s="141"/>
      <c r="W266" s="141"/>
      <c r="X266" s="141"/>
      <c r="Y266" s="141"/>
      <c r="Z266" s="141"/>
    </row>
    <row r="267" spans="1:26" ht="13.5" customHeight="1" x14ac:dyDescent="0.3">
      <c r="A267" s="141"/>
      <c r="B267" s="141"/>
      <c r="C267" s="141"/>
      <c r="D267" s="141"/>
      <c r="E267" s="141"/>
      <c r="F267" s="141"/>
      <c r="G267" s="141"/>
      <c r="H267" s="141"/>
      <c r="I267" s="141"/>
      <c r="J267" s="141"/>
      <c r="K267" s="141"/>
      <c r="L267" s="141"/>
      <c r="M267" s="141"/>
      <c r="N267" s="141"/>
      <c r="O267" s="141"/>
      <c r="P267" s="141"/>
      <c r="Q267" s="141"/>
      <c r="R267" s="141"/>
      <c r="S267" s="141"/>
      <c r="T267" s="141"/>
      <c r="U267" s="141"/>
      <c r="V267" s="141"/>
      <c r="W267" s="141"/>
      <c r="X267" s="141"/>
      <c r="Y267" s="141"/>
      <c r="Z267" s="141"/>
    </row>
    <row r="268" spans="1:26" ht="13.5" customHeight="1" x14ac:dyDescent="0.3">
      <c r="A268" s="141"/>
      <c r="B268" s="141"/>
      <c r="C268" s="141"/>
      <c r="D268" s="141"/>
      <c r="E268" s="141"/>
      <c r="F268" s="141"/>
      <c r="G268" s="141"/>
      <c r="H268" s="141"/>
      <c r="I268" s="141"/>
      <c r="J268" s="141"/>
      <c r="K268" s="141"/>
      <c r="L268" s="141"/>
      <c r="M268" s="141"/>
      <c r="N268" s="141"/>
      <c r="O268" s="141"/>
      <c r="P268" s="141"/>
      <c r="Q268" s="141"/>
      <c r="R268" s="141"/>
      <c r="S268" s="141"/>
      <c r="T268" s="141"/>
      <c r="U268" s="141"/>
      <c r="V268" s="141"/>
      <c r="W268" s="141"/>
      <c r="X268" s="141"/>
      <c r="Y268" s="141"/>
      <c r="Z268" s="141"/>
    </row>
    <row r="269" spans="1:26" ht="13.5" customHeight="1" x14ac:dyDescent="0.3">
      <c r="A269" s="141"/>
      <c r="B269" s="141"/>
      <c r="C269" s="141"/>
      <c r="D269" s="141"/>
      <c r="E269" s="141"/>
      <c r="F269" s="141"/>
      <c r="G269" s="141"/>
      <c r="H269" s="141"/>
      <c r="I269" s="141"/>
      <c r="J269" s="141"/>
      <c r="K269" s="141"/>
      <c r="L269" s="141"/>
      <c r="M269" s="141"/>
      <c r="N269" s="141"/>
      <c r="O269" s="141"/>
      <c r="P269" s="141"/>
      <c r="Q269" s="141"/>
      <c r="R269" s="141"/>
      <c r="S269" s="141"/>
      <c r="T269" s="141"/>
      <c r="U269" s="141"/>
      <c r="V269" s="141"/>
      <c r="W269" s="141"/>
      <c r="X269" s="141"/>
      <c r="Y269" s="141"/>
      <c r="Z269" s="141"/>
    </row>
    <row r="270" spans="1:26" ht="13.5" customHeight="1" x14ac:dyDescent="0.3">
      <c r="A270" s="141"/>
      <c r="B270" s="141"/>
      <c r="C270" s="141"/>
      <c r="D270" s="141"/>
      <c r="E270" s="141"/>
      <c r="F270" s="141"/>
      <c r="G270" s="141"/>
      <c r="H270" s="141"/>
      <c r="I270" s="141"/>
      <c r="J270" s="141"/>
      <c r="K270" s="141"/>
      <c r="L270" s="141"/>
      <c r="M270" s="141"/>
      <c r="N270" s="141"/>
      <c r="O270" s="141"/>
      <c r="P270" s="141"/>
      <c r="Q270" s="141"/>
      <c r="R270" s="141"/>
      <c r="S270" s="141"/>
      <c r="T270" s="141"/>
      <c r="U270" s="141"/>
      <c r="V270" s="141"/>
      <c r="W270" s="141"/>
      <c r="X270" s="141"/>
      <c r="Y270" s="141"/>
      <c r="Z270" s="141"/>
    </row>
    <row r="271" spans="1:26" ht="15.75" customHeight="1" x14ac:dyDescent="0.3"/>
    <row r="272" spans="1:26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1">
    <mergeCell ref="L6:N6"/>
    <mergeCell ref="L7:L8"/>
    <mergeCell ref="M7:M8"/>
    <mergeCell ref="N7:N8"/>
    <mergeCell ref="A1:M1"/>
    <mergeCell ref="A2:M2"/>
    <mergeCell ref="A3:M3"/>
    <mergeCell ref="M5:N5"/>
    <mergeCell ref="A6:A8"/>
    <mergeCell ref="B6:B8"/>
    <mergeCell ref="C6:C8"/>
    <mergeCell ref="H9:I9"/>
    <mergeCell ref="J9:K9"/>
    <mergeCell ref="A58:C58"/>
    <mergeCell ref="D6:I6"/>
    <mergeCell ref="J6:K8"/>
    <mergeCell ref="D7:E8"/>
    <mergeCell ref="F7:G8"/>
    <mergeCell ref="H7:I8"/>
    <mergeCell ref="D9:E9"/>
    <mergeCell ref="F9:G9"/>
  </mergeCells>
  <pageMargins left="0.7" right="0.7" top="0.75" bottom="0.75" header="0" footer="0"/>
  <pageSetup paperSize="5" scale="95" orientation="landscape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Z1000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"/>
    </sheetView>
  </sheetViews>
  <sheetFormatPr defaultColWidth="14.44140625" defaultRowHeight="15" customHeight="1" x14ac:dyDescent="0.3"/>
  <cols>
    <col min="1" max="1" width="4.88671875" customWidth="1"/>
    <col min="2" max="2" width="7.109375" customWidth="1"/>
    <col min="3" max="3" width="37.5546875" customWidth="1"/>
    <col min="4" max="4" width="5.109375" customWidth="1"/>
    <col min="5" max="5" width="7" customWidth="1"/>
    <col min="6" max="6" width="13.5546875" customWidth="1"/>
    <col min="7" max="7" width="6.44140625" customWidth="1"/>
    <col min="8" max="8" width="12.5546875" customWidth="1"/>
    <col min="9" max="9" width="7.44140625" customWidth="1"/>
    <col min="10" max="13" width="7.33203125" customWidth="1"/>
    <col min="14" max="15" width="9.109375" customWidth="1"/>
    <col min="16" max="16" width="12.88671875" customWidth="1"/>
    <col min="17" max="17" width="9.109375" customWidth="1"/>
    <col min="18" max="26" width="8.6640625" customWidth="1"/>
  </cols>
  <sheetData>
    <row r="1" spans="1:26" ht="14.25" customHeight="1" x14ac:dyDescent="0.3">
      <c r="A1" s="431" t="s">
        <v>262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</row>
    <row r="2" spans="1:26" ht="14.25" customHeight="1" x14ac:dyDescent="0.3">
      <c r="A2" s="431" t="s">
        <v>263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</row>
    <row r="3" spans="1:26" ht="13.5" customHeight="1" x14ac:dyDescent="0.3">
      <c r="A3" s="141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</row>
    <row r="4" spans="1:26" ht="13.5" customHeight="1" x14ac:dyDescent="0.3">
      <c r="A4" s="446" t="s">
        <v>112</v>
      </c>
      <c r="B4" s="446" t="s">
        <v>113</v>
      </c>
      <c r="C4" s="449" t="s">
        <v>114</v>
      </c>
      <c r="D4" s="447" t="s">
        <v>67</v>
      </c>
      <c r="E4" s="359"/>
      <c r="F4" s="447" t="s">
        <v>264</v>
      </c>
      <c r="G4" s="358"/>
      <c r="H4" s="358"/>
      <c r="I4" s="359"/>
      <c r="J4" s="448" t="s">
        <v>265</v>
      </c>
      <c r="K4" s="366"/>
      <c r="L4" s="366"/>
      <c r="M4" s="36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</row>
    <row r="5" spans="1:26" ht="13.5" customHeight="1" x14ac:dyDescent="0.3">
      <c r="A5" s="355"/>
      <c r="B5" s="355"/>
      <c r="C5" s="355"/>
      <c r="D5" s="446" t="s">
        <v>266</v>
      </c>
      <c r="E5" s="446" t="s">
        <v>104</v>
      </c>
      <c r="F5" s="182" t="s">
        <v>107</v>
      </c>
      <c r="G5" s="446" t="s">
        <v>35</v>
      </c>
      <c r="H5" s="183" t="s">
        <v>58</v>
      </c>
      <c r="I5" s="446" t="s">
        <v>35</v>
      </c>
      <c r="J5" s="371"/>
      <c r="K5" s="376"/>
      <c r="L5" s="376"/>
      <c r="M5" s="372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3"/>
      <c r="Y5" s="143"/>
      <c r="Z5" s="143"/>
    </row>
    <row r="6" spans="1:26" ht="13.5" customHeight="1" x14ac:dyDescent="0.3">
      <c r="A6" s="356"/>
      <c r="B6" s="356"/>
      <c r="C6" s="356"/>
      <c r="D6" s="356"/>
      <c r="E6" s="356"/>
      <c r="F6" s="185" t="s">
        <v>267</v>
      </c>
      <c r="G6" s="356"/>
      <c r="H6" s="185" t="s">
        <v>267</v>
      </c>
      <c r="I6" s="356"/>
      <c r="J6" s="186" t="s">
        <v>268</v>
      </c>
      <c r="K6" s="186" t="s">
        <v>269</v>
      </c>
      <c r="L6" s="186" t="s">
        <v>268</v>
      </c>
      <c r="M6" s="186" t="s">
        <v>269</v>
      </c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</row>
    <row r="7" spans="1:26" ht="13.5" customHeight="1" x14ac:dyDescent="0.3">
      <c r="A7" s="187" t="s">
        <v>127</v>
      </c>
      <c r="B7" s="186" t="s">
        <v>128</v>
      </c>
      <c r="C7" s="184" t="s">
        <v>129</v>
      </c>
      <c r="D7" s="184" t="s">
        <v>130</v>
      </c>
      <c r="E7" s="184" t="s">
        <v>131</v>
      </c>
      <c r="F7" s="184" t="s">
        <v>132</v>
      </c>
      <c r="G7" s="184" t="s">
        <v>133</v>
      </c>
      <c r="H7" s="184" t="s">
        <v>134</v>
      </c>
      <c r="I7" s="184" t="s">
        <v>135</v>
      </c>
      <c r="J7" s="184" t="s">
        <v>136</v>
      </c>
      <c r="K7" s="186" t="s">
        <v>137</v>
      </c>
      <c r="L7" s="186" t="s">
        <v>138</v>
      </c>
      <c r="M7" s="186" t="s">
        <v>139</v>
      </c>
      <c r="N7" s="143"/>
      <c r="O7" s="143"/>
      <c r="P7" s="143"/>
      <c r="Q7" s="143"/>
      <c r="R7" s="143"/>
      <c r="S7" s="143"/>
      <c r="T7" s="143"/>
      <c r="U7" s="143"/>
      <c r="V7" s="143"/>
      <c r="W7" s="143"/>
      <c r="X7" s="143"/>
      <c r="Y7" s="143"/>
      <c r="Z7" s="143"/>
    </row>
    <row r="8" spans="1:26" ht="13.5" customHeight="1" x14ac:dyDescent="0.3">
      <c r="A8" s="186">
        <v>1</v>
      </c>
      <c r="B8" s="186" t="s">
        <v>143</v>
      </c>
      <c r="C8" s="188" t="s">
        <v>144</v>
      </c>
      <c r="D8" s="189" t="e">
        <f>'kons PK (L2) (1) (1)'!E9</f>
        <v>#REF!</v>
      </c>
      <c r="E8" s="189" t="e">
        <f>'kons PK (L2) (1) (1)'!M9</f>
        <v>#REF!</v>
      </c>
      <c r="F8" s="189" t="e">
        <f>'kons PR (L3) (1) (1)'!E9</f>
        <v>#REF!</v>
      </c>
      <c r="G8" s="147" t="e">
        <f t="shared" ref="G8:G54" si="0">F8/$F$56*100</f>
        <v>#REF!</v>
      </c>
      <c r="H8" s="189" t="e">
        <f>'realisasi (L4) (1) (1)'!F10</f>
        <v>#REF!</v>
      </c>
      <c r="I8" s="147" t="e">
        <f t="shared" ref="I8:I54" si="1">H8/F8*100</f>
        <v>#REF!</v>
      </c>
      <c r="J8" s="147" t="e">
        <f t="shared" ref="J8:K8" si="2">AVERAGE(#REF!)</f>
        <v>#REF!</v>
      </c>
      <c r="K8" s="147" t="e">
        <f t="shared" si="2"/>
        <v>#REF!</v>
      </c>
      <c r="L8" s="186" t="e">
        <f t="shared" ref="L8:M8" si="3">IF(J8&lt;=50,"SR",IF(J8&lt;=65,"R",IF(J8&lt;=75,"S",IF(J8&lt;=90,"T","ST"))))</f>
        <v>#REF!</v>
      </c>
      <c r="M8" s="186" t="e">
        <f t="shared" si="3"/>
        <v>#REF!</v>
      </c>
      <c r="N8" s="143"/>
      <c r="O8" s="143"/>
      <c r="P8" s="2"/>
      <c r="Q8" s="2"/>
      <c r="R8" s="143"/>
      <c r="S8" s="143"/>
      <c r="T8" s="143"/>
      <c r="U8" s="143"/>
      <c r="V8" s="143"/>
      <c r="W8" s="143"/>
      <c r="X8" s="143"/>
      <c r="Y8" s="143"/>
      <c r="Z8" s="143"/>
    </row>
    <row r="9" spans="1:26" ht="13.5" customHeight="1" x14ac:dyDescent="0.3">
      <c r="A9" s="186">
        <f t="shared" ref="A9:A54" si="4">A8+1</f>
        <v>2</v>
      </c>
      <c r="B9" s="186" t="s">
        <v>145</v>
      </c>
      <c r="C9" s="188" t="s">
        <v>60</v>
      </c>
      <c r="D9" s="189" t="e">
        <f>'kons PK (L2) (1) (1)'!E10</f>
        <v>#REF!</v>
      </c>
      <c r="E9" s="189" t="e">
        <f>'kons PK (L2) (1) (1)'!M10</f>
        <v>#REF!</v>
      </c>
      <c r="F9" s="189" t="e">
        <f>'kons PR (L3) (1) (1)'!E10</f>
        <v>#REF!</v>
      </c>
      <c r="G9" s="147" t="e">
        <f t="shared" si="0"/>
        <v>#REF!</v>
      </c>
      <c r="H9" s="189" t="e">
        <f>'realisasi (L4) (1) (1)'!F11</f>
        <v>#REF!</v>
      </c>
      <c r="I9" s="147" t="e">
        <f t="shared" si="1"/>
        <v>#REF!</v>
      </c>
      <c r="J9" s="147" t="e">
        <f t="shared" ref="J9:K9" si="5">AVERAGE(#REF!)</f>
        <v>#REF!</v>
      </c>
      <c r="K9" s="147" t="e">
        <f t="shared" si="5"/>
        <v>#REF!</v>
      </c>
      <c r="L9" s="186" t="e">
        <f t="shared" ref="L9:M9" si="6">IF(J9&lt;=50,"SR",IF(J9&lt;=65,"R",IF(J9&lt;=75,"S",IF(J9&lt;=90,"T","ST"))))</f>
        <v>#REF!</v>
      </c>
      <c r="M9" s="186" t="e">
        <f t="shared" si="6"/>
        <v>#REF!</v>
      </c>
      <c r="N9" s="143"/>
      <c r="O9" s="143"/>
      <c r="P9" s="2"/>
      <c r="Q9" s="143"/>
      <c r="R9" s="143"/>
      <c r="S9" s="143"/>
      <c r="T9" s="143"/>
      <c r="U9" s="143"/>
      <c r="V9" s="143"/>
      <c r="W9" s="143"/>
      <c r="X9" s="143"/>
      <c r="Y9" s="143"/>
      <c r="Z9" s="143"/>
    </row>
    <row r="10" spans="1:26" ht="13.5" customHeight="1" x14ac:dyDescent="0.3">
      <c r="A10" s="186">
        <f t="shared" si="4"/>
        <v>3</v>
      </c>
      <c r="B10" s="186" t="s">
        <v>146</v>
      </c>
      <c r="C10" s="188" t="s">
        <v>147</v>
      </c>
      <c r="D10" s="189" t="e">
        <f>'kons PK (L2) (1) (1)'!E11</f>
        <v>#REF!</v>
      </c>
      <c r="E10" s="189" t="e">
        <f>'kons PK (L2) (1) (1)'!M11</f>
        <v>#REF!</v>
      </c>
      <c r="F10" s="189" t="e">
        <f>'kons PR (L3) (1) (1)'!E11</f>
        <v>#REF!</v>
      </c>
      <c r="G10" s="147" t="e">
        <f t="shared" si="0"/>
        <v>#REF!</v>
      </c>
      <c r="H10" s="189" t="e">
        <f>'realisasi (L4) (1) (1)'!F12</f>
        <v>#REF!</v>
      </c>
      <c r="I10" s="147" t="e">
        <f t="shared" si="1"/>
        <v>#REF!</v>
      </c>
      <c r="J10" s="147" t="e">
        <f t="shared" ref="J10:K10" si="7">AVERAGE(#REF!)</f>
        <v>#REF!</v>
      </c>
      <c r="K10" s="147" t="e">
        <f t="shared" si="7"/>
        <v>#REF!</v>
      </c>
      <c r="L10" s="186" t="e">
        <f t="shared" ref="L10:M10" si="8">IF(J10&lt;=50,"SR",IF(J10&lt;=65,"R",IF(J10&lt;=75,"S",IF(J10&lt;=90,"T","ST"))))</f>
        <v>#REF!</v>
      </c>
      <c r="M10" s="186" t="e">
        <f t="shared" si="8"/>
        <v>#REF!</v>
      </c>
      <c r="N10" s="143"/>
      <c r="O10" s="143"/>
      <c r="P10" s="2"/>
      <c r="Q10" s="143"/>
      <c r="R10" s="143"/>
      <c r="S10" s="143"/>
      <c r="T10" s="143"/>
      <c r="U10" s="143"/>
      <c r="V10" s="143"/>
      <c r="W10" s="143"/>
      <c r="X10" s="143"/>
      <c r="Y10" s="143"/>
      <c r="Z10" s="143"/>
    </row>
    <row r="11" spans="1:26" ht="15.75" customHeight="1" x14ac:dyDescent="0.3">
      <c r="A11" s="186">
        <f t="shared" si="4"/>
        <v>4</v>
      </c>
      <c r="B11" s="186" t="s">
        <v>148</v>
      </c>
      <c r="C11" s="188" t="s">
        <v>149</v>
      </c>
      <c r="D11" s="189" t="e">
        <f>'kons PK (L2) (1) (1)'!E12</f>
        <v>#REF!</v>
      </c>
      <c r="E11" s="189" t="e">
        <f>'kons PK (L2) (1) (1)'!M12</f>
        <v>#REF!</v>
      </c>
      <c r="F11" s="189" t="e">
        <f>'kons PR (L3) (1) (1)'!E12</f>
        <v>#REF!</v>
      </c>
      <c r="G11" s="147" t="e">
        <f t="shared" si="0"/>
        <v>#REF!</v>
      </c>
      <c r="H11" s="189" t="e">
        <f>'realisasi (L4) (1) (1)'!F13</f>
        <v>#REF!</v>
      </c>
      <c r="I11" s="147" t="e">
        <f t="shared" si="1"/>
        <v>#REF!</v>
      </c>
      <c r="J11" s="147" t="e">
        <f t="shared" ref="J11:K11" si="9">AVERAGE(#REF!)</f>
        <v>#REF!</v>
      </c>
      <c r="K11" s="147" t="e">
        <f t="shared" si="9"/>
        <v>#REF!</v>
      </c>
      <c r="L11" s="186" t="e">
        <f t="shared" ref="L11:M11" si="10">IF(J11&lt;=50,"SR",IF(J11&lt;=65,"R",IF(J11&lt;=75,"S",IF(J11&lt;=90,"T","ST"))))</f>
        <v>#REF!</v>
      </c>
      <c r="M11" s="186" t="e">
        <f t="shared" si="10"/>
        <v>#REF!</v>
      </c>
      <c r="N11" s="143"/>
      <c r="O11" s="143"/>
      <c r="P11" s="2"/>
      <c r="Q11" s="143"/>
      <c r="R11" s="143"/>
      <c r="S11" s="143"/>
      <c r="T11" s="143"/>
      <c r="U11" s="143"/>
      <c r="V11" s="143"/>
      <c r="W11" s="143"/>
      <c r="X11" s="143"/>
      <c r="Y11" s="143"/>
      <c r="Z11" s="143"/>
    </row>
    <row r="12" spans="1:26" ht="18.75" customHeight="1" x14ac:dyDescent="0.3">
      <c r="A12" s="186">
        <f t="shared" si="4"/>
        <v>5</v>
      </c>
      <c r="B12" s="186" t="s">
        <v>150</v>
      </c>
      <c r="C12" s="188" t="s">
        <v>77</v>
      </c>
      <c r="D12" s="189" t="e">
        <f>'kons PK (L2) (1) (1)'!E13</f>
        <v>#REF!</v>
      </c>
      <c r="E12" s="189" t="e">
        <f>'kons PK (L2) (1) (1)'!M13</f>
        <v>#REF!</v>
      </c>
      <c r="F12" s="189" t="e">
        <f>'kons PR (L3) (1) (1)'!E13</f>
        <v>#REF!</v>
      </c>
      <c r="G12" s="147" t="e">
        <f t="shared" si="0"/>
        <v>#REF!</v>
      </c>
      <c r="H12" s="189" t="e">
        <f>'realisasi (L4) (1) (1)'!F14</f>
        <v>#REF!</v>
      </c>
      <c r="I12" s="147" t="e">
        <f t="shared" si="1"/>
        <v>#REF!</v>
      </c>
      <c r="J12" s="147" t="e">
        <f t="shared" ref="J12:K12" si="11">AVERAGE(#REF!)</f>
        <v>#REF!</v>
      </c>
      <c r="K12" s="147" t="e">
        <f t="shared" si="11"/>
        <v>#REF!</v>
      </c>
      <c r="L12" s="186" t="e">
        <f t="shared" ref="L12:M12" si="12">IF(J12&lt;=50,"SR",IF(J12&lt;=65,"R",IF(J12&lt;=75,"S",IF(J12&lt;=90,"T","ST"))))</f>
        <v>#REF!</v>
      </c>
      <c r="M12" s="186" t="e">
        <f t="shared" si="12"/>
        <v>#REF!</v>
      </c>
      <c r="N12" s="143"/>
      <c r="O12" s="143"/>
      <c r="P12" s="2"/>
      <c r="Q12" s="143"/>
      <c r="R12" s="143"/>
      <c r="S12" s="143"/>
      <c r="T12" s="143"/>
      <c r="U12" s="143"/>
      <c r="V12" s="143"/>
      <c r="W12" s="143"/>
      <c r="X12" s="143"/>
      <c r="Y12" s="143"/>
      <c r="Z12" s="143"/>
    </row>
    <row r="13" spans="1:26" ht="13.5" customHeight="1" x14ac:dyDescent="0.3">
      <c r="A13" s="186">
        <f t="shared" si="4"/>
        <v>6</v>
      </c>
      <c r="B13" s="186" t="s">
        <v>151</v>
      </c>
      <c r="C13" s="188" t="e">
        <f>#REF!</f>
        <v>#REF!</v>
      </c>
      <c r="D13" s="189" t="e">
        <f>'kons PK (L2) (1) (1)'!E14</f>
        <v>#REF!</v>
      </c>
      <c r="E13" s="189" t="e">
        <f>'kons PK (L2) (1) (1)'!M14</f>
        <v>#REF!</v>
      </c>
      <c r="F13" s="189" t="e">
        <f>'kons PR (L3) (1) (1)'!E14</f>
        <v>#REF!</v>
      </c>
      <c r="G13" s="147" t="e">
        <f t="shared" si="0"/>
        <v>#REF!</v>
      </c>
      <c r="H13" s="189" t="e">
        <f>'realisasi (L4) (1) (1)'!F15</f>
        <v>#REF!</v>
      </c>
      <c r="I13" s="147" t="e">
        <f t="shared" si="1"/>
        <v>#REF!</v>
      </c>
      <c r="J13" s="147" t="e">
        <f t="shared" ref="J13:K13" si="13">AVERAGE(#REF!)</f>
        <v>#REF!</v>
      </c>
      <c r="K13" s="147" t="e">
        <f t="shared" si="13"/>
        <v>#REF!</v>
      </c>
      <c r="L13" s="186" t="e">
        <f t="shared" ref="L13:M13" si="14">IF(J13&lt;=50,"SR",IF(J13&lt;=65,"R",IF(J13&lt;=75,"S",IF(J13&lt;=90,"T","ST"))))</f>
        <v>#REF!</v>
      </c>
      <c r="M13" s="186" t="e">
        <f t="shared" si="14"/>
        <v>#REF!</v>
      </c>
      <c r="N13" s="143"/>
      <c r="O13" s="143"/>
      <c r="P13" s="2"/>
      <c r="Q13" s="143"/>
      <c r="R13" s="143"/>
      <c r="S13" s="143"/>
      <c r="T13" s="143"/>
      <c r="U13" s="143"/>
      <c r="V13" s="143"/>
      <c r="W13" s="143"/>
      <c r="X13" s="143"/>
      <c r="Y13" s="143"/>
      <c r="Z13" s="143"/>
    </row>
    <row r="14" spans="1:26" ht="13.5" customHeight="1" x14ac:dyDescent="0.3">
      <c r="A14" s="186">
        <f t="shared" si="4"/>
        <v>7</v>
      </c>
      <c r="B14" s="186" t="s">
        <v>152</v>
      </c>
      <c r="C14" s="188" t="s">
        <v>153</v>
      </c>
      <c r="D14" s="189" t="e">
        <f>'kons PK (L2) (1) (1)'!E15</f>
        <v>#REF!</v>
      </c>
      <c r="E14" s="189" t="e">
        <f>'kons PK (L2) (1) (1)'!M15</f>
        <v>#REF!</v>
      </c>
      <c r="F14" s="189" t="e">
        <f>'kons PR (L3) (1) (1)'!E15</f>
        <v>#REF!</v>
      </c>
      <c r="G14" s="147" t="e">
        <f t="shared" si="0"/>
        <v>#REF!</v>
      </c>
      <c r="H14" s="189" t="e">
        <f>'realisasi (L4) (1) (1)'!F16</f>
        <v>#REF!</v>
      </c>
      <c r="I14" s="147" t="e">
        <f t="shared" si="1"/>
        <v>#REF!</v>
      </c>
      <c r="J14" s="147" t="e">
        <f t="shared" ref="J14:K14" si="15">AVERAGE(#REF!,#REF!)</f>
        <v>#REF!</v>
      </c>
      <c r="K14" s="147" t="e">
        <f t="shared" si="15"/>
        <v>#REF!</v>
      </c>
      <c r="L14" s="186" t="e">
        <f t="shared" ref="L14:M14" si="16">IF(J14&lt;=50,"SR",IF(J14&lt;=65,"R",IF(J14&lt;=75,"S",IF(J14&lt;=90,"T","ST"))))</f>
        <v>#REF!</v>
      </c>
      <c r="M14" s="186" t="e">
        <f t="shared" si="16"/>
        <v>#REF!</v>
      </c>
      <c r="N14" s="143"/>
      <c r="O14" s="143"/>
      <c r="P14" s="2"/>
      <c r="Q14" s="143"/>
      <c r="R14" s="143"/>
      <c r="S14" s="143"/>
      <c r="T14" s="143"/>
      <c r="U14" s="143"/>
      <c r="V14" s="143"/>
      <c r="W14" s="143"/>
      <c r="X14" s="143"/>
      <c r="Y14" s="143"/>
      <c r="Z14" s="143"/>
    </row>
    <row r="15" spans="1:26" ht="13.5" customHeight="1" x14ac:dyDescent="0.3">
      <c r="A15" s="186">
        <f t="shared" si="4"/>
        <v>8</v>
      </c>
      <c r="B15" s="186" t="s">
        <v>154</v>
      </c>
      <c r="C15" s="188" t="s">
        <v>155</v>
      </c>
      <c r="D15" s="189" t="e">
        <f>'kons PK (L2) (1) (1)'!E16</f>
        <v>#REF!</v>
      </c>
      <c r="E15" s="189" t="e">
        <f>'kons PK (L2) (1) (1)'!M16</f>
        <v>#REF!</v>
      </c>
      <c r="F15" s="189" t="e">
        <f>'kons PR (L3) (1) (1)'!E16</f>
        <v>#REF!</v>
      </c>
      <c r="G15" s="147" t="e">
        <f t="shared" si="0"/>
        <v>#REF!</v>
      </c>
      <c r="H15" s="189" t="e">
        <f>'realisasi (L4) (1) (1)'!F17</f>
        <v>#REF!</v>
      </c>
      <c r="I15" s="147" t="e">
        <f t="shared" si="1"/>
        <v>#REF!</v>
      </c>
      <c r="J15" s="147" t="e">
        <f t="shared" ref="J15:K15" si="17">AVERAGE(#REF!)</f>
        <v>#REF!</v>
      </c>
      <c r="K15" s="147" t="e">
        <f t="shared" si="17"/>
        <v>#REF!</v>
      </c>
      <c r="L15" s="186" t="e">
        <f t="shared" ref="L15:M15" si="18">IF(J15&lt;=50,"SR",IF(J15&lt;=65,"R",IF(J15&lt;=75,"S",IF(J15&lt;=90,"T","ST"))))</f>
        <v>#REF!</v>
      </c>
      <c r="M15" s="186" t="e">
        <f t="shared" si="18"/>
        <v>#REF!</v>
      </c>
      <c r="N15" s="143"/>
      <c r="O15" s="143"/>
      <c r="P15" s="2"/>
      <c r="Q15" s="143"/>
      <c r="R15" s="143"/>
      <c r="S15" s="143"/>
      <c r="T15" s="143"/>
      <c r="U15" s="143"/>
      <c r="V15" s="143"/>
      <c r="W15" s="143"/>
      <c r="X15" s="143"/>
      <c r="Y15" s="143"/>
      <c r="Z15" s="143"/>
    </row>
    <row r="16" spans="1:26" ht="13.5" customHeight="1" x14ac:dyDescent="0.3">
      <c r="A16" s="186">
        <f t="shared" si="4"/>
        <v>9</v>
      </c>
      <c r="B16" s="186" t="s">
        <v>156</v>
      </c>
      <c r="C16" s="188" t="s">
        <v>157</v>
      </c>
      <c r="D16" s="189" t="e">
        <f>'kons PK (L2) (1) (1)'!E17</f>
        <v>#REF!</v>
      </c>
      <c r="E16" s="189" t="e">
        <f>'kons PK (L2) (1) (1)'!M17</f>
        <v>#REF!</v>
      </c>
      <c r="F16" s="189" t="e">
        <f>'kons PR (L3) (1) (1)'!E17</f>
        <v>#REF!</v>
      </c>
      <c r="G16" s="147" t="e">
        <f t="shared" si="0"/>
        <v>#REF!</v>
      </c>
      <c r="H16" s="189" t="e">
        <f>'realisasi (L4) (1) (1)'!F18</f>
        <v>#REF!</v>
      </c>
      <c r="I16" s="147" t="e">
        <f t="shared" si="1"/>
        <v>#REF!</v>
      </c>
      <c r="J16" s="147" t="e">
        <f t="shared" ref="J16:K16" si="19">AVERAGE(#REF!)</f>
        <v>#REF!</v>
      </c>
      <c r="K16" s="147" t="e">
        <f t="shared" si="19"/>
        <v>#REF!</v>
      </c>
      <c r="L16" s="186" t="e">
        <f t="shared" ref="L16:M16" si="20">IF(J16&lt;=50,"SR",IF(J16&lt;=65,"R",IF(J16&lt;=75,"S",IF(J16&lt;=90,"T","ST"))))</f>
        <v>#REF!</v>
      </c>
      <c r="M16" s="186" t="e">
        <f t="shared" si="20"/>
        <v>#REF!</v>
      </c>
      <c r="N16" s="143"/>
      <c r="O16" s="143"/>
      <c r="P16" s="2"/>
      <c r="Q16" s="143"/>
      <c r="R16" s="143"/>
      <c r="S16" s="143"/>
      <c r="T16" s="143"/>
      <c r="U16" s="143"/>
      <c r="V16" s="143"/>
      <c r="W16" s="143"/>
      <c r="X16" s="143"/>
      <c r="Y16" s="143"/>
      <c r="Z16" s="143"/>
    </row>
    <row r="17" spans="1:26" ht="13.5" customHeight="1" x14ac:dyDescent="0.3">
      <c r="A17" s="186">
        <f t="shared" si="4"/>
        <v>10</v>
      </c>
      <c r="B17" s="186" t="s">
        <v>158</v>
      </c>
      <c r="C17" s="188" t="s">
        <v>159</v>
      </c>
      <c r="D17" s="189" t="e">
        <f>'kons PK (L2) (1) (1)'!E18</f>
        <v>#REF!</v>
      </c>
      <c r="E17" s="189" t="e">
        <f>'kons PK (L2) (1) (1)'!M18</f>
        <v>#REF!</v>
      </c>
      <c r="F17" s="189" t="e">
        <f>'kons PR (L3) (1) (1)'!E18</f>
        <v>#REF!</v>
      </c>
      <c r="G17" s="147" t="e">
        <f t="shared" si="0"/>
        <v>#REF!</v>
      </c>
      <c r="H17" s="189" t="e">
        <f>'realisasi (L4) (1) (1)'!F19</f>
        <v>#REF!</v>
      </c>
      <c r="I17" s="147" t="e">
        <f t="shared" si="1"/>
        <v>#REF!</v>
      </c>
      <c r="J17" s="147" t="e">
        <f t="shared" ref="J17:K17" si="21">AVERAGE(#REF!,#REF!)</f>
        <v>#REF!</v>
      </c>
      <c r="K17" s="147" t="e">
        <f t="shared" si="21"/>
        <v>#REF!</v>
      </c>
      <c r="L17" s="186" t="e">
        <f t="shared" ref="L17:M17" si="22">IF(J17&lt;=50,"SR",IF(J17&lt;=65,"R",IF(J17&lt;=75,"S",IF(J17&lt;=90,"T","ST"))))</f>
        <v>#REF!</v>
      </c>
      <c r="M17" s="186" t="e">
        <f t="shared" si="22"/>
        <v>#REF!</v>
      </c>
      <c r="N17" s="143"/>
      <c r="O17" s="143"/>
      <c r="P17" s="2"/>
      <c r="Q17" s="143"/>
      <c r="R17" s="143"/>
      <c r="S17" s="143"/>
      <c r="T17" s="143"/>
      <c r="U17" s="143"/>
      <c r="V17" s="143"/>
      <c r="W17" s="143"/>
      <c r="X17" s="143"/>
      <c r="Y17" s="143"/>
      <c r="Z17" s="143"/>
    </row>
    <row r="18" spans="1:26" ht="13.5" customHeight="1" x14ac:dyDescent="0.3">
      <c r="A18" s="186">
        <f t="shared" si="4"/>
        <v>11</v>
      </c>
      <c r="B18" s="186" t="s">
        <v>160</v>
      </c>
      <c r="C18" s="188" t="e">
        <f t="shared" ref="C18:C25" si="23">#REF!</f>
        <v>#REF!</v>
      </c>
      <c r="D18" s="189" t="e">
        <f>'kons PK (L2) (1) (1)'!E19</f>
        <v>#REF!</v>
      </c>
      <c r="E18" s="189" t="e">
        <f>'kons PK (L2) (1) (1)'!M19</f>
        <v>#REF!</v>
      </c>
      <c r="F18" s="189" t="e">
        <f>'kons PR (L3) (1) (1)'!E19</f>
        <v>#REF!</v>
      </c>
      <c r="G18" s="147" t="e">
        <f t="shared" si="0"/>
        <v>#REF!</v>
      </c>
      <c r="H18" s="189" t="e">
        <f>'realisasi (L4) (1) (1)'!F20</f>
        <v>#REF!</v>
      </c>
      <c r="I18" s="147" t="e">
        <f t="shared" si="1"/>
        <v>#REF!</v>
      </c>
      <c r="J18" s="147" t="e">
        <f t="shared" ref="J18:K18" si="24">AVERAGE(#REF!,#REF!)</f>
        <v>#REF!</v>
      </c>
      <c r="K18" s="147" t="e">
        <f t="shared" si="24"/>
        <v>#REF!</v>
      </c>
      <c r="L18" s="186" t="e">
        <f t="shared" ref="L18:M18" si="25">IF(J18&lt;=50,"SR",IF(J18&lt;=65,"R",IF(J18&lt;=75,"S",IF(J18&lt;=90,"T","ST"))))</f>
        <v>#REF!</v>
      </c>
      <c r="M18" s="186" t="e">
        <f t="shared" si="25"/>
        <v>#REF!</v>
      </c>
      <c r="N18" s="143"/>
      <c r="O18" s="143"/>
      <c r="P18" s="2"/>
      <c r="Q18" s="143"/>
      <c r="R18" s="143"/>
      <c r="S18" s="143"/>
      <c r="T18" s="143"/>
      <c r="U18" s="143"/>
      <c r="V18" s="143"/>
      <c r="W18" s="143"/>
      <c r="X18" s="143"/>
      <c r="Y18" s="143"/>
      <c r="Z18" s="143"/>
    </row>
    <row r="19" spans="1:26" ht="13.5" customHeight="1" x14ac:dyDescent="0.3">
      <c r="A19" s="186">
        <f t="shared" si="4"/>
        <v>12</v>
      </c>
      <c r="B19" s="186" t="s">
        <v>161</v>
      </c>
      <c r="C19" s="188" t="e">
        <f t="shared" si="23"/>
        <v>#REF!</v>
      </c>
      <c r="D19" s="189" t="e">
        <f>'kons PK (L2) (1) (1)'!E20</f>
        <v>#REF!</v>
      </c>
      <c r="E19" s="189" t="e">
        <f>'kons PK (L2) (1) (1)'!M20</f>
        <v>#REF!</v>
      </c>
      <c r="F19" s="189" t="e">
        <f>'kons PR (L3) (1) (1)'!E20</f>
        <v>#REF!</v>
      </c>
      <c r="G19" s="147" t="e">
        <f t="shared" si="0"/>
        <v>#REF!</v>
      </c>
      <c r="H19" s="189" t="e">
        <f>'realisasi (L4) (1) (1)'!F21</f>
        <v>#REF!</v>
      </c>
      <c r="I19" s="147" t="e">
        <f t="shared" si="1"/>
        <v>#REF!</v>
      </c>
      <c r="J19" s="147" t="e">
        <f t="shared" ref="J19:K19" si="26">AVERAGE(#REF!)</f>
        <v>#REF!</v>
      </c>
      <c r="K19" s="147" t="e">
        <f t="shared" si="26"/>
        <v>#REF!</v>
      </c>
      <c r="L19" s="186" t="e">
        <f t="shared" ref="L19:M19" si="27">IF(J19&lt;=50,"SR",IF(J19&lt;=65,"R",IF(J19&lt;=75,"S",IF(J19&lt;=90,"T","ST"))))</f>
        <v>#REF!</v>
      </c>
      <c r="M19" s="186" t="e">
        <f t="shared" si="27"/>
        <v>#REF!</v>
      </c>
      <c r="N19" s="143"/>
      <c r="O19" s="143"/>
      <c r="P19" s="143"/>
      <c r="Q19" s="143"/>
      <c r="R19" s="143"/>
      <c r="S19" s="143"/>
      <c r="T19" s="143"/>
      <c r="U19" s="143"/>
      <c r="V19" s="143"/>
      <c r="W19" s="143"/>
      <c r="X19" s="143"/>
      <c r="Y19" s="143"/>
      <c r="Z19" s="143"/>
    </row>
    <row r="20" spans="1:26" ht="13.5" customHeight="1" x14ac:dyDescent="0.3">
      <c r="A20" s="186">
        <f t="shared" si="4"/>
        <v>13</v>
      </c>
      <c r="B20" s="186" t="s">
        <v>162</v>
      </c>
      <c r="C20" s="188" t="e">
        <f t="shared" si="23"/>
        <v>#REF!</v>
      </c>
      <c r="D20" s="189" t="e">
        <f>'kons PK (L2) (1) (1)'!E21</f>
        <v>#REF!</v>
      </c>
      <c r="E20" s="189" t="e">
        <f>'kons PK (L2) (1) (1)'!M21</f>
        <v>#REF!</v>
      </c>
      <c r="F20" s="189" t="e">
        <f>'kons PR (L3) (1) (1)'!E21</f>
        <v>#REF!</v>
      </c>
      <c r="G20" s="147" t="e">
        <f t="shared" si="0"/>
        <v>#REF!</v>
      </c>
      <c r="H20" s="189" t="e">
        <f>'realisasi (L4) (1) (1)'!F22</f>
        <v>#REF!</v>
      </c>
      <c r="I20" s="147" t="e">
        <f t="shared" si="1"/>
        <v>#REF!</v>
      </c>
      <c r="J20" s="147" t="e">
        <f t="shared" ref="J20:K20" si="28">AVERAGE(#REF!)</f>
        <v>#REF!</v>
      </c>
      <c r="K20" s="147" t="e">
        <f t="shared" si="28"/>
        <v>#REF!</v>
      </c>
      <c r="L20" s="186" t="e">
        <f t="shared" ref="L20:M20" si="29">IF(J20&lt;=50,"SR",IF(J20&lt;=65,"R",IF(J20&lt;=75,"S",IF(J20&lt;=90,"T","ST"))))</f>
        <v>#REF!</v>
      </c>
      <c r="M20" s="186" t="e">
        <f t="shared" si="29"/>
        <v>#REF!</v>
      </c>
      <c r="N20" s="143"/>
      <c r="O20" s="143"/>
      <c r="P20" s="143"/>
      <c r="Q20" s="143"/>
      <c r="R20" s="143"/>
      <c r="S20" s="143"/>
      <c r="T20" s="143"/>
      <c r="U20" s="143"/>
      <c r="V20" s="143"/>
      <c r="W20" s="143"/>
      <c r="X20" s="143"/>
      <c r="Y20" s="143"/>
      <c r="Z20" s="143"/>
    </row>
    <row r="21" spans="1:26" ht="13.5" customHeight="1" x14ac:dyDescent="0.3">
      <c r="A21" s="186">
        <f t="shared" si="4"/>
        <v>14</v>
      </c>
      <c r="B21" s="186" t="s">
        <v>163</v>
      </c>
      <c r="C21" s="188" t="e">
        <f t="shared" si="23"/>
        <v>#REF!</v>
      </c>
      <c r="D21" s="189" t="e">
        <f>'kons PK (L2) (1) (1)'!E22</f>
        <v>#REF!</v>
      </c>
      <c r="E21" s="189" t="e">
        <f>'kons PK (L2) (1) (1)'!M22</f>
        <v>#REF!</v>
      </c>
      <c r="F21" s="189" t="e">
        <f>'kons PR (L3) (1) (1)'!E22</f>
        <v>#REF!</v>
      </c>
      <c r="G21" s="147" t="e">
        <f t="shared" si="0"/>
        <v>#REF!</v>
      </c>
      <c r="H21" s="189" t="e">
        <f>'realisasi (L4) (1) (1)'!F23</f>
        <v>#REF!</v>
      </c>
      <c r="I21" s="147" t="e">
        <f t="shared" si="1"/>
        <v>#REF!</v>
      </c>
      <c r="J21" s="147" t="e">
        <f t="shared" ref="J21:K21" si="30">AVERAGE(#REF!)</f>
        <v>#REF!</v>
      </c>
      <c r="K21" s="147" t="e">
        <f t="shared" si="30"/>
        <v>#REF!</v>
      </c>
      <c r="L21" s="186" t="e">
        <f t="shared" ref="L21:M21" si="31">IF(J21&lt;=50,"SR",IF(J21&lt;=65,"R",IF(J21&lt;=75,"S",IF(J21&lt;=90,"T","ST"))))</f>
        <v>#REF!</v>
      </c>
      <c r="M21" s="186" t="e">
        <f t="shared" si="31"/>
        <v>#REF!</v>
      </c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</row>
    <row r="22" spans="1:26" ht="13.5" customHeight="1" x14ac:dyDescent="0.3">
      <c r="A22" s="186">
        <f t="shared" si="4"/>
        <v>15</v>
      </c>
      <c r="B22" s="186" t="s">
        <v>164</v>
      </c>
      <c r="C22" s="188" t="e">
        <f t="shared" si="23"/>
        <v>#REF!</v>
      </c>
      <c r="D22" s="189" t="e">
        <f>'kons PK (L2) (1) (1)'!E23</f>
        <v>#REF!</v>
      </c>
      <c r="E22" s="189" t="e">
        <f>'kons PK (L2) (1) (1)'!M23</f>
        <v>#REF!</v>
      </c>
      <c r="F22" s="189" t="e">
        <f>'kons PR (L3) (1) (1)'!E23</f>
        <v>#REF!</v>
      </c>
      <c r="G22" s="147" t="e">
        <f t="shared" si="0"/>
        <v>#REF!</v>
      </c>
      <c r="H22" s="189" t="e">
        <f>'realisasi (L4) (1) (1)'!F24</f>
        <v>#REF!</v>
      </c>
      <c r="I22" s="147" t="e">
        <f t="shared" si="1"/>
        <v>#REF!</v>
      </c>
      <c r="J22" s="147" t="e">
        <f t="shared" ref="J22:K22" si="32">AVERAGE(#REF!)</f>
        <v>#REF!</v>
      </c>
      <c r="K22" s="147" t="e">
        <f t="shared" si="32"/>
        <v>#REF!</v>
      </c>
      <c r="L22" s="186" t="e">
        <f t="shared" ref="L22:M22" si="33">IF(J22&lt;=50,"SR",IF(J22&lt;=65,"R",IF(J22&lt;=75,"S",IF(J22&lt;=90,"T","ST"))))</f>
        <v>#REF!</v>
      </c>
      <c r="M22" s="186" t="e">
        <f t="shared" si="33"/>
        <v>#REF!</v>
      </c>
      <c r="N22" s="143"/>
      <c r="O22" s="143"/>
      <c r="P22" s="143"/>
      <c r="Q22" s="143"/>
      <c r="R22" s="143"/>
      <c r="S22" s="143"/>
      <c r="T22" s="143"/>
      <c r="U22" s="143"/>
      <c r="V22" s="143"/>
      <c r="W22" s="143"/>
      <c r="X22" s="143"/>
      <c r="Y22" s="143"/>
      <c r="Z22" s="143"/>
    </row>
    <row r="23" spans="1:26" ht="13.5" customHeight="1" x14ac:dyDescent="0.3">
      <c r="A23" s="186">
        <f t="shared" si="4"/>
        <v>16</v>
      </c>
      <c r="B23" s="186" t="s">
        <v>165</v>
      </c>
      <c r="C23" s="188" t="e">
        <f t="shared" si="23"/>
        <v>#REF!</v>
      </c>
      <c r="D23" s="189" t="e">
        <f>'kons PK (L2) (1) (1)'!E24</f>
        <v>#REF!</v>
      </c>
      <c r="E23" s="189" t="e">
        <f>'kons PK (L2) (1) (1)'!M24</f>
        <v>#REF!</v>
      </c>
      <c r="F23" s="189" t="e">
        <f>'kons PR (L3) (1) (1)'!E24</f>
        <v>#REF!</v>
      </c>
      <c r="G23" s="147" t="e">
        <f t="shared" si="0"/>
        <v>#REF!</v>
      </c>
      <c r="H23" s="189" t="e">
        <f>'realisasi (L4) (1) (1)'!F25</f>
        <v>#REF!</v>
      </c>
      <c r="I23" s="147" t="e">
        <f t="shared" si="1"/>
        <v>#REF!</v>
      </c>
      <c r="J23" s="147" t="e">
        <f t="shared" ref="J23:K23" si="34">AVERAGE(#REF!)</f>
        <v>#REF!</v>
      </c>
      <c r="K23" s="147" t="e">
        <f t="shared" si="34"/>
        <v>#REF!</v>
      </c>
      <c r="L23" s="186" t="e">
        <f t="shared" ref="L23:M23" si="35">IF(J23&lt;=50,"SR",IF(J23&lt;=65,"R",IF(J23&lt;=75,"S",IF(J23&lt;=90,"T","ST"))))</f>
        <v>#REF!</v>
      </c>
      <c r="M23" s="186" t="e">
        <f t="shared" si="35"/>
        <v>#REF!</v>
      </c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</row>
    <row r="24" spans="1:26" ht="13.5" customHeight="1" x14ac:dyDescent="0.3">
      <c r="A24" s="186">
        <f t="shared" si="4"/>
        <v>17</v>
      </c>
      <c r="B24" s="186" t="s">
        <v>166</v>
      </c>
      <c r="C24" s="188" t="e">
        <f t="shared" si="23"/>
        <v>#REF!</v>
      </c>
      <c r="D24" s="189" t="e">
        <f>'kons PK (L2) (1) (1)'!E25</f>
        <v>#REF!</v>
      </c>
      <c r="E24" s="189" t="e">
        <f>'kons PK (L2) (1) (1)'!M25</f>
        <v>#REF!</v>
      </c>
      <c r="F24" s="189" t="e">
        <f>'kons PR (L3) (1) (1)'!E25</f>
        <v>#REF!</v>
      </c>
      <c r="G24" s="147" t="e">
        <f t="shared" si="0"/>
        <v>#REF!</v>
      </c>
      <c r="H24" s="189" t="e">
        <f>'realisasi (L4) (1) (1)'!F26</f>
        <v>#REF!</v>
      </c>
      <c r="I24" s="147" t="e">
        <f t="shared" si="1"/>
        <v>#REF!</v>
      </c>
      <c r="J24" s="147" t="e">
        <f t="shared" ref="J24:K24" si="36">AVERAGE(#REF!)</f>
        <v>#REF!</v>
      </c>
      <c r="K24" s="147" t="e">
        <f t="shared" si="36"/>
        <v>#REF!</v>
      </c>
      <c r="L24" s="186" t="e">
        <f t="shared" ref="L24:M24" si="37">IF(J24&lt;=50,"SR",IF(J24&lt;=65,"R",IF(J24&lt;=75,"S",IF(J24&lt;=90,"T","ST"))))</f>
        <v>#REF!</v>
      </c>
      <c r="M24" s="186" t="e">
        <f t="shared" si="37"/>
        <v>#REF!</v>
      </c>
      <c r="N24" s="143"/>
      <c r="O24" s="143"/>
      <c r="P24" s="143"/>
      <c r="Q24" s="143"/>
      <c r="R24" s="143"/>
      <c r="S24" s="143"/>
      <c r="T24" s="143"/>
      <c r="U24" s="143"/>
      <c r="V24" s="143"/>
      <c r="W24" s="143"/>
      <c r="X24" s="143"/>
      <c r="Y24" s="143"/>
      <c r="Z24" s="143"/>
    </row>
    <row r="25" spans="1:26" ht="13.5" customHeight="1" x14ac:dyDescent="0.3">
      <c r="A25" s="186">
        <f t="shared" si="4"/>
        <v>18</v>
      </c>
      <c r="B25" s="186" t="s">
        <v>167</v>
      </c>
      <c r="C25" s="188" t="e">
        <f t="shared" si="23"/>
        <v>#REF!</v>
      </c>
      <c r="D25" s="189" t="e">
        <f>'kons PK (L2) (1) (1)'!E26</f>
        <v>#REF!</v>
      </c>
      <c r="E25" s="189" t="e">
        <f>'kons PK (L2) (1) (1)'!M26</f>
        <v>#REF!</v>
      </c>
      <c r="F25" s="189" t="e">
        <f>'kons PR (L3) (1) (1)'!E26</f>
        <v>#REF!</v>
      </c>
      <c r="G25" s="147" t="e">
        <f t="shared" si="0"/>
        <v>#REF!</v>
      </c>
      <c r="H25" s="189" t="e">
        <f>'realisasi (L4) (1) (1)'!F27</f>
        <v>#REF!</v>
      </c>
      <c r="I25" s="147" t="e">
        <f t="shared" si="1"/>
        <v>#REF!</v>
      </c>
      <c r="J25" s="147" t="e">
        <f t="shared" ref="J25:K25" si="38">AVERAGE(#REF!)</f>
        <v>#REF!</v>
      </c>
      <c r="K25" s="147" t="e">
        <f t="shared" si="38"/>
        <v>#REF!</v>
      </c>
      <c r="L25" s="186" t="e">
        <f t="shared" ref="L25:M25" si="39">IF(J25&lt;=50,"SR",IF(J25&lt;=65,"R",IF(J25&lt;=75,"S",IF(J25&lt;=90,"T","ST"))))</f>
        <v>#REF!</v>
      </c>
      <c r="M25" s="186" t="e">
        <f t="shared" si="39"/>
        <v>#REF!</v>
      </c>
      <c r="N25" s="143"/>
      <c r="O25" s="143"/>
      <c r="P25" s="143"/>
      <c r="Q25" s="143"/>
      <c r="R25" s="143"/>
      <c r="S25" s="143"/>
      <c r="T25" s="143"/>
      <c r="U25" s="143"/>
      <c r="V25" s="143"/>
      <c r="W25" s="143"/>
      <c r="X25" s="143"/>
      <c r="Y25" s="143"/>
      <c r="Z25" s="143"/>
    </row>
    <row r="26" spans="1:26" ht="13.5" customHeight="1" x14ac:dyDescent="0.3">
      <c r="A26" s="186">
        <f t="shared" si="4"/>
        <v>19</v>
      </c>
      <c r="B26" s="186" t="s">
        <v>168</v>
      </c>
      <c r="C26" s="188" t="s">
        <v>169</v>
      </c>
      <c r="D26" s="189" t="e">
        <f>'kons PK (L2) (1) (1)'!E27</f>
        <v>#REF!</v>
      </c>
      <c r="E26" s="189" t="e">
        <f>'kons PK (L2) (1) (1)'!M27</f>
        <v>#REF!</v>
      </c>
      <c r="F26" s="189" t="e">
        <f>'kons PR (L3) (1) (1)'!E27</f>
        <v>#REF!</v>
      </c>
      <c r="G26" s="147" t="e">
        <f t="shared" si="0"/>
        <v>#REF!</v>
      </c>
      <c r="H26" s="189" t="e">
        <f>'realisasi (L4) (1) (1)'!F28</f>
        <v>#REF!</v>
      </c>
      <c r="I26" s="147" t="e">
        <f t="shared" si="1"/>
        <v>#REF!</v>
      </c>
      <c r="J26" s="147" t="e">
        <f t="shared" ref="J26:K26" si="40">AVERAGE(#REF!,#REF!)</f>
        <v>#REF!</v>
      </c>
      <c r="K26" s="147" t="e">
        <f t="shared" si="40"/>
        <v>#REF!</v>
      </c>
      <c r="L26" s="186" t="e">
        <f t="shared" ref="L26:M26" si="41">IF(J26&lt;=50,"SR",IF(J26&lt;=65,"R",IF(J26&lt;=75,"S",IF(J26&lt;=90,"T","ST"))))</f>
        <v>#REF!</v>
      </c>
      <c r="M26" s="186" t="e">
        <f t="shared" si="41"/>
        <v>#REF!</v>
      </c>
      <c r="N26" s="143"/>
      <c r="O26" s="143"/>
      <c r="P26" s="143"/>
      <c r="Q26" s="143"/>
      <c r="R26" s="143"/>
      <c r="S26" s="143"/>
      <c r="T26" s="143"/>
      <c r="U26" s="143"/>
      <c r="V26" s="143"/>
      <c r="W26" s="143"/>
      <c r="X26" s="143"/>
      <c r="Y26" s="143"/>
      <c r="Z26" s="143"/>
    </row>
    <row r="27" spans="1:26" ht="13.5" customHeight="1" x14ac:dyDescent="0.3">
      <c r="A27" s="186">
        <f t="shared" si="4"/>
        <v>20</v>
      </c>
      <c r="B27" s="186" t="s">
        <v>170</v>
      </c>
      <c r="C27" s="188" t="e">
        <f t="shared" ref="C27:C28" si="42">#REF!</f>
        <v>#REF!</v>
      </c>
      <c r="D27" s="189" t="e">
        <f>'kons PK (L2) (1) (1)'!E28</f>
        <v>#REF!</v>
      </c>
      <c r="E27" s="189" t="e">
        <f>'kons PK (L2) (1) (1)'!M28</f>
        <v>#REF!</v>
      </c>
      <c r="F27" s="189" t="e">
        <f>'kons PR (L3) (1) (1)'!E28</f>
        <v>#REF!</v>
      </c>
      <c r="G27" s="147" t="e">
        <f t="shared" si="0"/>
        <v>#REF!</v>
      </c>
      <c r="H27" s="189" t="e">
        <f>'realisasi (L4) (1) (1)'!F29</f>
        <v>#REF!</v>
      </c>
      <c r="I27" s="147" t="e">
        <f t="shared" si="1"/>
        <v>#REF!</v>
      </c>
      <c r="J27" s="147" t="e">
        <f t="shared" ref="J27:K27" si="43">AVERAGE(#REF!)</f>
        <v>#REF!</v>
      </c>
      <c r="K27" s="147" t="e">
        <f t="shared" si="43"/>
        <v>#REF!</v>
      </c>
      <c r="L27" s="186" t="e">
        <f t="shared" ref="L27:M27" si="44">IF(J27&lt;=50,"SR",IF(J27&lt;=65,"R",IF(J27&lt;=75,"S",IF(J27&lt;=90,"T","ST"))))</f>
        <v>#REF!</v>
      </c>
      <c r="M27" s="186" t="e">
        <f t="shared" si="44"/>
        <v>#REF!</v>
      </c>
      <c r="N27" s="143"/>
      <c r="O27" s="143"/>
      <c r="P27" s="143"/>
      <c r="Q27" s="143"/>
      <c r="R27" s="143"/>
      <c r="S27" s="143"/>
      <c r="T27" s="143"/>
      <c r="U27" s="143"/>
      <c r="V27" s="143"/>
      <c r="W27" s="143"/>
      <c r="X27" s="143"/>
      <c r="Y27" s="143"/>
      <c r="Z27" s="143"/>
    </row>
    <row r="28" spans="1:26" ht="13.5" customHeight="1" x14ac:dyDescent="0.3">
      <c r="A28" s="186">
        <f t="shared" si="4"/>
        <v>21</v>
      </c>
      <c r="B28" s="186" t="s">
        <v>171</v>
      </c>
      <c r="C28" s="188" t="e">
        <f t="shared" si="42"/>
        <v>#REF!</v>
      </c>
      <c r="D28" s="189" t="e">
        <f>'kons PK (L2) (1) (1)'!E29</f>
        <v>#REF!</v>
      </c>
      <c r="E28" s="189" t="e">
        <f>'kons PK (L2) (1) (1)'!M29</f>
        <v>#REF!</v>
      </c>
      <c r="F28" s="189" t="e">
        <f>'kons PR (L3) (1) (1)'!E29</f>
        <v>#REF!</v>
      </c>
      <c r="G28" s="147" t="e">
        <f t="shared" si="0"/>
        <v>#REF!</v>
      </c>
      <c r="H28" s="189" t="e">
        <f>'realisasi (L4) (1) (1)'!F30</f>
        <v>#REF!</v>
      </c>
      <c r="I28" s="147" t="e">
        <f t="shared" si="1"/>
        <v>#REF!</v>
      </c>
      <c r="J28" s="147" t="e">
        <f t="shared" ref="J28:K28" si="45">AVERAGE(#REF!)</f>
        <v>#REF!</v>
      </c>
      <c r="K28" s="147" t="e">
        <f t="shared" si="45"/>
        <v>#REF!</v>
      </c>
      <c r="L28" s="186" t="e">
        <f t="shared" ref="L28:M28" si="46">IF(J28&lt;=50,"SR",IF(J28&lt;=65,"R",IF(J28&lt;=75,"S",IF(J28&lt;=90,"T","ST"))))</f>
        <v>#REF!</v>
      </c>
      <c r="M28" s="186" t="e">
        <f t="shared" si="46"/>
        <v>#REF!</v>
      </c>
      <c r="N28" s="143"/>
      <c r="O28" s="143"/>
      <c r="P28" s="143"/>
      <c r="Q28" s="143"/>
      <c r="R28" s="143"/>
      <c r="S28" s="143"/>
      <c r="T28" s="143"/>
      <c r="U28" s="143"/>
      <c r="V28" s="143"/>
      <c r="W28" s="143"/>
      <c r="X28" s="143"/>
      <c r="Y28" s="143"/>
      <c r="Z28" s="143"/>
    </row>
    <row r="29" spans="1:26" ht="13.5" customHeight="1" x14ac:dyDescent="0.3">
      <c r="A29" s="186">
        <f t="shared" si="4"/>
        <v>22</v>
      </c>
      <c r="B29" s="186" t="s">
        <v>172</v>
      </c>
      <c r="C29" s="188" t="s">
        <v>48</v>
      </c>
      <c r="D29" s="189" t="e">
        <f>'kons PK (L2) (1) (1)'!E30</f>
        <v>#REF!</v>
      </c>
      <c r="E29" s="189" t="e">
        <f>'kons PK (L2) (1) (1)'!M30</f>
        <v>#REF!</v>
      </c>
      <c r="F29" s="189" t="e">
        <f>'kons PR (L3) (1) (1)'!E30</f>
        <v>#REF!</v>
      </c>
      <c r="G29" s="147" t="e">
        <f t="shared" si="0"/>
        <v>#REF!</v>
      </c>
      <c r="H29" s="189" t="e">
        <f>'realisasi (L4) (1) (1)'!F31</f>
        <v>#REF!</v>
      </c>
      <c r="I29" s="147" t="e">
        <f t="shared" si="1"/>
        <v>#REF!</v>
      </c>
      <c r="J29" s="147" t="e">
        <f t="shared" ref="J29:K29" si="47">AVERAGE(#REF!,#REF!)</f>
        <v>#REF!</v>
      </c>
      <c r="K29" s="147" t="e">
        <f t="shared" si="47"/>
        <v>#REF!</v>
      </c>
      <c r="L29" s="186" t="e">
        <f t="shared" ref="L29:M29" si="48">IF(J29&lt;=50,"SR",IF(J29&lt;=65,"R",IF(J29&lt;=75,"S",IF(J29&lt;=90,"T","ST"))))</f>
        <v>#REF!</v>
      </c>
      <c r="M29" s="186" t="e">
        <f t="shared" si="48"/>
        <v>#REF!</v>
      </c>
      <c r="N29" s="143"/>
      <c r="O29" s="143"/>
      <c r="P29" s="143"/>
      <c r="Q29" s="143"/>
      <c r="R29" s="143"/>
      <c r="S29" s="143"/>
      <c r="T29" s="143"/>
      <c r="U29" s="143"/>
      <c r="V29" s="143"/>
      <c r="W29" s="143"/>
      <c r="X29" s="143"/>
      <c r="Y29" s="143"/>
      <c r="Z29" s="143"/>
    </row>
    <row r="30" spans="1:26" ht="13.5" customHeight="1" x14ac:dyDescent="0.3">
      <c r="A30" s="186">
        <f t="shared" si="4"/>
        <v>23</v>
      </c>
      <c r="B30" s="186" t="s">
        <v>65</v>
      </c>
      <c r="C30" s="188" t="e">
        <f t="shared" ref="C30:C32" si="49">#REF!</f>
        <v>#REF!</v>
      </c>
      <c r="D30" s="189" t="e">
        <f>'kons PK (L2) (1) (1)'!E31</f>
        <v>#REF!</v>
      </c>
      <c r="E30" s="189" t="e">
        <f>'kons PK (L2) (1) (1)'!M31</f>
        <v>#REF!</v>
      </c>
      <c r="F30" s="189" t="e">
        <f>'kons PR (L3) (1) (1)'!E31</f>
        <v>#REF!</v>
      </c>
      <c r="G30" s="147" t="e">
        <f t="shared" si="0"/>
        <v>#REF!</v>
      </c>
      <c r="H30" s="189" t="e">
        <f>'realisasi (L4) (1) (1)'!F32</f>
        <v>#REF!</v>
      </c>
      <c r="I30" s="147" t="e">
        <f t="shared" si="1"/>
        <v>#REF!</v>
      </c>
      <c r="J30" s="147" t="e">
        <f t="shared" ref="J30:K30" si="50">AVERAGE(#REF!)</f>
        <v>#REF!</v>
      </c>
      <c r="K30" s="147" t="e">
        <f t="shared" si="50"/>
        <v>#REF!</v>
      </c>
      <c r="L30" s="186" t="e">
        <f t="shared" ref="L30:M30" si="51">IF(J30&lt;=50,"SR",IF(J30&lt;=65,"R",IF(J30&lt;=75,"S",IF(J30&lt;=90,"T","ST"))))</f>
        <v>#REF!</v>
      </c>
      <c r="M30" s="186" t="e">
        <f t="shared" si="51"/>
        <v>#REF!</v>
      </c>
      <c r="N30" s="143"/>
      <c r="O30" s="143"/>
      <c r="P30" s="143"/>
      <c r="Q30" s="143"/>
      <c r="R30" s="143"/>
      <c r="S30" s="143"/>
      <c r="T30" s="143"/>
      <c r="U30" s="143"/>
      <c r="V30" s="143"/>
      <c r="W30" s="143"/>
      <c r="X30" s="143"/>
      <c r="Y30" s="143"/>
      <c r="Z30" s="143"/>
    </row>
    <row r="31" spans="1:26" ht="13.5" customHeight="1" x14ac:dyDescent="0.3">
      <c r="A31" s="186">
        <f t="shared" si="4"/>
        <v>24</v>
      </c>
      <c r="B31" s="186" t="s">
        <v>173</v>
      </c>
      <c r="C31" s="188" t="e">
        <f t="shared" si="49"/>
        <v>#REF!</v>
      </c>
      <c r="D31" s="189" t="e">
        <f>'kons PK (L2) (1) (1)'!E32</f>
        <v>#REF!</v>
      </c>
      <c r="E31" s="189" t="e">
        <f>'kons PK (L2) (1) (1)'!M32</f>
        <v>#REF!</v>
      </c>
      <c r="F31" s="189" t="e">
        <f>'kons PR (L3) (1) (1)'!E32</f>
        <v>#REF!</v>
      </c>
      <c r="G31" s="147" t="e">
        <f t="shared" si="0"/>
        <v>#REF!</v>
      </c>
      <c r="H31" s="189" t="e">
        <f>'realisasi (L4) (1) (1)'!F33</f>
        <v>#REF!</v>
      </c>
      <c r="I31" s="147" t="e">
        <f t="shared" si="1"/>
        <v>#REF!</v>
      </c>
      <c r="J31" s="147" t="e">
        <f t="shared" ref="J31:K31" si="52">AVERAGE(#REF!)</f>
        <v>#REF!</v>
      </c>
      <c r="K31" s="147" t="e">
        <f t="shared" si="52"/>
        <v>#REF!</v>
      </c>
      <c r="L31" s="186" t="e">
        <f t="shared" ref="L31:M31" si="53">IF(J31&lt;=50,"SR",IF(J31&lt;=65,"R",IF(J31&lt;=75,"S",IF(J31&lt;=90,"T","ST"))))</f>
        <v>#REF!</v>
      </c>
      <c r="M31" s="186" t="e">
        <f t="shared" si="53"/>
        <v>#REF!</v>
      </c>
      <c r="N31" s="143"/>
      <c r="O31" s="143"/>
      <c r="P31" s="143"/>
      <c r="Q31" s="143"/>
      <c r="R31" s="143"/>
      <c r="S31" s="143"/>
      <c r="T31" s="143"/>
      <c r="U31" s="143"/>
      <c r="V31" s="143"/>
      <c r="W31" s="143"/>
      <c r="X31" s="143"/>
      <c r="Y31" s="143"/>
      <c r="Z31" s="143"/>
    </row>
    <row r="32" spans="1:26" ht="13.5" customHeight="1" x14ac:dyDescent="0.3">
      <c r="A32" s="186">
        <f t="shared" si="4"/>
        <v>25</v>
      </c>
      <c r="B32" s="186" t="s">
        <v>174</v>
      </c>
      <c r="C32" s="188" t="e">
        <f t="shared" si="49"/>
        <v>#REF!</v>
      </c>
      <c r="D32" s="189" t="e">
        <f>'kons PK (L2) (1) (1)'!E33</f>
        <v>#REF!</v>
      </c>
      <c r="E32" s="189" t="e">
        <f>'kons PK (L2) (1) (1)'!M33</f>
        <v>#REF!</v>
      </c>
      <c r="F32" s="189" t="e">
        <f>'kons PR (L3) (1) (1)'!E33</f>
        <v>#REF!</v>
      </c>
      <c r="G32" s="147" t="e">
        <f t="shared" si="0"/>
        <v>#REF!</v>
      </c>
      <c r="H32" s="189" t="e">
        <f>'realisasi (L4) (1) (1)'!F34</f>
        <v>#REF!</v>
      </c>
      <c r="I32" s="147" t="e">
        <f t="shared" si="1"/>
        <v>#REF!</v>
      </c>
      <c r="J32" s="147" t="e">
        <f t="shared" ref="J32:K32" si="54">AVERAGE(#REF!)</f>
        <v>#REF!</v>
      </c>
      <c r="K32" s="147" t="e">
        <f t="shared" si="54"/>
        <v>#REF!</v>
      </c>
      <c r="L32" s="186" t="e">
        <f t="shared" ref="L32:M32" si="55">IF(J32&lt;=50,"SR",IF(J32&lt;=65,"R",IF(J32&lt;=75,"S",IF(J32&lt;=90,"T","ST"))))</f>
        <v>#REF!</v>
      </c>
      <c r="M32" s="186" t="e">
        <f t="shared" si="55"/>
        <v>#REF!</v>
      </c>
      <c r="N32" s="143"/>
      <c r="O32" s="143"/>
      <c r="P32" s="143"/>
      <c r="Q32" s="143"/>
      <c r="R32" s="143"/>
      <c r="S32" s="143"/>
      <c r="T32" s="143"/>
      <c r="U32" s="143"/>
      <c r="V32" s="143"/>
      <c r="W32" s="143"/>
      <c r="X32" s="143"/>
      <c r="Y32" s="143"/>
      <c r="Z32" s="143"/>
    </row>
    <row r="33" spans="1:26" ht="13.5" customHeight="1" x14ac:dyDescent="0.3">
      <c r="A33" s="186">
        <f t="shared" si="4"/>
        <v>26</v>
      </c>
      <c r="B33" s="186" t="s">
        <v>175</v>
      </c>
      <c r="C33" s="188" t="s">
        <v>176</v>
      </c>
      <c r="D33" s="189" t="e">
        <f>'kons PK (L2) (1) (1)'!E34</f>
        <v>#REF!</v>
      </c>
      <c r="E33" s="189" t="e">
        <f>'kons PK (L2) (1) (1)'!M34</f>
        <v>#REF!</v>
      </c>
      <c r="F33" s="189" t="e">
        <f>'kons PR (L3) (1) (1)'!E34</f>
        <v>#REF!</v>
      </c>
      <c r="G33" s="147" t="e">
        <f t="shared" si="0"/>
        <v>#REF!</v>
      </c>
      <c r="H33" s="189" t="e">
        <f>'realisasi (L4) (1) (1)'!F35</f>
        <v>#REF!</v>
      </c>
      <c r="I33" s="147" t="e">
        <f t="shared" si="1"/>
        <v>#REF!</v>
      </c>
      <c r="J33" s="147" t="e">
        <f t="shared" ref="J33:K33" si="56">AVERAGE(#REF!)</f>
        <v>#REF!</v>
      </c>
      <c r="K33" s="147" t="e">
        <f t="shared" si="56"/>
        <v>#REF!</v>
      </c>
      <c r="L33" s="186" t="e">
        <f t="shared" ref="L33:M33" si="57">IF(J33&lt;=50,"SR",IF(J33&lt;=65,"R",IF(J33&lt;=75,"S",IF(J33&lt;=90,"T","ST"))))</f>
        <v>#REF!</v>
      </c>
      <c r="M33" s="186" t="e">
        <f t="shared" si="57"/>
        <v>#REF!</v>
      </c>
      <c r="N33" s="143"/>
      <c r="O33" s="143"/>
      <c r="P33" s="143"/>
      <c r="Q33" s="143"/>
      <c r="R33" s="143"/>
      <c r="S33" s="143"/>
      <c r="T33" s="143"/>
      <c r="U33" s="143"/>
      <c r="V33" s="143"/>
      <c r="W33" s="143"/>
      <c r="X33" s="143"/>
      <c r="Y33" s="143"/>
      <c r="Z33" s="143"/>
    </row>
    <row r="34" spans="1:26" ht="13.5" customHeight="1" x14ac:dyDescent="0.3">
      <c r="A34" s="186">
        <f t="shared" si="4"/>
        <v>27</v>
      </c>
      <c r="B34" s="186" t="s">
        <v>177</v>
      </c>
      <c r="C34" s="188" t="s">
        <v>106</v>
      </c>
      <c r="D34" s="189" t="e">
        <f>'kons PK (L2) (1) (1)'!E35</f>
        <v>#REF!</v>
      </c>
      <c r="E34" s="189" t="e">
        <f>'kons PK (L2) (1) (1)'!M35</f>
        <v>#REF!</v>
      </c>
      <c r="F34" s="189" t="e">
        <f>'kons PR (L3) (1) (1)'!E35</f>
        <v>#REF!</v>
      </c>
      <c r="G34" s="147" t="e">
        <f t="shared" si="0"/>
        <v>#REF!</v>
      </c>
      <c r="H34" s="189" t="e">
        <f>'realisasi (L4) (1) (1)'!F36</f>
        <v>#REF!</v>
      </c>
      <c r="I34" s="147" t="e">
        <f t="shared" si="1"/>
        <v>#REF!</v>
      </c>
      <c r="J34" s="147" t="e">
        <f t="shared" ref="J34:K34" si="58">AVERAGE(#REF!,#REF!,#REF!,#REF!)</f>
        <v>#REF!</v>
      </c>
      <c r="K34" s="147" t="e">
        <f t="shared" si="58"/>
        <v>#REF!</v>
      </c>
      <c r="L34" s="186" t="e">
        <f t="shared" ref="L34:M34" si="59">IF(J34&lt;=50,"SR",IF(J34&lt;=65,"R",IF(J34&lt;=75,"S",IF(J34&lt;=90,"T","ST"))))</f>
        <v>#REF!</v>
      </c>
      <c r="M34" s="186" t="e">
        <f t="shared" si="59"/>
        <v>#REF!</v>
      </c>
      <c r="N34" s="143"/>
      <c r="O34" s="143"/>
      <c r="P34" s="143"/>
      <c r="Q34" s="143"/>
      <c r="R34" s="143"/>
      <c r="S34" s="143"/>
      <c r="T34" s="143"/>
      <c r="U34" s="143"/>
      <c r="V34" s="143"/>
      <c r="W34" s="143"/>
      <c r="X34" s="143"/>
      <c r="Y34" s="143"/>
      <c r="Z34" s="143"/>
    </row>
    <row r="35" spans="1:26" ht="13.5" customHeight="1" x14ac:dyDescent="0.3">
      <c r="A35" s="186">
        <f t="shared" si="4"/>
        <v>28</v>
      </c>
      <c r="B35" s="186" t="s">
        <v>178</v>
      </c>
      <c r="C35" s="188" t="s">
        <v>179</v>
      </c>
      <c r="D35" s="189" t="e">
        <f>'kons PK (L2) (1) (1)'!E36</f>
        <v>#REF!</v>
      </c>
      <c r="E35" s="189" t="e">
        <f>'kons PK (L2) (1) (1)'!M36</f>
        <v>#REF!</v>
      </c>
      <c r="F35" s="189" t="e">
        <f>'kons PR (L3) (1) (1)'!E36</f>
        <v>#REF!</v>
      </c>
      <c r="G35" s="147" t="e">
        <f t="shared" si="0"/>
        <v>#REF!</v>
      </c>
      <c r="H35" s="189" t="e">
        <f>'realisasi (L4) (1) (1)'!F37</f>
        <v>#REF!</v>
      </c>
      <c r="I35" s="147" t="e">
        <f t="shared" si="1"/>
        <v>#REF!</v>
      </c>
      <c r="J35" s="147" t="e">
        <f t="shared" ref="J35:K35" si="60">AVERAGE(#REF!)</f>
        <v>#REF!</v>
      </c>
      <c r="K35" s="147" t="e">
        <f t="shared" si="60"/>
        <v>#REF!</v>
      </c>
      <c r="L35" s="186" t="e">
        <f t="shared" ref="L35:M35" si="61">IF(J35&lt;=50,"SR",IF(J35&lt;=65,"R",IF(J35&lt;=75,"S",IF(J35&lt;=90,"T","ST"))))</f>
        <v>#REF!</v>
      </c>
      <c r="M35" s="186" t="e">
        <f t="shared" si="61"/>
        <v>#REF!</v>
      </c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</row>
    <row r="36" spans="1:26" ht="13.5" customHeight="1" x14ac:dyDescent="0.3">
      <c r="A36" s="186">
        <f t="shared" si="4"/>
        <v>29</v>
      </c>
      <c r="B36" s="186" t="s">
        <v>180</v>
      </c>
      <c r="C36" s="188" t="s">
        <v>181</v>
      </c>
      <c r="D36" s="189" t="e">
        <f>'kons PK (L2) (1) (1)'!E37</f>
        <v>#REF!</v>
      </c>
      <c r="E36" s="189" t="e">
        <f>'kons PK (L2) (1) (1)'!M37</f>
        <v>#REF!</v>
      </c>
      <c r="F36" s="189" t="e">
        <f>'kons PR (L3) (1) (1)'!E37</f>
        <v>#REF!</v>
      </c>
      <c r="G36" s="147" t="e">
        <f t="shared" si="0"/>
        <v>#REF!</v>
      </c>
      <c r="H36" s="189" t="e">
        <f>'realisasi (L4) (1) (1)'!F38</f>
        <v>#REF!</v>
      </c>
      <c r="I36" s="147" t="e">
        <f t="shared" si="1"/>
        <v>#REF!</v>
      </c>
      <c r="J36" s="147" t="e">
        <f t="shared" ref="J36:K36" si="62">AVERAGE(#REF!)</f>
        <v>#REF!</v>
      </c>
      <c r="K36" s="147" t="e">
        <f t="shared" si="62"/>
        <v>#REF!</v>
      </c>
      <c r="L36" s="186" t="e">
        <f t="shared" ref="L36:M36" si="63">IF(J36&lt;=50,"SR",IF(J36&lt;=65,"R",IF(J36&lt;=75,"S",IF(J36&lt;=90,"T","ST"))))</f>
        <v>#REF!</v>
      </c>
      <c r="M36" s="186" t="e">
        <f t="shared" si="63"/>
        <v>#REF!</v>
      </c>
      <c r="N36" s="143"/>
      <c r="O36" s="143"/>
      <c r="P36" s="143"/>
      <c r="Q36" s="143"/>
      <c r="R36" s="143"/>
      <c r="S36" s="143"/>
      <c r="T36" s="143"/>
      <c r="U36" s="143"/>
      <c r="V36" s="143"/>
      <c r="W36" s="143"/>
      <c r="X36" s="143"/>
      <c r="Y36" s="143"/>
      <c r="Z36" s="143"/>
    </row>
    <row r="37" spans="1:26" ht="13.5" customHeight="1" x14ac:dyDescent="0.3">
      <c r="A37" s="186">
        <f t="shared" si="4"/>
        <v>30</v>
      </c>
      <c r="B37" s="186" t="s">
        <v>180</v>
      </c>
      <c r="C37" s="188" t="s">
        <v>182</v>
      </c>
      <c r="D37" s="189" t="e">
        <f>'kons PK (L2) (1) (1)'!E38</f>
        <v>#REF!</v>
      </c>
      <c r="E37" s="189" t="e">
        <f>'kons PK (L2) (1) (1)'!M38</f>
        <v>#REF!</v>
      </c>
      <c r="F37" s="189" t="e">
        <f>'kons PR (L3) (1) (1)'!E38</f>
        <v>#REF!</v>
      </c>
      <c r="G37" s="147" t="e">
        <f t="shared" si="0"/>
        <v>#REF!</v>
      </c>
      <c r="H37" s="189" t="e">
        <f>'realisasi (L4) (1) (1)'!F39</f>
        <v>#REF!</v>
      </c>
      <c r="I37" s="147" t="e">
        <f t="shared" si="1"/>
        <v>#REF!</v>
      </c>
      <c r="J37" s="147" t="e">
        <f t="shared" ref="J37:K37" si="64">AVERAGE(#REF!)</f>
        <v>#REF!</v>
      </c>
      <c r="K37" s="147" t="e">
        <f t="shared" si="64"/>
        <v>#REF!</v>
      </c>
      <c r="L37" s="186" t="e">
        <f t="shared" ref="L37:M37" si="65">IF(J37&lt;=50,"SR",IF(J37&lt;=65,"R",IF(J37&lt;=75,"S",IF(J37&lt;=90,"T","ST"))))</f>
        <v>#REF!</v>
      </c>
      <c r="M37" s="186" t="e">
        <f t="shared" si="65"/>
        <v>#REF!</v>
      </c>
      <c r="N37" s="143"/>
      <c r="O37" s="143"/>
      <c r="P37" s="143"/>
      <c r="Q37" s="143"/>
      <c r="R37" s="143"/>
      <c r="S37" s="143"/>
      <c r="T37" s="143"/>
      <c r="U37" s="143"/>
      <c r="V37" s="143"/>
      <c r="W37" s="143"/>
      <c r="X37" s="143"/>
      <c r="Y37" s="143"/>
      <c r="Z37" s="143"/>
    </row>
    <row r="38" spans="1:26" ht="13.5" customHeight="1" x14ac:dyDescent="0.3">
      <c r="A38" s="186">
        <f t="shared" si="4"/>
        <v>31</v>
      </c>
      <c r="B38" s="186" t="s">
        <v>180</v>
      </c>
      <c r="C38" s="188" t="s">
        <v>183</v>
      </c>
      <c r="D38" s="189" t="e">
        <f>'kons PK (L2) (1) (1)'!E39</f>
        <v>#REF!</v>
      </c>
      <c r="E38" s="189" t="e">
        <f>'kons PK (L2) (1) (1)'!M39</f>
        <v>#REF!</v>
      </c>
      <c r="F38" s="189" t="e">
        <f>'kons PR (L3) (1) (1)'!E39</f>
        <v>#REF!</v>
      </c>
      <c r="G38" s="147" t="e">
        <f t="shared" si="0"/>
        <v>#REF!</v>
      </c>
      <c r="H38" s="189" t="e">
        <f>'realisasi (L4) (1) (1)'!F40</f>
        <v>#REF!</v>
      </c>
      <c r="I38" s="147" t="e">
        <f t="shared" si="1"/>
        <v>#REF!</v>
      </c>
      <c r="J38" s="147" t="e">
        <f t="shared" ref="J38:K38" si="66">AVERAGE(#REF!)</f>
        <v>#REF!</v>
      </c>
      <c r="K38" s="147" t="e">
        <f t="shared" si="66"/>
        <v>#REF!</v>
      </c>
      <c r="L38" s="186" t="e">
        <f t="shared" ref="L38:M38" si="67">IF(J38&lt;=50,"SR",IF(J38&lt;=65,"R",IF(J38&lt;=75,"S",IF(J38&lt;=90,"T","ST"))))</f>
        <v>#REF!</v>
      </c>
      <c r="M38" s="186" t="e">
        <f t="shared" si="67"/>
        <v>#REF!</v>
      </c>
      <c r="N38" s="143"/>
      <c r="O38" s="143"/>
      <c r="P38" s="143"/>
      <c r="Q38" s="143"/>
      <c r="R38" s="143"/>
      <c r="S38" s="143"/>
      <c r="T38" s="143"/>
      <c r="U38" s="143"/>
      <c r="V38" s="143"/>
      <c r="W38" s="143"/>
      <c r="X38" s="143"/>
      <c r="Y38" s="143"/>
      <c r="Z38" s="143"/>
    </row>
    <row r="39" spans="1:26" ht="13.5" customHeight="1" x14ac:dyDescent="0.3">
      <c r="A39" s="186">
        <f t="shared" si="4"/>
        <v>32</v>
      </c>
      <c r="B39" s="186" t="s">
        <v>180</v>
      </c>
      <c r="C39" s="188" t="s">
        <v>184</v>
      </c>
      <c r="D39" s="189" t="e">
        <f>'kons PK (L2) (1) (1)'!E40</f>
        <v>#REF!</v>
      </c>
      <c r="E39" s="189" t="e">
        <f>'kons PK (L2) (1) (1)'!M40</f>
        <v>#REF!</v>
      </c>
      <c r="F39" s="189" t="e">
        <f>'kons PR (L3) (1) (1)'!E40</f>
        <v>#REF!</v>
      </c>
      <c r="G39" s="147" t="e">
        <f t="shared" si="0"/>
        <v>#REF!</v>
      </c>
      <c r="H39" s="189" t="e">
        <f>'realisasi (L4) (1) (1)'!F41</f>
        <v>#REF!</v>
      </c>
      <c r="I39" s="147" t="e">
        <f t="shared" si="1"/>
        <v>#REF!</v>
      </c>
      <c r="J39" s="147" t="e">
        <f t="shared" ref="J39:K39" si="68">AVERAGE(#REF!)</f>
        <v>#REF!</v>
      </c>
      <c r="K39" s="147" t="e">
        <f t="shared" si="68"/>
        <v>#REF!</v>
      </c>
      <c r="L39" s="186" t="e">
        <f t="shared" ref="L39:M39" si="69">IF(J39&lt;=50,"SR",IF(J39&lt;=65,"R",IF(J39&lt;=75,"S",IF(J39&lt;=90,"T","ST"))))</f>
        <v>#REF!</v>
      </c>
      <c r="M39" s="186" t="e">
        <f t="shared" si="69"/>
        <v>#REF!</v>
      </c>
      <c r="N39" s="143"/>
      <c r="O39" s="143"/>
      <c r="P39" s="143"/>
      <c r="Q39" s="143"/>
      <c r="R39" s="143"/>
      <c r="S39" s="143"/>
      <c r="T39" s="143"/>
      <c r="U39" s="143"/>
      <c r="V39" s="143"/>
      <c r="W39" s="143"/>
      <c r="X39" s="143"/>
      <c r="Y39" s="143"/>
      <c r="Z39" s="143"/>
    </row>
    <row r="40" spans="1:26" ht="13.5" customHeight="1" x14ac:dyDescent="0.3">
      <c r="A40" s="186">
        <f t="shared" si="4"/>
        <v>33</v>
      </c>
      <c r="B40" s="186" t="s">
        <v>180</v>
      </c>
      <c r="C40" s="188" t="s">
        <v>105</v>
      </c>
      <c r="D40" s="189" t="e">
        <f>'kons PK (L2) (1) (1)'!E41</f>
        <v>#REF!</v>
      </c>
      <c r="E40" s="189" t="e">
        <f>'kons PK (L2) (1) (1)'!M41</f>
        <v>#REF!</v>
      </c>
      <c r="F40" s="189" t="e">
        <f>'kons PR (L3) (1) (1)'!E41</f>
        <v>#REF!</v>
      </c>
      <c r="G40" s="147" t="e">
        <f t="shared" si="0"/>
        <v>#REF!</v>
      </c>
      <c r="H40" s="189" t="e">
        <f>'realisasi (L4) (1) (1)'!F42</f>
        <v>#REF!</v>
      </c>
      <c r="I40" s="147" t="e">
        <f t="shared" si="1"/>
        <v>#REF!</v>
      </c>
      <c r="J40" s="147" t="e">
        <f t="shared" ref="J40:K40" si="70">AVERAGE(#REF!)</f>
        <v>#REF!</v>
      </c>
      <c r="K40" s="147" t="e">
        <f t="shared" si="70"/>
        <v>#REF!</v>
      </c>
      <c r="L40" s="186" t="e">
        <f t="shared" ref="L40:M40" si="71">IF(J40&lt;=50,"SR",IF(J40&lt;=65,"R",IF(J40&lt;=75,"S",IF(J40&lt;=90,"T","ST"))))</f>
        <v>#REF!</v>
      </c>
      <c r="M40" s="186" t="e">
        <f t="shared" si="71"/>
        <v>#REF!</v>
      </c>
      <c r="N40" s="143"/>
      <c r="O40" s="143"/>
      <c r="P40" s="143"/>
      <c r="Q40" s="143"/>
      <c r="R40" s="143"/>
      <c r="S40" s="143"/>
      <c r="T40" s="143"/>
      <c r="U40" s="143"/>
      <c r="V40" s="143"/>
      <c r="W40" s="143"/>
      <c r="X40" s="143"/>
      <c r="Y40" s="143"/>
      <c r="Z40" s="143"/>
    </row>
    <row r="41" spans="1:26" ht="13.5" customHeight="1" x14ac:dyDescent="0.3">
      <c r="A41" s="186">
        <f t="shared" si="4"/>
        <v>34</v>
      </c>
      <c r="B41" s="186" t="s">
        <v>180</v>
      </c>
      <c r="C41" s="188" t="s">
        <v>185</v>
      </c>
      <c r="D41" s="189" t="e">
        <f>'kons PK (L2) (1) (1)'!E42</f>
        <v>#REF!</v>
      </c>
      <c r="E41" s="189" t="e">
        <f>'kons PK (L2) (1) (1)'!M42</f>
        <v>#REF!</v>
      </c>
      <c r="F41" s="189" t="e">
        <f>'kons PR (L3) (1) (1)'!E42</f>
        <v>#REF!</v>
      </c>
      <c r="G41" s="147" t="e">
        <f t="shared" si="0"/>
        <v>#REF!</v>
      </c>
      <c r="H41" s="189" t="e">
        <f>'realisasi (L4) (1) (1)'!F43</f>
        <v>#REF!</v>
      </c>
      <c r="I41" s="147" t="e">
        <f t="shared" si="1"/>
        <v>#REF!</v>
      </c>
      <c r="J41" s="147" t="e">
        <f t="shared" ref="J41:K41" si="72">AVERAGE(#REF!)</f>
        <v>#REF!</v>
      </c>
      <c r="K41" s="147" t="e">
        <f t="shared" si="72"/>
        <v>#REF!</v>
      </c>
      <c r="L41" s="186" t="e">
        <f t="shared" ref="L41:M41" si="73">IF(J41&lt;=50,"SR",IF(J41&lt;=65,"R",IF(J41&lt;=75,"S",IF(J41&lt;=90,"T","ST"))))</f>
        <v>#REF!</v>
      </c>
      <c r="M41" s="186" t="e">
        <f t="shared" si="73"/>
        <v>#REF!</v>
      </c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</row>
    <row r="42" spans="1:26" ht="13.5" customHeight="1" x14ac:dyDescent="0.3">
      <c r="A42" s="186">
        <f t="shared" si="4"/>
        <v>35</v>
      </c>
      <c r="B42" s="186" t="s">
        <v>180</v>
      </c>
      <c r="C42" s="188" t="s">
        <v>186</v>
      </c>
      <c r="D42" s="189" t="e">
        <f>'kons PK (L2) (1) (1)'!E43</f>
        <v>#REF!</v>
      </c>
      <c r="E42" s="189" t="e">
        <f>'kons PK (L2) (1) (1)'!M43</f>
        <v>#REF!</v>
      </c>
      <c r="F42" s="189" t="e">
        <f>'kons PR (L3) (1) (1)'!E43</f>
        <v>#REF!</v>
      </c>
      <c r="G42" s="147" t="e">
        <f t="shared" si="0"/>
        <v>#REF!</v>
      </c>
      <c r="H42" s="189" t="e">
        <f>'realisasi (L4) (1) (1)'!F44</f>
        <v>#REF!</v>
      </c>
      <c r="I42" s="147" t="e">
        <f t="shared" si="1"/>
        <v>#REF!</v>
      </c>
      <c r="J42" s="147" t="e">
        <f t="shared" ref="J42:K42" si="74">AVERAGE(#REF!)</f>
        <v>#REF!</v>
      </c>
      <c r="K42" s="147" t="e">
        <f t="shared" si="74"/>
        <v>#REF!</v>
      </c>
      <c r="L42" s="186" t="e">
        <f t="shared" ref="L42:M42" si="75">IF(J42&lt;=50,"SR",IF(J42&lt;=65,"R",IF(J42&lt;=75,"S",IF(J42&lt;=90,"T","ST"))))</f>
        <v>#REF!</v>
      </c>
      <c r="M42" s="186" t="e">
        <f t="shared" si="75"/>
        <v>#REF!</v>
      </c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</row>
    <row r="43" spans="1:26" ht="13.5" customHeight="1" x14ac:dyDescent="0.3">
      <c r="A43" s="186">
        <f t="shared" si="4"/>
        <v>36</v>
      </c>
      <c r="B43" s="186" t="s">
        <v>180</v>
      </c>
      <c r="C43" s="188" t="s">
        <v>187</v>
      </c>
      <c r="D43" s="189" t="e">
        <f>'kons PK (L2) (1) (1)'!E44</f>
        <v>#REF!</v>
      </c>
      <c r="E43" s="189" t="e">
        <f>'kons PK (L2) (1) (1)'!M44</f>
        <v>#REF!</v>
      </c>
      <c r="F43" s="189" t="e">
        <f>'kons PR (L3) (1) (1)'!E44</f>
        <v>#REF!</v>
      </c>
      <c r="G43" s="147" t="e">
        <f t="shared" si="0"/>
        <v>#REF!</v>
      </c>
      <c r="H43" s="189" t="e">
        <f>'realisasi (L4) (1) (1)'!F45</f>
        <v>#REF!</v>
      </c>
      <c r="I43" s="147" t="e">
        <f t="shared" si="1"/>
        <v>#REF!</v>
      </c>
      <c r="J43" s="147" t="e">
        <f t="shared" ref="J43:K43" si="76">AVERAGE(#REF!)</f>
        <v>#REF!</v>
      </c>
      <c r="K43" s="147" t="e">
        <f t="shared" si="76"/>
        <v>#REF!</v>
      </c>
      <c r="L43" s="186" t="e">
        <f t="shared" ref="L43:M43" si="77">IF(J43&lt;=50,"SR",IF(J43&lt;=65,"R",IF(J43&lt;=75,"S",IF(J43&lt;=90,"T","ST"))))</f>
        <v>#REF!</v>
      </c>
      <c r="M43" s="186" t="e">
        <f t="shared" si="77"/>
        <v>#REF!</v>
      </c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</row>
    <row r="44" spans="1:26" ht="13.5" customHeight="1" x14ac:dyDescent="0.3">
      <c r="A44" s="186">
        <f t="shared" si="4"/>
        <v>37</v>
      </c>
      <c r="B44" s="186" t="s">
        <v>180</v>
      </c>
      <c r="C44" s="188" t="s">
        <v>188</v>
      </c>
      <c r="D44" s="189" t="e">
        <f>'kons PK (L2) (1) (1)'!E45</f>
        <v>#REF!</v>
      </c>
      <c r="E44" s="189" t="e">
        <f>'kons PK (L2) (1) (1)'!M45</f>
        <v>#REF!</v>
      </c>
      <c r="F44" s="189" t="e">
        <f>'kons PR (L3) (1) (1)'!E45</f>
        <v>#REF!</v>
      </c>
      <c r="G44" s="147" t="e">
        <f t="shared" si="0"/>
        <v>#REF!</v>
      </c>
      <c r="H44" s="189" t="e">
        <f>'realisasi (L4) (1) (1)'!F46</f>
        <v>#REF!</v>
      </c>
      <c r="I44" s="147" t="e">
        <f t="shared" si="1"/>
        <v>#REF!</v>
      </c>
      <c r="J44" s="147" t="e">
        <f t="shared" ref="J44:K44" si="78">AVERAGE(#REF!)</f>
        <v>#REF!</v>
      </c>
      <c r="K44" s="147" t="e">
        <f t="shared" si="78"/>
        <v>#REF!</v>
      </c>
      <c r="L44" s="186" t="e">
        <f t="shared" ref="L44:M44" si="79">IF(J44&lt;=50,"SR",IF(J44&lt;=65,"R",IF(J44&lt;=75,"S",IF(J44&lt;=90,"T","ST"))))</f>
        <v>#REF!</v>
      </c>
      <c r="M44" s="186" t="e">
        <f t="shared" si="79"/>
        <v>#REF!</v>
      </c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</row>
    <row r="45" spans="1:26" ht="13.5" customHeight="1" x14ac:dyDescent="0.3">
      <c r="A45" s="186">
        <f t="shared" si="4"/>
        <v>38</v>
      </c>
      <c r="B45" s="186" t="s">
        <v>180</v>
      </c>
      <c r="C45" s="188" t="s">
        <v>189</v>
      </c>
      <c r="D45" s="189" t="e">
        <f>'kons PK (L2) (1) (1)'!E46</f>
        <v>#REF!</v>
      </c>
      <c r="E45" s="189" t="e">
        <f>'kons PK (L2) (1) (1)'!M46</f>
        <v>#REF!</v>
      </c>
      <c r="F45" s="189" t="e">
        <f>'kons PR (L3) (1) (1)'!E46</f>
        <v>#REF!</v>
      </c>
      <c r="G45" s="147" t="e">
        <f t="shared" si="0"/>
        <v>#REF!</v>
      </c>
      <c r="H45" s="189" t="e">
        <f>'realisasi (L4) (1) (1)'!F47</f>
        <v>#REF!</v>
      </c>
      <c r="I45" s="147" t="e">
        <f t="shared" si="1"/>
        <v>#REF!</v>
      </c>
      <c r="J45" s="147" t="e">
        <f t="shared" ref="J45:K45" si="80">AVERAGE(#REF!)</f>
        <v>#REF!</v>
      </c>
      <c r="K45" s="147" t="e">
        <f t="shared" si="80"/>
        <v>#REF!</v>
      </c>
      <c r="L45" s="186" t="e">
        <f t="shared" ref="L45:M45" si="81">IF(J45&lt;=50,"SR",IF(J45&lt;=65,"R",IF(J45&lt;=75,"S",IF(J45&lt;=90,"T","ST"))))</f>
        <v>#REF!</v>
      </c>
      <c r="M45" s="186" t="e">
        <f t="shared" si="81"/>
        <v>#REF!</v>
      </c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</row>
    <row r="46" spans="1:26" ht="13.5" customHeight="1" x14ac:dyDescent="0.3">
      <c r="A46" s="186">
        <f t="shared" si="4"/>
        <v>39</v>
      </c>
      <c r="B46" s="186" t="s">
        <v>180</v>
      </c>
      <c r="C46" s="188" t="s">
        <v>190</v>
      </c>
      <c r="D46" s="189" t="e">
        <f>'kons PK (L2) (1) (1)'!E47</f>
        <v>#REF!</v>
      </c>
      <c r="E46" s="189" t="e">
        <f>'kons PK (L2) (1) (1)'!M47</f>
        <v>#REF!</v>
      </c>
      <c r="F46" s="189" t="e">
        <f>'kons PR (L3) (1) (1)'!E47</f>
        <v>#REF!</v>
      </c>
      <c r="G46" s="147" t="e">
        <f t="shared" si="0"/>
        <v>#REF!</v>
      </c>
      <c r="H46" s="189" t="e">
        <f>'realisasi (L4) (1) (1)'!F48</f>
        <v>#REF!</v>
      </c>
      <c r="I46" s="147" t="e">
        <f t="shared" si="1"/>
        <v>#REF!</v>
      </c>
      <c r="J46" s="147" t="e">
        <f t="shared" ref="J46:K46" si="82">AVERAGE(#REF!)</f>
        <v>#REF!</v>
      </c>
      <c r="K46" s="147" t="e">
        <f t="shared" si="82"/>
        <v>#REF!</v>
      </c>
      <c r="L46" s="186" t="e">
        <f t="shared" ref="L46:M46" si="83">IF(J46&lt;=50,"SR",IF(J46&lt;=65,"R",IF(J46&lt;=75,"S",IF(J46&lt;=90,"T","ST"))))</f>
        <v>#REF!</v>
      </c>
      <c r="M46" s="186" t="e">
        <f t="shared" si="83"/>
        <v>#REF!</v>
      </c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</row>
    <row r="47" spans="1:26" ht="13.5" customHeight="1" x14ac:dyDescent="0.3">
      <c r="A47" s="186">
        <f t="shared" si="4"/>
        <v>40</v>
      </c>
      <c r="B47" s="186" t="s">
        <v>180</v>
      </c>
      <c r="C47" s="188" t="s">
        <v>191</v>
      </c>
      <c r="D47" s="189" t="e">
        <f>'kons PK (L2) (1) (1)'!E48</f>
        <v>#REF!</v>
      </c>
      <c r="E47" s="189" t="e">
        <f>'kons PK (L2) (1) (1)'!M48</f>
        <v>#REF!</v>
      </c>
      <c r="F47" s="189" t="e">
        <f>'kons PR (L3) (1) (1)'!E48</f>
        <v>#REF!</v>
      </c>
      <c r="G47" s="147" t="e">
        <f t="shared" si="0"/>
        <v>#REF!</v>
      </c>
      <c r="H47" s="189" t="e">
        <f>'realisasi (L4) (1) (1)'!F49</f>
        <v>#REF!</v>
      </c>
      <c r="I47" s="147" t="e">
        <f t="shared" si="1"/>
        <v>#REF!</v>
      </c>
      <c r="J47" s="147" t="e">
        <f t="shared" ref="J47:K47" si="84">AVERAGE(#REF!)</f>
        <v>#REF!</v>
      </c>
      <c r="K47" s="147" t="e">
        <f t="shared" si="84"/>
        <v>#REF!</v>
      </c>
      <c r="L47" s="186" t="e">
        <f t="shared" ref="L47:M47" si="85">IF(J47&lt;=50,"SR",IF(J47&lt;=65,"R",IF(J47&lt;=75,"S",IF(J47&lt;=90,"T","ST"))))</f>
        <v>#REF!</v>
      </c>
      <c r="M47" s="186" t="e">
        <f t="shared" si="85"/>
        <v>#REF!</v>
      </c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</row>
    <row r="48" spans="1:26" ht="13.5" customHeight="1" x14ac:dyDescent="0.3">
      <c r="A48" s="186">
        <f t="shared" si="4"/>
        <v>41</v>
      </c>
      <c r="B48" s="186" t="s">
        <v>180</v>
      </c>
      <c r="C48" s="188" t="s">
        <v>192</v>
      </c>
      <c r="D48" s="189" t="e">
        <f>'kons PK (L2) (1) (1)'!E49</f>
        <v>#REF!</v>
      </c>
      <c r="E48" s="189" t="e">
        <f>'kons PK (L2) (1) (1)'!M49</f>
        <v>#REF!</v>
      </c>
      <c r="F48" s="189" t="e">
        <f>'kons PR (L3) (1) (1)'!E49</f>
        <v>#REF!</v>
      </c>
      <c r="G48" s="147" t="e">
        <f t="shared" si="0"/>
        <v>#REF!</v>
      </c>
      <c r="H48" s="189" t="e">
        <f>'realisasi (L4) (1) (1)'!F50</f>
        <v>#REF!</v>
      </c>
      <c r="I48" s="147" t="e">
        <f t="shared" si="1"/>
        <v>#REF!</v>
      </c>
      <c r="J48" s="147" t="e">
        <f t="shared" ref="J48:K48" si="86">AVERAGE(#REF!)</f>
        <v>#REF!</v>
      </c>
      <c r="K48" s="147" t="e">
        <f t="shared" si="86"/>
        <v>#REF!</v>
      </c>
      <c r="L48" s="186" t="e">
        <f t="shared" ref="L48:M48" si="87">IF(J48&lt;=50,"SR",IF(J48&lt;=65,"R",IF(J48&lt;=75,"S",IF(J48&lt;=90,"T","ST"))))</f>
        <v>#REF!</v>
      </c>
      <c r="M48" s="186" t="e">
        <f t="shared" si="87"/>
        <v>#REF!</v>
      </c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</row>
    <row r="49" spans="1:26" ht="13.5" customHeight="1" x14ac:dyDescent="0.3">
      <c r="A49" s="186">
        <f t="shared" si="4"/>
        <v>42</v>
      </c>
      <c r="B49" s="186" t="s">
        <v>193</v>
      </c>
      <c r="C49" s="188" t="s">
        <v>194</v>
      </c>
      <c r="D49" s="189" t="e">
        <f>'kons PK (L2) (1) (1)'!E50</f>
        <v>#REF!</v>
      </c>
      <c r="E49" s="189" t="e">
        <f>'kons PK (L2) (1) (1)'!M50</f>
        <v>#REF!</v>
      </c>
      <c r="F49" s="189" t="e">
        <f>'kons PR (L3) (1) (1)'!E50</f>
        <v>#REF!</v>
      </c>
      <c r="G49" s="147" t="e">
        <f t="shared" si="0"/>
        <v>#REF!</v>
      </c>
      <c r="H49" s="189" t="e">
        <f>'realisasi (L4) (1) (1)'!F51</f>
        <v>#REF!</v>
      </c>
      <c r="I49" s="147" t="e">
        <f t="shared" si="1"/>
        <v>#REF!</v>
      </c>
      <c r="J49" s="147" t="e">
        <f t="shared" ref="J49:K49" si="88">AVERAGE(#REF!,#REF!)</f>
        <v>#REF!</v>
      </c>
      <c r="K49" s="147" t="e">
        <f t="shared" si="88"/>
        <v>#REF!</v>
      </c>
      <c r="L49" s="186" t="e">
        <f t="shared" ref="L49:M49" si="89">IF(J49&lt;=50,"SR",IF(J49&lt;=65,"R",IF(J49&lt;=75,"S",IF(J49&lt;=90,"T","ST"))))</f>
        <v>#REF!</v>
      </c>
      <c r="M49" s="186" t="e">
        <f t="shared" si="89"/>
        <v>#REF!</v>
      </c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</row>
    <row r="50" spans="1:26" ht="13.5" customHeight="1" x14ac:dyDescent="0.3">
      <c r="A50" s="186">
        <f t="shared" si="4"/>
        <v>43</v>
      </c>
      <c r="B50" s="186" t="s">
        <v>195</v>
      </c>
      <c r="C50" s="188" t="s">
        <v>196</v>
      </c>
      <c r="D50" s="189" t="e">
        <f>'kons PK (L2) (1) (1)'!E51</f>
        <v>#REF!</v>
      </c>
      <c r="E50" s="189" t="e">
        <f>'kons PK (L2) (1) (1)'!M51</f>
        <v>#REF!</v>
      </c>
      <c r="F50" s="189" t="e">
        <f>'kons PR (L3) (1) (1)'!E51</f>
        <v>#REF!</v>
      </c>
      <c r="G50" s="147" t="e">
        <f t="shared" si="0"/>
        <v>#REF!</v>
      </c>
      <c r="H50" s="189" t="e">
        <f>'realisasi (L4) (1) (1)'!F52</f>
        <v>#REF!</v>
      </c>
      <c r="I50" s="147" t="e">
        <f t="shared" si="1"/>
        <v>#REF!</v>
      </c>
      <c r="J50" s="147" t="e">
        <f t="shared" ref="J50:K50" si="90">AVERAGE(#REF!)</f>
        <v>#REF!</v>
      </c>
      <c r="K50" s="147" t="e">
        <f t="shared" si="90"/>
        <v>#REF!</v>
      </c>
      <c r="L50" s="186" t="e">
        <f t="shared" ref="L50:M50" si="91">IF(J50&lt;=50,"SR",IF(J50&lt;=65,"R",IF(J50&lt;=75,"S",IF(J50&lt;=90,"T","ST"))))</f>
        <v>#REF!</v>
      </c>
      <c r="M50" s="186" t="e">
        <f t="shared" si="91"/>
        <v>#REF!</v>
      </c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</row>
    <row r="51" spans="1:26" ht="13.5" customHeight="1" x14ac:dyDescent="0.3">
      <c r="A51" s="186">
        <f t="shared" si="4"/>
        <v>44</v>
      </c>
      <c r="B51" s="186" t="s">
        <v>197</v>
      </c>
      <c r="C51" s="188" t="e">
        <f>#REF!</f>
        <v>#REF!</v>
      </c>
      <c r="D51" s="189" t="e">
        <f>'kons PK (L2) (1) (1)'!E52</f>
        <v>#REF!</v>
      </c>
      <c r="E51" s="189" t="e">
        <f>'kons PK (L2) (1) (1)'!M52</f>
        <v>#REF!</v>
      </c>
      <c r="F51" s="189" t="e">
        <f>'kons PR (L3) (1) (1)'!E52</f>
        <v>#REF!</v>
      </c>
      <c r="G51" s="147" t="e">
        <f t="shared" si="0"/>
        <v>#REF!</v>
      </c>
      <c r="H51" s="189" t="e">
        <f>'realisasi (L4) (1) (1)'!F53</f>
        <v>#REF!</v>
      </c>
      <c r="I51" s="147" t="e">
        <f t="shared" si="1"/>
        <v>#REF!</v>
      </c>
      <c r="J51" s="147" t="e">
        <f t="shared" ref="J51:K51" si="92">AVERAGE(#REF!,#REF!)</f>
        <v>#REF!</v>
      </c>
      <c r="K51" s="147" t="e">
        <f t="shared" si="92"/>
        <v>#REF!</v>
      </c>
      <c r="L51" s="186" t="e">
        <f t="shared" ref="L51:M51" si="93">IF(J51&lt;=50,"SR",IF(J51&lt;=65,"R",IF(J51&lt;=75,"S",IF(J51&lt;=90,"T","ST"))))</f>
        <v>#REF!</v>
      </c>
      <c r="M51" s="186" t="e">
        <f t="shared" si="93"/>
        <v>#REF!</v>
      </c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</row>
    <row r="52" spans="1:26" ht="13.5" customHeight="1" x14ac:dyDescent="0.3">
      <c r="A52" s="186">
        <f t="shared" si="4"/>
        <v>45</v>
      </c>
      <c r="B52" s="186" t="s">
        <v>198</v>
      </c>
      <c r="C52" s="188" t="s">
        <v>199</v>
      </c>
      <c r="D52" s="189" t="e">
        <f>'kons PK (L2) (1) (1)'!E53</f>
        <v>#REF!</v>
      </c>
      <c r="E52" s="189" t="e">
        <f>'kons PK (L2) (1) (1)'!M53</f>
        <v>#REF!</v>
      </c>
      <c r="F52" s="189" t="e">
        <f>'kons PR (L3) (1) (1)'!E53</f>
        <v>#REF!</v>
      </c>
      <c r="G52" s="147" t="e">
        <f t="shared" si="0"/>
        <v>#REF!</v>
      </c>
      <c r="H52" s="189" t="e">
        <f>'realisasi (L4) (1) (1)'!F54</f>
        <v>#REF!</v>
      </c>
      <c r="I52" s="147" t="e">
        <f t="shared" si="1"/>
        <v>#REF!</v>
      </c>
      <c r="J52" s="147" t="e">
        <f t="shared" ref="J52:K52" si="94">AVERAGE(#REF!)</f>
        <v>#REF!</v>
      </c>
      <c r="K52" s="147" t="e">
        <f t="shared" si="94"/>
        <v>#REF!</v>
      </c>
      <c r="L52" s="186" t="e">
        <f t="shared" ref="L52:M52" si="95">IF(J52&lt;=50,"SR",IF(J52&lt;=65,"R",IF(J52&lt;=75,"S",IF(J52&lt;=90,"T","ST"))))</f>
        <v>#REF!</v>
      </c>
      <c r="M52" s="186" t="e">
        <f t="shared" si="95"/>
        <v>#REF!</v>
      </c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</row>
    <row r="53" spans="1:26" ht="13.5" customHeight="1" x14ac:dyDescent="0.3">
      <c r="A53" s="186">
        <f t="shared" si="4"/>
        <v>46</v>
      </c>
      <c r="B53" s="186" t="s">
        <v>200</v>
      </c>
      <c r="C53" s="188" t="e">
        <f>#REF!</f>
        <v>#REF!</v>
      </c>
      <c r="D53" s="189" t="e">
        <f>'kons PK (L2) (1) (1)'!E54</f>
        <v>#REF!</v>
      </c>
      <c r="E53" s="189" t="e">
        <f>'kons PK (L2) (1) (1)'!M54</f>
        <v>#REF!</v>
      </c>
      <c r="F53" s="189" t="e">
        <f>'kons PR (L3) (1) (1)'!E54</f>
        <v>#REF!</v>
      </c>
      <c r="G53" s="147" t="e">
        <f t="shared" si="0"/>
        <v>#REF!</v>
      </c>
      <c r="H53" s="189" t="e">
        <f>'realisasi (L4) (1) (1)'!F55</f>
        <v>#REF!</v>
      </c>
      <c r="I53" s="147" t="e">
        <f t="shared" si="1"/>
        <v>#REF!</v>
      </c>
      <c r="J53" s="147" t="e">
        <f t="shared" ref="J53:K53" si="96">AVERAGE(#REF!)</f>
        <v>#REF!</v>
      </c>
      <c r="K53" s="147" t="e">
        <f t="shared" si="96"/>
        <v>#REF!</v>
      </c>
      <c r="L53" s="186" t="e">
        <f t="shared" ref="L53:M53" si="97">IF(J53&lt;=50,"SR",IF(J53&lt;=65,"R",IF(J53&lt;=75,"S",IF(J53&lt;=90,"T","ST"))))</f>
        <v>#REF!</v>
      </c>
      <c r="M53" s="186" t="e">
        <f t="shared" si="97"/>
        <v>#REF!</v>
      </c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</row>
    <row r="54" spans="1:26" ht="13.5" customHeight="1" x14ac:dyDescent="0.3">
      <c r="A54" s="186">
        <f t="shared" si="4"/>
        <v>47</v>
      </c>
      <c r="B54" s="186" t="s">
        <v>201</v>
      </c>
      <c r="C54" s="188" t="s">
        <v>202</v>
      </c>
      <c r="D54" s="189" t="e">
        <f>'kons PK (L2) (1) (1)'!E55</f>
        <v>#REF!</v>
      </c>
      <c r="E54" s="189" t="e">
        <f>'kons PK (L2) (1) (1)'!M55</f>
        <v>#REF!</v>
      </c>
      <c r="F54" s="189" t="e">
        <f>'kons PR (L3) (1) (1)'!E55</f>
        <v>#REF!</v>
      </c>
      <c r="G54" s="147" t="e">
        <f t="shared" si="0"/>
        <v>#REF!</v>
      </c>
      <c r="H54" s="189" t="e">
        <f>'realisasi (L4) (1) (1)'!F56</f>
        <v>#REF!</v>
      </c>
      <c r="I54" s="147" t="e">
        <f t="shared" si="1"/>
        <v>#REF!</v>
      </c>
      <c r="J54" s="147" t="e">
        <f t="shared" ref="J54:K54" si="98">AVERAGE(#REF!)</f>
        <v>#REF!</v>
      </c>
      <c r="K54" s="147" t="e">
        <f t="shared" si="98"/>
        <v>#REF!</v>
      </c>
      <c r="L54" s="186" t="e">
        <f t="shared" ref="L54:M54" si="99">IF(J54&lt;=50,"SR",IF(J54&lt;=65,"R",IF(J54&lt;=75,"S",IF(J54&lt;=90,"T","ST"))))</f>
        <v>#REF!</v>
      </c>
      <c r="M54" s="186" t="e">
        <f t="shared" si="99"/>
        <v>#REF!</v>
      </c>
      <c r="N54" s="143"/>
      <c r="O54" s="143"/>
      <c r="P54" s="143"/>
      <c r="Q54" s="143"/>
      <c r="R54" s="143"/>
      <c r="S54" s="143"/>
      <c r="T54" s="143"/>
      <c r="U54" s="143"/>
      <c r="V54" s="143"/>
      <c r="W54" s="143"/>
      <c r="X54" s="143"/>
      <c r="Y54" s="143"/>
      <c r="Z54" s="143"/>
    </row>
    <row r="55" spans="1:26" ht="13.5" customHeight="1" x14ac:dyDescent="0.3">
      <c r="A55" s="186"/>
      <c r="B55" s="186"/>
      <c r="C55" s="188"/>
      <c r="D55" s="188"/>
      <c r="E55" s="188"/>
      <c r="F55" s="188"/>
      <c r="G55" s="188"/>
      <c r="H55" s="188"/>
      <c r="I55" s="188"/>
      <c r="J55" s="188"/>
      <c r="K55" s="188"/>
      <c r="L55" s="188"/>
      <c r="M55" s="188"/>
      <c r="N55" s="143"/>
      <c r="O55" s="143"/>
      <c r="P55" s="143"/>
      <c r="Q55" s="143"/>
      <c r="R55" s="143"/>
      <c r="S55" s="143"/>
      <c r="T55" s="143"/>
      <c r="U55" s="143"/>
      <c r="V55" s="143"/>
      <c r="W55" s="143"/>
      <c r="X55" s="143"/>
      <c r="Y55" s="143"/>
      <c r="Z55" s="143"/>
    </row>
    <row r="56" spans="1:26" ht="13.5" customHeight="1" x14ac:dyDescent="0.3">
      <c r="A56" s="450" t="s">
        <v>203</v>
      </c>
      <c r="B56" s="358"/>
      <c r="C56" s="359"/>
      <c r="D56" s="190" t="e">
        <f t="shared" ref="D56:H56" si="100">SUM(D8:D55)</f>
        <v>#REF!</v>
      </c>
      <c r="E56" s="190" t="e">
        <f t="shared" si="100"/>
        <v>#REF!</v>
      </c>
      <c r="F56" s="190" t="e">
        <f t="shared" si="100"/>
        <v>#REF!</v>
      </c>
      <c r="G56" s="190" t="e">
        <f t="shared" si="100"/>
        <v>#REF!</v>
      </c>
      <c r="H56" s="190" t="e">
        <f t="shared" si="100"/>
        <v>#REF!</v>
      </c>
      <c r="I56" s="191" t="e">
        <f>H56/F56*100</f>
        <v>#REF!</v>
      </c>
      <c r="J56" s="191" t="e">
        <f t="shared" ref="J56:K56" si="101">AVERAGE(J8:J54)</f>
        <v>#REF!</v>
      </c>
      <c r="K56" s="191" t="e">
        <f t="shared" si="101"/>
        <v>#REF!</v>
      </c>
      <c r="L56" s="192" t="e">
        <f t="shared" ref="L56:M56" si="102">IF(J56&lt;=50,"SR",IF(J56&lt;=65,"R",IF(J56&lt;=75,"S",IF(J56&lt;=90,"T","ST"))))</f>
        <v>#REF!</v>
      </c>
      <c r="M56" s="192" t="e">
        <f t="shared" si="102"/>
        <v>#REF!</v>
      </c>
      <c r="N56" s="143"/>
      <c r="O56" s="143"/>
      <c r="P56" s="143"/>
      <c r="Q56" s="143"/>
      <c r="R56" s="143"/>
      <c r="S56" s="143"/>
      <c r="T56" s="143"/>
      <c r="U56" s="143"/>
      <c r="V56" s="143"/>
      <c r="W56" s="143"/>
      <c r="X56" s="143"/>
      <c r="Y56" s="143"/>
      <c r="Z56" s="143"/>
    </row>
    <row r="57" spans="1:26" ht="13.5" customHeight="1" x14ac:dyDescent="0.3">
      <c r="A57" s="193"/>
      <c r="B57" s="193"/>
      <c r="C57" s="193"/>
      <c r="D57" s="194"/>
      <c r="E57" s="194"/>
      <c r="F57" s="194"/>
      <c r="G57" s="194"/>
      <c r="H57" s="194"/>
      <c r="I57" s="194"/>
      <c r="J57" s="194"/>
      <c r="K57" s="194"/>
      <c r="L57" s="194"/>
      <c r="M57" s="194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</row>
    <row r="58" spans="1:26" ht="13.5" customHeight="1" x14ac:dyDescent="0.3">
      <c r="A58" s="156" t="s">
        <v>650</v>
      </c>
      <c r="B58" s="156"/>
      <c r="C58" s="143"/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</row>
    <row r="59" spans="1:26" ht="13.5" customHeight="1" x14ac:dyDescent="0.3">
      <c r="A59" s="157" t="s">
        <v>10</v>
      </c>
      <c r="B59" s="143" t="s">
        <v>271</v>
      </c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  <c r="S59" s="143"/>
      <c r="T59" s="143"/>
      <c r="U59" s="143"/>
      <c r="V59" s="143"/>
      <c r="W59" s="143"/>
      <c r="X59" s="143"/>
      <c r="Y59" s="143"/>
      <c r="Z59" s="143"/>
    </row>
    <row r="60" spans="1:26" ht="13.5" customHeight="1" x14ac:dyDescent="0.3">
      <c r="A60" s="157" t="s">
        <v>34</v>
      </c>
      <c r="B60" s="143" t="s">
        <v>206</v>
      </c>
      <c r="C60" s="143"/>
      <c r="D60" s="143"/>
      <c r="E60" s="143"/>
      <c r="F60" s="143"/>
      <c r="G60" s="143"/>
      <c r="H60" s="143"/>
      <c r="I60" s="143"/>
      <c r="J60" s="143"/>
      <c r="K60" s="143"/>
      <c r="L60" s="143"/>
      <c r="M60" s="143"/>
      <c r="N60" s="143"/>
      <c r="O60" s="143"/>
      <c r="P60" s="143"/>
      <c r="Q60" s="143"/>
      <c r="R60" s="143"/>
      <c r="S60" s="143"/>
      <c r="T60" s="143"/>
      <c r="U60" s="143"/>
      <c r="V60" s="143"/>
      <c r="W60" s="143"/>
      <c r="X60" s="143"/>
      <c r="Y60" s="143"/>
      <c r="Z60" s="143"/>
    </row>
    <row r="61" spans="1:26" ht="13.5" customHeight="1" x14ac:dyDescent="0.3">
      <c r="A61" s="157" t="s">
        <v>36</v>
      </c>
      <c r="B61" s="143" t="s">
        <v>272</v>
      </c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95"/>
      <c r="O61" s="143"/>
      <c r="P61" s="143"/>
      <c r="Q61" s="143"/>
      <c r="R61" s="143"/>
      <c r="S61" s="143"/>
      <c r="T61" s="143"/>
      <c r="U61" s="143"/>
      <c r="V61" s="143"/>
      <c r="W61" s="143"/>
      <c r="X61" s="143"/>
      <c r="Y61" s="143"/>
      <c r="Z61" s="143"/>
    </row>
    <row r="62" spans="1:26" ht="13.5" customHeight="1" x14ac:dyDescent="0.3">
      <c r="A62" s="157" t="s">
        <v>38</v>
      </c>
      <c r="B62" s="143" t="s">
        <v>273</v>
      </c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  <c r="T62" s="143"/>
      <c r="U62" s="143"/>
      <c r="V62" s="143"/>
      <c r="W62" s="143"/>
      <c r="X62" s="143"/>
      <c r="Y62" s="143"/>
      <c r="Z62" s="143"/>
    </row>
    <row r="63" spans="1:26" ht="13.5" customHeight="1" x14ac:dyDescent="0.3">
      <c r="A63" s="157" t="s">
        <v>49</v>
      </c>
      <c r="B63" s="143" t="s">
        <v>274</v>
      </c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  <c r="V63" s="143"/>
      <c r="W63" s="143"/>
      <c r="X63" s="143"/>
      <c r="Y63" s="143"/>
      <c r="Z63" s="143"/>
    </row>
    <row r="64" spans="1:26" ht="13.5" customHeight="1" x14ac:dyDescent="0.3">
      <c r="A64" s="157" t="s">
        <v>54</v>
      </c>
      <c r="B64" s="143" t="s">
        <v>275</v>
      </c>
      <c r="C64" s="143"/>
      <c r="D64" s="143"/>
      <c r="E64" s="143"/>
      <c r="F64" s="143"/>
      <c r="G64" s="143"/>
      <c r="H64" s="143"/>
      <c r="I64" s="143"/>
      <c r="J64" s="143"/>
      <c r="K64" s="143"/>
      <c r="L64" s="143"/>
      <c r="M64" s="143"/>
      <c r="N64" s="143"/>
      <c r="O64" s="143"/>
      <c r="P64" s="143"/>
      <c r="Q64" s="143"/>
      <c r="R64" s="143"/>
      <c r="S64" s="143"/>
      <c r="T64" s="143"/>
      <c r="U64" s="143"/>
      <c r="V64" s="143"/>
      <c r="W64" s="143"/>
      <c r="X64" s="143"/>
      <c r="Y64" s="143"/>
      <c r="Z64" s="143"/>
    </row>
    <row r="65" spans="1:26" ht="13.5" customHeight="1" x14ac:dyDescent="0.3">
      <c r="A65" s="157" t="s">
        <v>73</v>
      </c>
      <c r="B65" s="143" t="s">
        <v>276</v>
      </c>
      <c r="C65" s="143"/>
      <c r="D65" s="143"/>
      <c r="E65" s="143"/>
      <c r="F65" s="143"/>
      <c r="G65" s="143"/>
      <c r="H65" s="143"/>
      <c r="I65" s="143"/>
      <c r="J65" s="143"/>
      <c r="K65" s="143"/>
      <c r="L65" s="143"/>
      <c r="M65" s="143"/>
      <c r="N65" s="143"/>
      <c r="O65" s="143"/>
      <c r="P65" s="143"/>
      <c r="Q65" s="143"/>
      <c r="R65" s="143"/>
      <c r="S65" s="143"/>
      <c r="T65" s="143"/>
      <c r="U65" s="143"/>
      <c r="V65" s="143"/>
      <c r="W65" s="143"/>
      <c r="X65" s="143"/>
      <c r="Y65" s="143"/>
      <c r="Z65" s="143"/>
    </row>
    <row r="66" spans="1:26" ht="13.5" customHeight="1" x14ac:dyDescent="0.3">
      <c r="A66" s="157" t="s">
        <v>212</v>
      </c>
      <c r="B66" s="143" t="s">
        <v>277</v>
      </c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  <c r="O66" s="143"/>
      <c r="P66" s="143"/>
      <c r="Q66" s="143"/>
      <c r="R66" s="143"/>
      <c r="S66" s="143"/>
      <c r="T66" s="143"/>
      <c r="U66" s="143"/>
      <c r="V66" s="143"/>
      <c r="W66" s="143"/>
      <c r="X66" s="143"/>
      <c r="Y66" s="143"/>
      <c r="Z66" s="143"/>
    </row>
    <row r="67" spans="1:26" ht="13.5" customHeight="1" x14ac:dyDescent="0.3">
      <c r="A67" s="157" t="s">
        <v>214</v>
      </c>
      <c r="B67" s="143" t="s">
        <v>278</v>
      </c>
      <c r="C67" s="143"/>
      <c r="D67" s="143"/>
      <c r="E67" s="143"/>
      <c r="F67" s="143"/>
      <c r="G67" s="143"/>
      <c r="H67" s="143"/>
      <c r="I67" s="143"/>
      <c r="J67" s="143"/>
      <c r="K67" s="143"/>
      <c r="L67" s="143"/>
      <c r="M67" s="143"/>
      <c r="N67" s="143"/>
      <c r="O67" s="143"/>
      <c r="P67" s="143"/>
      <c r="Q67" s="143"/>
      <c r="R67" s="143"/>
      <c r="S67" s="143"/>
      <c r="T67" s="143"/>
      <c r="U67" s="143"/>
      <c r="V67" s="143"/>
      <c r="W67" s="143"/>
      <c r="X67" s="143"/>
      <c r="Y67" s="143"/>
      <c r="Z67" s="143"/>
    </row>
    <row r="68" spans="1:26" ht="13.5" customHeight="1" x14ac:dyDescent="0.3">
      <c r="A68" s="157" t="s">
        <v>279</v>
      </c>
      <c r="B68" s="143" t="s">
        <v>280</v>
      </c>
      <c r="C68" s="143"/>
      <c r="D68" s="143"/>
      <c r="E68" s="143"/>
      <c r="F68" s="143"/>
      <c r="G68" s="143"/>
      <c r="H68" s="143"/>
      <c r="I68" s="143"/>
      <c r="J68" s="143"/>
      <c r="K68" s="143"/>
      <c r="L68" s="143"/>
      <c r="M68" s="143"/>
      <c r="N68" s="143"/>
      <c r="O68" s="143"/>
      <c r="P68" s="143"/>
      <c r="Q68" s="143"/>
      <c r="R68" s="143"/>
      <c r="S68" s="143"/>
      <c r="T68" s="143"/>
      <c r="U68" s="143"/>
      <c r="V68" s="143"/>
      <c r="W68" s="143"/>
      <c r="X68" s="143"/>
      <c r="Y68" s="143"/>
      <c r="Z68" s="143"/>
    </row>
    <row r="69" spans="1:26" ht="13.5" customHeight="1" x14ac:dyDescent="0.3">
      <c r="A69" s="157" t="s">
        <v>281</v>
      </c>
      <c r="B69" s="143" t="s">
        <v>282</v>
      </c>
      <c r="C69" s="143"/>
      <c r="D69" s="143"/>
      <c r="E69" s="143"/>
      <c r="F69" s="143"/>
      <c r="G69" s="143"/>
      <c r="H69" s="143"/>
      <c r="I69" s="143"/>
      <c r="J69" s="143"/>
      <c r="K69" s="143"/>
      <c r="L69" s="143"/>
      <c r="M69" s="143"/>
      <c r="N69" s="143"/>
      <c r="O69" s="143"/>
      <c r="P69" s="143"/>
      <c r="Q69" s="143"/>
      <c r="R69" s="143"/>
      <c r="S69" s="143"/>
      <c r="T69" s="143"/>
      <c r="U69" s="143"/>
      <c r="V69" s="143"/>
      <c r="W69" s="143"/>
      <c r="X69" s="143"/>
      <c r="Y69" s="143"/>
      <c r="Z69" s="143"/>
    </row>
    <row r="70" spans="1:26" ht="13.5" customHeight="1" x14ac:dyDescent="0.3">
      <c r="A70" s="157" t="s">
        <v>283</v>
      </c>
      <c r="B70" s="143" t="s">
        <v>284</v>
      </c>
      <c r="C70" s="143"/>
      <c r="D70" s="143"/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3"/>
      <c r="Q70" s="143"/>
      <c r="R70" s="143"/>
      <c r="S70" s="143"/>
      <c r="T70" s="143"/>
      <c r="U70" s="143"/>
      <c r="V70" s="143"/>
      <c r="W70" s="143"/>
      <c r="X70" s="143"/>
      <c r="Y70" s="143"/>
      <c r="Z70" s="143"/>
    </row>
    <row r="71" spans="1:26" ht="13.5" customHeight="1" x14ac:dyDescent="0.3">
      <c r="A71" s="143"/>
      <c r="B71" s="143" t="s">
        <v>285</v>
      </c>
      <c r="C71" s="143"/>
      <c r="D71" s="143"/>
      <c r="E71" s="143"/>
      <c r="F71" s="143"/>
      <c r="G71" s="143"/>
      <c r="H71" s="143"/>
      <c r="I71" s="143"/>
      <c r="J71" s="143"/>
      <c r="K71" s="143"/>
      <c r="L71" s="143"/>
      <c r="M71" s="143"/>
      <c r="N71" s="143"/>
      <c r="O71" s="143"/>
      <c r="P71" s="143"/>
      <c r="Q71" s="143"/>
      <c r="R71" s="143"/>
      <c r="S71" s="143"/>
      <c r="T71" s="143"/>
      <c r="U71" s="143"/>
      <c r="V71" s="143"/>
      <c r="W71" s="143"/>
      <c r="X71" s="143"/>
      <c r="Y71" s="143"/>
      <c r="Z71" s="143"/>
    </row>
    <row r="72" spans="1:26" ht="13.5" customHeight="1" x14ac:dyDescent="0.3">
      <c r="A72" s="143"/>
      <c r="B72" s="143" t="s">
        <v>286</v>
      </c>
      <c r="C72" s="143"/>
      <c r="D72" s="143"/>
      <c r="E72" s="143"/>
      <c r="F72" s="143"/>
      <c r="G72" s="143"/>
      <c r="H72" s="143"/>
      <c r="I72" s="143"/>
      <c r="J72" s="143"/>
      <c r="K72" s="143"/>
      <c r="L72" s="143"/>
      <c r="M72" s="143"/>
      <c r="N72" s="143"/>
      <c r="O72" s="143"/>
      <c r="P72" s="143"/>
      <c r="Q72" s="143"/>
      <c r="R72" s="143"/>
      <c r="S72" s="143"/>
      <c r="T72" s="143"/>
      <c r="U72" s="143"/>
      <c r="V72" s="143"/>
      <c r="W72" s="143"/>
      <c r="X72" s="143"/>
      <c r="Y72" s="143"/>
      <c r="Z72" s="143"/>
    </row>
    <row r="73" spans="1:26" ht="13.5" customHeight="1" x14ac:dyDescent="0.3">
      <c r="A73" s="141"/>
      <c r="B73" s="141"/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</row>
    <row r="74" spans="1:26" ht="13.5" customHeight="1" x14ac:dyDescent="0.3">
      <c r="A74" s="141"/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</row>
    <row r="75" spans="1:26" ht="13.5" customHeight="1" x14ac:dyDescent="0.3">
      <c r="A75" s="141"/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</row>
    <row r="76" spans="1:26" ht="13.5" customHeight="1" x14ac:dyDescent="0.3">
      <c r="A76" s="141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</row>
    <row r="77" spans="1:26" ht="13.5" customHeight="1" x14ac:dyDescent="0.3">
      <c r="A77" s="141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41"/>
      <c r="X77" s="141"/>
      <c r="Y77" s="141"/>
      <c r="Z77" s="141"/>
    </row>
    <row r="78" spans="1:26" ht="13.5" customHeight="1" x14ac:dyDescent="0.3">
      <c r="A78" s="141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</row>
    <row r="79" spans="1:26" ht="13.5" customHeight="1" x14ac:dyDescent="0.3">
      <c r="A79" s="141"/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</row>
    <row r="80" spans="1:26" ht="13.5" customHeight="1" x14ac:dyDescent="0.3">
      <c r="A80" s="141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V80" s="141"/>
      <c r="W80" s="141"/>
      <c r="X80" s="141"/>
      <c r="Y80" s="141"/>
      <c r="Z80" s="141"/>
    </row>
    <row r="81" spans="1:26" ht="13.5" customHeight="1" x14ac:dyDescent="0.3">
      <c r="A81" s="141"/>
      <c r="B81" s="141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</row>
    <row r="82" spans="1:26" ht="13.5" customHeight="1" x14ac:dyDescent="0.3">
      <c r="A82" s="141"/>
      <c r="B82" s="141"/>
      <c r="C82" s="141"/>
      <c r="D82" s="141"/>
      <c r="E82" s="141"/>
      <c r="F82" s="141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</row>
    <row r="83" spans="1:26" ht="13.5" customHeight="1" x14ac:dyDescent="0.3">
      <c r="A83" s="141"/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</row>
    <row r="84" spans="1:26" ht="13.5" customHeight="1" x14ac:dyDescent="0.3">
      <c r="A84" s="141"/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</row>
    <row r="85" spans="1:26" ht="13.5" customHeight="1" x14ac:dyDescent="0.3">
      <c r="A85" s="141"/>
      <c r="B85" s="141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</row>
    <row r="86" spans="1:26" ht="13.5" customHeight="1" x14ac:dyDescent="0.3">
      <c r="A86" s="141"/>
      <c r="B86" s="141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</row>
    <row r="87" spans="1:26" ht="13.5" customHeight="1" x14ac:dyDescent="0.3">
      <c r="A87" s="141"/>
      <c r="B87" s="141"/>
      <c r="C87" s="141"/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</row>
    <row r="88" spans="1:26" ht="13.5" customHeight="1" x14ac:dyDescent="0.3">
      <c r="A88" s="141"/>
      <c r="B88" s="141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</row>
    <row r="89" spans="1:26" ht="13.5" customHeight="1" x14ac:dyDescent="0.3">
      <c r="A89" s="141"/>
      <c r="B89" s="141"/>
      <c r="C89" s="141"/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</row>
    <row r="90" spans="1:26" ht="13.5" customHeight="1" x14ac:dyDescent="0.3">
      <c r="A90" s="141"/>
      <c r="B90" s="141"/>
      <c r="C90" s="141"/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</row>
    <row r="91" spans="1:26" ht="13.5" customHeight="1" x14ac:dyDescent="0.3">
      <c r="A91" s="141"/>
      <c r="B91" s="141"/>
      <c r="C91" s="141"/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</row>
    <row r="92" spans="1:26" ht="13.5" customHeight="1" x14ac:dyDescent="0.3">
      <c r="A92" s="141"/>
      <c r="B92" s="141"/>
      <c r="C92" s="141"/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</row>
    <row r="93" spans="1:26" ht="13.5" customHeight="1" x14ac:dyDescent="0.3">
      <c r="A93" s="141"/>
      <c r="B93" s="141"/>
      <c r="C93" s="141"/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</row>
    <row r="94" spans="1:26" ht="13.5" customHeight="1" x14ac:dyDescent="0.3">
      <c r="A94" s="141"/>
      <c r="B94" s="141"/>
      <c r="C94" s="141"/>
      <c r="D94" s="141"/>
      <c r="E94" s="141"/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</row>
    <row r="95" spans="1:26" ht="13.5" customHeight="1" x14ac:dyDescent="0.3">
      <c r="A95" s="141"/>
      <c r="B95" s="141"/>
      <c r="C95" s="141"/>
      <c r="D95" s="141"/>
      <c r="E95" s="141"/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</row>
    <row r="96" spans="1:26" ht="13.5" customHeight="1" x14ac:dyDescent="0.3">
      <c r="A96" s="141"/>
      <c r="B96" s="141"/>
      <c r="C96" s="141"/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</row>
    <row r="97" spans="1:26" ht="13.5" customHeight="1" x14ac:dyDescent="0.3">
      <c r="A97" s="141"/>
      <c r="B97" s="141"/>
      <c r="C97" s="141"/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</row>
    <row r="98" spans="1:26" ht="13.5" customHeight="1" x14ac:dyDescent="0.3">
      <c r="A98" s="141"/>
      <c r="B98" s="141"/>
      <c r="C98" s="141"/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</row>
    <row r="99" spans="1:26" ht="13.5" customHeight="1" x14ac:dyDescent="0.3">
      <c r="A99" s="141"/>
      <c r="B99" s="141"/>
      <c r="C99" s="141"/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</row>
    <row r="100" spans="1:26" ht="13.5" customHeight="1" x14ac:dyDescent="0.3">
      <c r="A100" s="141"/>
      <c r="B100" s="141"/>
      <c r="C100" s="141"/>
      <c r="D100" s="141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</row>
    <row r="101" spans="1:26" ht="13.5" customHeight="1" x14ac:dyDescent="0.3">
      <c r="A101" s="141"/>
      <c r="B101" s="141"/>
      <c r="C101" s="141"/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</row>
    <row r="102" spans="1:26" ht="13.5" customHeight="1" x14ac:dyDescent="0.3">
      <c r="A102" s="141"/>
      <c r="B102" s="141"/>
      <c r="C102" s="141"/>
      <c r="D102" s="141"/>
      <c r="E102" s="141"/>
      <c r="F102" s="141"/>
      <c r="G102" s="141"/>
      <c r="H102" s="141"/>
      <c r="I102" s="141"/>
      <c r="J102" s="141"/>
      <c r="K102" s="141"/>
      <c r="L102" s="141"/>
      <c r="M102" s="141"/>
      <c r="N102" s="141"/>
      <c r="O102" s="141"/>
      <c r="P102" s="141"/>
      <c r="Q102" s="141"/>
      <c r="R102" s="141"/>
      <c r="S102" s="141"/>
      <c r="T102" s="141"/>
      <c r="U102" s="141"/>
      <c r="V102" s="141"/>
      <c r="W102" s="141"/>
      <c r="X102" s="141"/>
      <c r="Y102" s="141"/>
      <c r="Z102" s="141"/>
    </row>
    <row r="103" spans="1:26" ht="13.5" customHeight="1" x14ac:dyDescent="0.3">
      <c r="A103" s="141"/>
      <c r="B103" s="141"/>
      <c r="C103" s="141"/>
      <c r="D103" s="141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</row>
    <row r="104" spans="1:26" ht="13.5" customHeight="1" x14ac:dyDescent="0.3">
      <c r="A104" s="141"/>
      <c r="B104" s="141"/>
      <c r="C104" s="141"/>
      <c r="D104" s="141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</row>
    <row r="105" spans="1:26" ht="13.5" customHeight="1" x14ac:dyDescent="0.3">
      <c r="A105" s="141"/>
      <c r="B105" s="141"/>
      <c r="C105" s="141"/>
      <c r="D105" s="141"/>
      <c r="E105" s="141"/>
      <c r="F105" s="141"/>
      <c r="G105" s="141"/>
      <c r="H105" s="141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</row>
    <row r="106" spans="1:26" ht="13.5" customHeight="1" x14ac:dyDescent="0.3">
      <c r="A106" s="141"/>
      <c r="B106" s="141"/>
      <c r="C106" s="141"/>
      <c r="D106" s="141"/>
      <c r="E106" s="141"/>
      <c r="F106" s="141"/>
      <c r="G106" s="141"/>
      <c r="H106" s="141"/>
      <c r="I106" s="141"/>
      <c r="J106" s="141"/>
      <c r="K106" s="141"/>
      <c r="L106" s="141"/>
      <c r="M106" s="141"/>
      <c r="N106" s="141"/>
      <c r="O106" s="141"/>
      <c r="P106" s="141"/>
      <c r="Q106" s="141"/>
      <c r="R106" s="141"/>
      <c r="S106" s="141"/>
      <c r="T106" s="141"/>
      <c r="U106" s="141"/>
      <c r="V106" s="141"/>
      <c r="W106" s="141"/>
      <c r="X106" s="141"/>
      <c r="Y106" s="141"/>
      <c r="Z106" s="141"/>
    </row>
    <row r="107" spans="1:26" ht="13.5" customHeight="1" x14ac:dyDescent="0.3">
      <c r="A107" s="141"/>
      <c r="B107" s="141"/>
      <c r="C107" s="141"/>
      <c r="D107" s="141"/>
      <c r="E107" s="141"/>
      <c r="F107" s="141"/>
      <c r="G107" s="141"/>
      <c r="H107" s="141"/>
      <c r="I107" s="141"/>
      <c r="J107" s="141"/>
      <c r="K107" s="141"/>
      <c r="L107" s="141"/>
      <c r="M107" s="141"/>
      <c r="N107" s="141"/>
      <c r="O107" s="141"/>
      <c r="P107" s="141"/>
      <c r="Q107" s="141"/>
      <c r="R107" s="141"/>
      <c r="S107" s="141"/>
      <c r="T107" s="141"/>
      <c r="U107" s="141"/>
      <c r="V107" s="141"/>
      <c r="W107" s="141"/>
      <c r="X107" s="141"/>
      <c r="Y107" s="141"/>
      <c r="Z107" s="141"/>
    </row>
    <row r="108" spans="1:26" ht="13.5" customHeight="1" x14ac:dyDescent="0.3">
      <c r="A108" s="141"/>
      <c r="B108" s="141"/>
      <c r="C108" s="141"/>
      <c r="D108" s="141"/>
      <c r="E108" s="141"/>
      <c r="F108" s="141"/>
      <c r="G108" s="141"/>
      <c r="H108" s="141"/>
      <c r="I108" s="141"/>
      <c r="J108" s="141"/>
      <c r="K108" s="14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</row>
    <row r="109" spans="1:26" ht="13.5" customHeight="1" x14ac:dyDescent="0.3">
      <c r="A109" s="141"/>
      <c r="B109" s="141"/>
      <c r="C109" s="141"/>
      <c r="D109" s="141"/>
      <c r="E109" s="141"/>
      <c r="F109" s="141"/>
      <c r="G109" s="141"/>
      <c r="H109" s="141"/>
      <c r="I109" s="141"/>
      <c r="J109" s="141"/>
      <c r="K109" s="141"/>
      <c r="L109" s="141"/>
      <c r="M109" s="141"/>
      <c r="N109" s="141"/>
      <c r="O109" s="141"/>
      <c r="P109" s="141"/>
      <c r="Q109" s="141"/>
      <c r="R109" s="141"/>
      <c r="S109" s="141"/>
      <c r="T109" s="141"/>
      <c r="U109" s="141"/>
      <c r="V109" s="141"/>
      <c r="W109" s="141"/>
      <c r="X109" s="141"/>
      <c r="Y109" s="141"/>
      <c r="Z109" s="141"/>
    </row>
    <row r="110" spans="1:26" ht="13.5" customHeight="1" x14ac:dyDescent="0.3">
      <c r="A110" s="141"/>
      <c r="B110" s="141"/>
      <c r="C110" s="141"/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</row>
    <row r="111" spans="1:26" ht="13.5" customHeight="1" x14ac:dyDescent="0.3">
      <c r="A111" s="141"/>
      <c r="B111" s="141"/>
      <c r="C111" s="141"/>
      <c r="D111" s="141"/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</row>
    <row r="112" spans="1:26" ht="13.5" customHeight="1" x14ac:dyDescent="0.3">
      <c r="A112" s="141"/>
      <c r="B112" s="141"/>
      <c r="C112" s="141"/>
      <c r="D112" s="141"/>
      <c r="E112" s="141"/>
      <c r="F112" s="141"/>
      <c r="G112" s="141"/>
      <c r="H112" s="141"/>
      <c r="I112" s="141"/>
      <c r="J112" s="141"/>
      <c r="K112" s="141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</row>
    <row r="113" spans="1:26" ht="13.5" customHeight="1" x14ac:dyDescent="0.3">
      <c r="A113" s="141"/>
      <c r="B113" s="141"/>
      <c r="C113" s="141"/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</row>
    <row r="114" spans="1:26" ht="13.5" customHeight="1" x14ac:dyDescent="0.3">
      <c r="A114" s="141"/>
      <c r="B114" s="141"/>
      <c r="C114" s="141"/>
      <c r="D114" s="141"/>
      <c r="E114" s="141"/>
      <c r="F114" s="141"/>
      <c r="G114" s="141"/>
      <c r="H114" s="141"/>
      <c r="I114" s="141"/>
      <c r="J114" s="141"/>
      <c r="K114" s="14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</row>
    <row r="115" spans="1:26" ht="13.5" customHeight="1" x14ac:dyDescent="0.3">
      <c r="A115" s="141"/>
      <c r="B115" s="141"/>
      <c r="C115" s="141"/>
      <c r="D115" s="141"/>
      <c r="E115" s="141"/>
      <c r="F115" s="141"/>
      <c r="G115" s="141"/>
      <c r="H115" s="141"/>
      <c r="I115" s="141"/>
      <c r="J115" s="141"/>
      <c r="K115" s="141"/>
      <c r="L115" s="141"/>
      <c r="M115" s="141"/>
      <c r="N115" s="141"/>
      <c r="O115" s="141"/>
      <c r="P115" s="141"/>
      <c r="Q115" s="141"/>
      <c r="R115" s="141"/>
      <c r="S115" s="141"/>
      <c r="T115" s="141"/>
      <c r="U115" s="141"/>
      <c r="V115" s="141"/>
      <c r="W115" s="141"/>
      <c r="X115" s="141"/>
      <c r="Y115" s="141"/>
      <c r="Z115" s="141"/>
    </row>
    <row r="116" spans="1:26" ht="13.5" customHeight="1" x14ac:dyDescent="0.3">
      <c r="A116" s="141"/>
      <c r="B116" s="141"/>
      <c r="C116" s="141"/>
      <c r="D116" s="141"/>
      <c r="E116" s="141"/>
      <c r="F116" s="141"/>
      <c r="G116" s="141"/>
      <c r="H116" s="141"/>
      <c r="I116" s="141"/>
      <c r="J116" s="141"/>
      <c r="K116" s="141"/>
      <c r="L116" s="141"/>
      <c r="M116" s="141"/>
      <c r="N116" s="141"/>
      <c r="O116" s="141"/>
      <c r="P116" s="141"/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</row>
    <row r="117" spans="1:26" ht="13.5" customHeight="1" x14ac:dyDescent="0.3">
      <c r="A117" s="141"/>
      <c r="B117" s="141"/>
      <c r="C117" s="141"/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</row>
    <row r="118" spans="1:26" ht="13.5" customHeight="1" x14ac:dyDescent="0.3">
      <c r="A118" s="141"/>
      <c r="B118" s="141"/>
      <c r="C118" s="141"/>
      <c r="D118" s="141"/>
      <c r="E118" s="141"/>
      <c r="F118" s="141"/>
      <c r="G118" s="141"/>
      <c r="H118" s="141"/>
      <c r="I118" s="141"/>
      <c r="J118" s="141"/>
      <c r="K118" s="141"/>
      <c r="L118" s="141"/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</row>
    <row r="119" spans="1:26" ht="13.5" customHeight="1" x14ac:dyDescent="0.3">
      <c r="A119" s="141"/>
      <c r="B119" s="141"/>
      <c r="C119" s="141"/>
      <c r="D119" s="141"/>
      <c r="E119" s="141"/>
      <c r="F119" s="141"/>
      <c r="G119" s="141"/>
      <c r="H119" s="141"/>
      <c r="I119" s="141"/>
      <c r="J119" s="141"/>
      <c r="K119" s="141"/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</row>
    <row r="120" spans="1:26" ht="13.5" customHeight="1" x14ac:dyDescent="0.3">
      <c r="A120" s="141"/>
      <c r="B120" s="141"/>
      <c r="C120" s="141"/>
      <c r="D120" s="141"/>
      <c r="E120" s="141"/>
      <c r="F120" s="141"/>
      <c r="G120" s="141"/>
      <c r="H120" s="141"/>
      <c r="I120" s="141"/>
      <c r="J120" s="141"/>
      <c r="K120" s="141"/>
      <c r="L120" s="141"/>
      <c r="M120" s="141"/>
      <c r="N120" s="141"/>
      <c r="O120" s="141"/>
      <c r="P120" s="141"/>
      <c r="Q120" s="141"/>
      <c r="R120" s="141"/>
      <c r="S120" s="141"/>
      <c r="T120" s="141"/>
      <c r="U120" s="141"/>
      <c r="V120" s="141"/>
      <c r="W120" s="141"/>
      <c r="X120" s="141"/>
      <c r="Y120" s="141"/>
      <c r="Z120" s="141"/>
    </row>
    <row r="121" spans="1:26" ht="13.5" customHeight="1" x14ac:dyDescent="0.3">
      <c r="A121" s="141"/>
      <c r="B121" s="141"/>
      <c r="C121" s="141"/>
      <c r="D121" s="141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</row>
    <row r="122" spans="1:26" ht="13.5" customHeight="1" x14ac:dyDescent="0.3">
      <c r="A122" s="141"/>
      <c r="B122" s="141"/>
      <c r="C122" s="141"/>
      <c r="D122" s="141"/>
      <c r="E122" s="141"/>
      <c r="F122" s="141"/>
      <c r="G122" s="141"/>
      <c r="H122" s="141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</row>
    <row r="123" spans="1:26" ht="13.5" customHeight="1" x14ac:dyDescent="0.3">
      <c r="A123" s="141"/>
      <c r="B123" s="141"/>
      <c r="C123" s="141"/>
      <c r="D123" s="141"/>
      <c r="E123" s="141"/>
      <c r="F123" s="141"/>
      <c r="G123" s="141"/>
      <c r="H123" s="141"/>
      <c r="I123" s="141"/>
      <c r="J123" s="141"/>
      <c r="K123" s="141"/>
      <c r="L123" s="141"/>
      <c r="M123" s="141"/>
      <c r="N123" s="141"/>
      <c r="O123" s="141"/>
      <c r="P123" s="141"/>
      <c r="Q123" s="141"/>
      <c r="R123" s="141"/>
      <c r="S123" s="141"/>
      <c r="T123" s="141"/>
      <c r="U123" s="141"/>
      <c r="V123" s="141"/>
      <c r="W123" s="141"/>
      <c r="X123" s="141"/>
      <c r="Y123" s="141"/>
      <c r="Z123" s="141"/>
    </row>
    <row r="124" spans="1:26" ht="13.5" customHeight="1" x14ac:dyDescent="0.3">
      <c r="A124" s="141"/>
      <c r="B124" s="141"/>
      <c r="C124" s="141"/>
      <c r="D124" s="141"/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  <c r="Z124" s="141"/>
    </row>
    <row r="125" spans="1:26" ht="13.5" customHeight="1" x14ac:dyDescent="0.3">
      <c r="A125" s="141"/>
      <c r="B125" s="141"/>
      <c r="C125" s="141"/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</row>
    <row r="126" spans="1:26" ht="13.5" customHeight="1" x14ac:dyDescent="0.3">
      <c r="A126" s="141"/>
      <c r="B126" s="141"/>
      <c r="C126" s="141"/>
      <c r="D126" s="141"/>
      <c r="E126" s="141"/>
      <c r="F126" s="141"/>
      <c r="G126" s="141"/>
      <c r="H126" s="141"/>
      <c r="I126" s="141"/>
      <c r="J126" s="141"/>
      <c r="K126" s="141"/>
      <c r="L126" s="141"/>
      <c r="M126" s="141"/>
      <c r="N126" s="141"/>
      <c r="O126" s="141"/>
      <c r="P126" s="141"/>
      <c r="Q126" s="141"/>
      <c r="R126" s="141"/>
      <c r="S126" s="141"/>
      <c r="T126" s="141"/>
      <c r="U126" s="141"/>
      <c r="V126" s="141"/>
      <c r="W126" s="141"/>
      <c r="X126" s="141"/>
      <c r="Y126" s="141"/>
      <c r="Z126" s="141"/>
    </row>
    <row r="127" spans="1:26" ht="13.5" customHeight="1" x14ac:dyDescent="0.3">
      <c r="A127" s="141"/>
      <c r="B127" s="141"/>
      <c r="C127" s="141"/>
      <c r="D127" s="141"/>
      <c r="E127" s="141"/>
      <c r="F127" s="141"/>
      <c r="G127" s="141"/>
      <c r="H127" s="141"/>
      <c r="I127" s="141"/>
      <c r="J127" s="141"/>
      <c r="K127" s="141"/>
      <c r="L127" s="141"/>
      <c r="M127" s="141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</row>
    <row r="128" spans="1:26" ht="13.5" customHeight="1" x14ac:dyDescent="0.3">
      <c r="A128" s="141"/>
      <c r="B128" s="141"/>
      <c r="C128" s="141"/>
      <c r="D128" s="141"/>
      <c r="E128" s="141"/>
      <c r="F128" s="141"/>
      <c r="G128" s="141"/>
      <c r="H128" s="141"/>
      <c r="I128" s="141"/>
      <c r="J128" s="141"/>
      <c r="K128" s="141"/>
      <c r="L128" s="141"/>
      <c r="M128" s="141"/>
      <c r="N128" s="141"/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</row>
    <row r="129" spans="1:26" ht="13.5" customHeight="1" x14ac:dyDescent="0.3">
      <c r="A129" s="141"/>
      <c r="B129" s="141"/>
      <c r="C129" s="141"/>
      <c r="D129" s="141"/>
      <c r="E129" s="141"/>
      <c r="F129" s="141"/>
      <c r="G129" s="141"/>
      <c r="H129" s="141"/>
      <c r="I129" s="141"/>
      <c r="J129" s="141"/>
      <c r="K129" s="141"/>
      <c r="L129" s="141"/>
      <c r="M129" s="141"/>
      <c r="N129" s="141"/>
      <c r="O129" s="141"/>
      <c r="P129" s="141"/>
      <c r="Q129" s="141"/>
      <c r="R129" s="141"/>
      <c r="S129" s="141"/>
      <c r="T129" s="141"/>
      <c r="U129" s="141"/>
      <c r="V129" s="141"/>
      <c r="W129" s="141"/>
      <c r="X129" s="141"/>
      <c r="Y129" s="141"/>
      <c r="Z129" s="141"/>
    </row>
    <row r="130" spans="1:26" ht="13.5" customHeight="1" x14ac:dyDescent="0.3">
      <c r="A130" s="141"/>
      <c r="B130" s="141"/>
      <c r="C130" s="141"/>
      <c r="D130" s="141"/>
      <c r="E130" s="141"/>
      <c r="F130" s="141"/>
      <c r="G130" s="141"/>
      <c r="H130" s="141"/>
      <c r="I130" s="141"/>
      <c r="J130" s="141"/>
      <c r="K130" s="141"/>
      <c r="L130" s="141"/>
      <c r="M130" s="141"/>
      <c r="N130" s="141"/>
      <c r="O130" s="141"/>
      <c r="P130" s="141"/>
      <c r="Q130" s="141"/>
      <c r="R130" s="141"/>
      <c r="S130" s="141"/>
      <c r="T130" s="141"/>
      <c r="U130" s="141"/>
      <c r="V130" s="141"/>
      <c r="W130" s="141"/>
      <c r="X130" s="141"/>
      <c r="Y130" s="141"/>
      <c r="Z130" s="141"/>
    </row>
    <row r="131" spans="1:26" ht="13.5" customHeight="1" x14ac:dyDescent="0.3">
      <c r="A131" s="141"/>
      <c r="B131" s="141"/>
      <c r="C131" s="141"/>
      <c r="D131" s="141"/>
      <c r="E131" s="141"/>
      <c r="F131" s="141"/>
      <c r="G131" s="141"/>
      <c r="H131" s="141"/>
      <c r="I131" s="141"/>
      <c r="J131" s="141"/>
      <c r="K131" s="141"/>
      <c r="L131" s="141"/>
      <c r="M131" s="141"/>
      <c r="N131" s="141"/>
      <c r="O131" s="141"/>
      <c r="P131" s="141"/>
      <c r="Q131" s="141"/>
      <c r="R131" s="141"/>
      <c r="S131" s="141"/>
      <c r="T131" s="141"/>
      <c r="U131" s="141"/>
      <c r="V131" s="141"/>
      <c r="W131" s="141"/>
      <c r="X131" s="141"/>
      <c r="Y131" s="141"/>
      <c r="Z131" s="141"/>
    </row>
    <row r="132" spans="1:26" ht="13.5" customHeight="1" x14ac:dyDescent="0.3">
      <c r="A132" s="141"/>
      <c r="B132" s="141"/>
      <c r="C132" s="141"/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  <c r="O132" s="141"/>
      <c r="P132" s="141"/>
      <c r="Q132" s="141"/>
      <c r="R132" s="141"/>
      <c r="S132" s="141"/>
      <c r="T132" s="141"/>
      <c r="U132" s="141"/>
      <c r="V132" s="141"/>
      <c r="W132" s="141"/>
      <c r="X132" s="141"/>
      <c r="Y132" s="141"/>
      <c r="Z132" s="141"/>
    </row>
    <row r="133" spans="1:26" ht="13.5" customHeight="1" x14ac:dyDescent="0.3">
      <c r="A133" s="141"/>
      <c r="B133" s="141"/>
      <c r="C133" s="141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</row>
    <row r="134" spans="1:26" ht="13.5" customHeight="1" x14ac:dyDescent="0.3">
      <c r="A134" s="141"/>
      <c r="B134" s="141"/>
      <c r="C134" s="141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</row>
    <row r="135" spans="1:26" ht="13.5" customHeight="1" x14ac:dyDescent="0.3">
      <c r="A135" s="141"/>
      <c r="B135" s="141"/>
      <c r="C135" s="141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</row>
    <row r="136" spans="1:26" ht="13.5" customHeight="1" x14ac:dyDescent="0.3">
      <c r="A136" s="141"/>
      <c r="B136" s="141"/>
      <c r="C136" s="141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</row>
    <row r="137" spans="1:26" ht="13.5" customHeight="1" x14ac:dyDescent="0.3">
      <c r="A137" s="141"/>
      <c r="B137" s="141"/>
      <c r="C137" s="141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</row>
    <row r="138" spans="1:26" ht="13.5" customHeight="1" x14ac:dyDescent="0.3">
      <c r="A138" s="141"/>
      <c r="B138" s="141"/>
      <c r="C138" s="141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</row>
    <row r="139" spans="1:26" ht="13.5" customHeight="1" x14ac:dyDescent="0.3">
      <c r="A139" s="141"/>
      <c r="B139" s="141"/>
      <c r="C139" s="141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</row>
    <row r="140" spans="1:26" ht="13.5" customHeight="1" x14ac:dyDescent="0.3">
      <c r="A140" s="141"/>
      <c r="B140" s="141"/>
      <c r="C140" s="141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</row>
    <row r="141" spans="1:26" ht="13.5" customHeight="1" x14ac:dyDescent="0.3">
      <c r="A141" s="141"/>
      <c r="B141" s="141"/>
      <c r="C141" s="141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</row>
    <row r="142" spans="1:26" ht="13.5" customHeight="1" x14ac:dyDescent="0.3">
      <c r="A142" s="141"/>
      <c r="B142" s="141"/>
      <c r="C142" s="141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</row>
    <row r="143" spans="1:26" ht="13.5" customHeight="1" x14ac:dyDescent="0.3">
      <c r="A143" s="141"/>
      <c r="B143" s="141"/>
      <c r="C143" s="141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</row>
    <row r="144" spans="1:26" ht="13.5" customHeight="1" x14ac:dyDescent="0.3">
      <c r="A144" s="141"/>
      <c r="B144" s="141"/>
      <c r="C144" s="141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</row>
    <row r="145" spans="1:26" ht="13.5" customHeight="1" x14ac:dyDescent="0.3">
      <c r="A145" s="141"/>
      <c r="B145" s="141"/>
      <c r="C145" s="141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</row>
    <row r="146" spans="1:26" ht="13.5" customHeight="1" x14ac:dyDescent="0.3">
      <c r="A146" s="141"/>
      <c r="B146" s="141"/>
      <c r="C146" s="141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</row>
    <row r="147" spans="1:26" ht="13.5" customHeight="1" x14ac:dyDescent="0.3">
      <c r="A147" s="141"/>
      <c r="B147" s="141"/>
      <c r="C147" s="141"/>
      <c r="D147" s="141"/>
      <c r="E147" s="141"/>
      <c r="F147" s="141"/>
      <c r="G147" s="141"/>
      <c r="H147" s="141"/>
      <c r="I147" s="141"/>
      <c r="J147" s="141"/>
      <c r="K147" s="141"/>
      <c r="L147" s="141"/>
      <c r="M147" s="141"/>
      <c r="N147" s="141"/>
      <c r="O147" s="141"/>
      <c r="P147" s="141"/>
      <c r="Q147" s="141"/>
      <c r="R147" s="141"/>
      <c r="S147" s="141"/>
      <c r="T147" s="141"/>
      <c r="U147" s="141"/>
      <c r="V147" s="141"/>
      <c r="W147" s="141"/>
      <c r="X147" s="141"/>
      <c r="Y147" s="141"/>
      <c r="Z147" s="141"/>
    </row>
    <row r="148" spans="1:26" ht="13.5" customHeight="1" x14ac:dyDescent="0.3">
      <c r="A148" s="141"/>
      <c r="B148" s="141"/>
      <c r="C148" s="141"/>
      <c r="D148" s="141"/>
      <c r="E148" s="141"/>
      <c r="F148" s="141"/>
      <c r="G148" s="141"/>
      <c r="H148" s="141"/>
      <c r="I148" s="141"/>
      <c r="J148" s="141"/>
      <c r="K148" s="141"/>
      <c r="L148" s="141"/>
      <c r="M148" s="141"/>
      <c r="N148" s="141"/>
      <c r="O148" s="141"/>
      <c r="P148" s="141"/>
      <c r="Q148" s="141"/>
      <c r="R148" s="141"/>
      <c r="S148" s="141"/>
      <c r="T148" s="141"/>
      <c r="U148" s="141"/>
      <c r="V148" s="141"/>
      <c r="W148" s="141"/>
      <c r="X148" s="141"/>
      <c r="Y148" s="141"/>
      <c r="Z148" s="141"/>
    </row>
    <row r="149" spans="1:26" ht="13.5" customHeight="1" x14ac:dyDescent="0.3">
      <c r="A149" s="141"/>
      <c r="B149" s="141"/>
      <c r="C149" s="141"/>
      <c r="D149" s="141"/>
      <c r="E149" s="141"/>
      <c r="F149" s="141"/>
      <c r="G149" s="141"/>
      <c r="H149" s="141"/>
      <c r="I149" s="141"/>
      <c r="J149" s="141"/>
      <c r="K149" s="141"/>
      <c r="L149" s="141"/>
      <c r="M149" s="141"/>
      <c r="N149" s="141"/>
      <c r="O149" s="141"/>
      <c r="P149" s="141"/>
      <c r="Q149" s="141"/>
      <c r="R149" s="141"/>
      <c r="S149" s="141"/>
      <c r="T149" s="141"/>
      <c r="U149" s="141"/>
      <c r="V149" s="141"/>
      <c r="W149" s="141"/>
      <c r="X149" s="141"/>
      <c r="Y149" s="141"/>
      <c r="Z149" s="141"/>
    </row>
    <row r="150" spans="1:26" ht="13.5" customHeight="1" x14ac:dyDescent="0.3">
      <c r="A150" s="141"/>
      <c r="B150" s="141"/>
      <c r="C150" s="141"/>
      <c r="D150" s="141"/>
      <c r="E150" s="141"/>
      <c r="F150" s="141"/>
      <c r="G150" s="141"/>
      <c r="H150" s="141"/>
      <c r="I150" s="141"/>
      <c r="J150" s="141"/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</row>
    <row r="151" spans="1:26" ht="13.5" customHeight="1" x14ac:dyDescent="0.3">
      <c r="A151" s="141"/>
      <c r="B151" s="141"/>
      <c r="C151" s="141"/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</row>
    <row r="152" spans="1:26" ht="13.5" customHeight="1" x14ac:dyDescent="0.3">
      <c r="A152" s="141"/>
      <c r="B152" s="141"/>
      <c r="C152" s="141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</row>
    <row r="153" spans="1:26" ht="13.5" customHeight="1" x14ac:dyDescent="0.3">
      <c r="A153" s="141"/>
      <c r="B153" s="141"/>
      <c r="C153" s="141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</row>
    <row r="154" spans="1:26" ht="13.5" customHeight="1" x14ac:dyDescent="0.3">
      <c r="A154" s="141"/>
      <c r="B154" s="141"/>
      <c r="C154" s="141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</row>
    <row r="155" spans="1:26" ht="13.5" customHeight="1" x14ac:dyDescent="0.3">
      <c r="A155" s="141"/>
      <c r="B155" s="141"/>
      <c r="C155" s="141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</row>
    <row r="156" spans="1:26" ht="13.5" customHeight="1" x14ac:dyDescent="0.3">
      <c r="A156" s="141"/>
      <c r="B156" s="141"/>
      <c r="C156" s="141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</row>
    <row r="157" spans="1:26" ht="13.5" customHeight="1" x14ac:dyDescent="0.3">
      <c r="A157" s="141"/>
      <c r="B157" s="141"/>
      <c r="C157" s="141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</row>
    <row r="158" spans="1:26" ht="13.5" customHeight="1" x14ac:dyDescent="0.3">
      <c r="A158" s="141"/>
      <c r="B158" s="141"/>
      <c r="C158" s="141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</row>
    <row r="159" spans="1:26" ht="13.5" customHeight="1" x14ac:dyDescent="0.3">
      <c r="A159" s="141"/>
      <c r="B159" s="141"/>
      <c r="C159" s="141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</row>
    <row r="160" spans="1:26" ht="13.5" customHeight="1" x14ac:dyDescent="0.3">
      <c r="A160" s="141"/>
      <c r="B160" s="141"/>
      <c r="C160" s="141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</row>
    <row r="161" spans="1:26" ht="13.5" customHeight="1" x14ac:dyDescent="0.3">
      <c r="A161" s="141"/>
      <c r="B161" s="141"/>
      <c r="C161" s="141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</row>
    <row r="162" spans="1:26" ht="13.5" customHeight="1" x14ac:dyDescent="0.3">
      <c r="A162" s="141"/>
      <c r="B162" s="141"/>
      <c r="C162" s="141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</row>
    <row r="163" spans="1:26" ht="13.5" customHeight="1" x14ac:dyDescent="0.3">
      <c r="A163" s="141"/>
      <c r="B163" s="141"/>
      <c r="C163" s="141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</row>
    <row r="164" spans="1:26" ht="13.5" customHeight="1" x14ac:dyDescent="0.3">
      <c r="A164" s="141"/>
      <c r="B164" s="141"/>
      <c r="C164" s="141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</row>
    <row r="165" spans="1:26" ht="13.5" customHeight="1" x14ac:dyDescent="0.3">
      <c r="A165" s="141"/>
      <c r="B165" s="141"/>
      <c r="C165" s="141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</row>
    <row r="166" spans="1:26" ht="13.5" customHeight="1" x14ac:dyDescent="0.3">
      <c r="A166" s="141"/>
      <c r="B166" s="141"/>
      <c r="C166" s="141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</row>
    <row r="167" spans="1:26" ht="13.5" customHeight="1" x14ac:dyDescent="0.3">
      <c r="A167" s="141"/>
      <c r="B167" s="141"/>
      <c r="C167" s="141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</row>
    <row r="168" spans="1:26" ht="13.5" customHeight="1" x14ac:dyDescent="0.3">
      <c r="A168" s="141"/>
      <c r="B168" s="141"/>
      <c r="C168" s="141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</row>
    <row r="169" spans="1:26" ht="13.5" customHeight="1" x14ac:dyDescent="0.3">
      <c r="A169" s="141"/>
      <c r="B169" s="141"/>
      <c r="C169" s="141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</row>
    <row r="170" spans="1:26" ht="13.5" customHeight="1" x14ac:dyDescent="0.3">
      <c r="A170" s="141"/>
      <c r="B170" s="141"/>
      <c r="C170" s="141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</row>
    <row r="171" spans="1:26" ht="13.5" customHeight="1" x14ac:dyDescent="0.3">
      <c r="A171" s="141"/>
      <c r="B171" s="141"/>
      <c r="C171" s="141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</row>
    <row r="172" spans="1:26" ht="13.5" customHeight="1" x14ac:dyDescent="0.3">
      <c r="A172" s="141"/>
      <c r="B172" s="141"/>
      <c r="C172" s="141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</row>
    <row r="173" spans="1:26" ht="13.5" customHeight="1" x14ac:dyDescent="0.3">
      <c r="A173" s="141"/>
      <c r="B173" s="141"/>
      <c r="C173" s="141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</row>
    <row r="174" spans="1:26" ht="13.5" customHeight="1" x14ac:dyDescent="0.3">
      <c r="A174" s="141"/>
      <c r="B174" s="141"/>
      <c r="C174" s="141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</row>
    <row r="175" spans="1:26" ht="13.5" customHeight="1" x14ac:dyDescent="0.3">
      <c r="A175" s="141"/>
      <c r="B175" s="141"/>
      <c r="C175" s="141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</row>
    <row r="176" spans="1:26" ht="13.5" customHeight="1" x14ac:dyDescent="0.3">
      <c r="A176" s="141"/>
      <c r="B176" s="141"/>
      <c r="C176" s="141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</row>
    <row r="177" spans="1:26" ht="13.5" customHeight="1" x14ac:dyDescent="0.3">
      <c r="A177" s="141"/>
      <c r="B177" s="141"/>
      <c r="C177" s="141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</row>
    <row r="178" spans="1:26" ht="13.5" customHeight="1" x14ac:dyDescent="0.3">
      <c r="A178" s="141"/>
      <c r="B178" s="141"/>
      <c r="C178" s="141"/>
      <c r="D178" s="141"/>
      <c r="E178" s="141"/>
      <c r="F178" s="141"/>
      <c r="G178" s="141"/>
      <c r="H178" s="141"/>
      <c r="I178" s="141"/>
      <c r="J178" s="141"/>
      <c r="K178" s="141"/>
      <c r="L178" s="141"/>
      <c r="M178" s="141"/>
      <c r="N178" s="141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1"/>
      <c r="Z178" s="141"/>
    </row>
    <row r="179" spans="1:26" ht="13.5" customHeight="1" x14ac:dyDescent="0.3">
      <c r="A179" s="141"/>
      <c r="B179" s="141"/>
      <c r="C179" s="141"/>
      <c r="D179" s="141"/>
      <c r="E179" s="141"/>
      <c r="F179" s="141"/>
      <c r="G179" s="141"/>
      <c r="H179" s="141"/>
      <c r="I179" s="141"/>
      <c r="J179" s="141"/>
      <c r="K179" s="141"/>
      <c r="L179" s="141"/>
      <c r="M179" s="141"/>
      <c r="N179" s="141"/>
      <c r="O179" s="141"/>
      <c r="P179" s="141"/>
      <c r="Q179" s="141"/>
      <c r="R179" s="141"/>
      <c r="S179" s="141"/>
      <c r="T179" s="141"/>
      <c r="U179" s="141"/>
      <c r="V179" s="141"/>
      <c r="W179" s="141"/>
      <c r="X179" s="141"/>
      <c r="Y179" s="141"/>
      <c r="Z179" s="141"/>
    </row>
    <row r="180" spans="1:26" ht="13.5" customHeight="1" x14ac:dyDescent="0.3">
      <c r="A180" s="141"/>
      <c r="B180" s="141"/>
      <c r="C180" s="141"/>
      <c r="D180" s="141"/>
      <c r="E180" s="141"/>
      <c r="F180" s="141"/>
      <c r="G180" s="141"/>
      <c r="H180" s="141"/>
      <c r="I180" s="141"/>
      <c r="J180" s="141"/>
      <c r="K180" s="141"/>
      <c r="L180" s="141"/>
      <c r="M180" s="141"/>
      <c r="N180" s="141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1"/>
      <c r="Z180" s="141"/>
    </row>
    <row r="181" spans="1:26" ht="13.5" customHeight="1" x14ac:dyDescent="0.3">
      <c r="A181" s="141"/>
      <c r="B181" s="141"/>
      <c r="C181" s="141"/>
      <c r="D181" s="141"/>
      <c r="E181" s="141"/>
      <c r="F181" s="141"/>
      <c r="G181" s="141"/>
      <c r="H181" s="141"/>
      <c r="I181" s="141"/>
      <c r="J181" s="141"/>
      <c r="K181" s="141"/>
      <c r="L181" s="141"/>
      <c r="M181" s="141"/>
      <c r="N181" s="141"/>
      <c r="O181" s="141"/>
      <c r="P181" s="141"/>
      <c r="Q181" s="141"/>
      <c r="R181" s="141"/>
      <c r="S181" s="141"/>
      <c r="T181" s="141"/>
      <c r="U181" s="141"/>
      <c r="V181" s="141"/>
      <c r="W181" s="141"/>
      <c r="X181" s="141"/>
      <c r="Y181" s="141"/>
      <c r="Z181" s="141"/>
    </row>
    <row r="182" spans="1:26" ht="13.5" customHeight="1" x14ac:dyDescent="0.3">
      <c r="A182" s="141"/>
      <c r="B182" s="141"/>
      <c r="C182" s="141"/>
      <c r="D182" s="141"/>
      <c r="E182" s="141"/>
      <c r="F182" s="141"/>
      <c r="G182" s="141"/>
      <c r="H182" s="141"/>
      <c r="I182" s="141"/>
      <c r="J182" s="141"/>
      <c r="K182" s="141"/>
      <c r="L182" s="141"/>
      <c r="M182" s="141"/>
      <c r="N182" s="141"/>
      <c r="O182" s="141"/>
      <c r="P182" s="141"/>
      <c r="Q182" s="141"/>
      <c r="R182" s="141"/>
      <c r="S182" s="141"/>
      <c r="T182" s="141"/>
      <c r="U182" s="141"/>
      <c r="V182" s="141"/>
      <c r="W182" s="141"/>
      <c r="X182" s="141"/>
      <c r="Y182" s="141"/>
      <c r="Z182" s="141"/>
    </row>
    <row r="183" spans="1:26" ht="13.5" customHeight="1" x14ac:dyDescent="0.3">
      <c r="A183" s="141"/>
      <c r="B183" s="141"/>
      <c r="C183" s="141"/>
      <c r="D183" s="141"/>
      <c r="E183" s="141"/>
      <c r="F183" s="141"/>
      <c r="G183" s="141"/>
      <c r="H183" s="141"/>
      <c r="I183" s="141"/>
      <c r="J183" s="141"/>
      <c r="K183" s="141"/>
      <c r="L183" s="141"/>
      <c r="M183" s="141"/>
      <c r="N183" s="141"/>
      <c r="O183" s="141"/>
      <c r="P183" s="141"/>
      <c r="Q183" s="141"/>
      <c r="R183" s="141"/>
      <c r="S183" s="141"/>
      <c r="T183" s="141"/>
      <c r="U183" s="141"/>
      <c r="V183" s="141"/>
      <c r="W183" s="141"/>
      <c r="X183" s="141"/>
      <c r="Y183" s="141"/>
      <c r="Z183" s="141"/>
    </row>
    <row r="184" spans="1:26" ht="13.5" customHeight="1" x14ac:dyDescent="0.3">
      <c r="A184" s="141"/>
      <c r="B184" s="141"/>
      <c r="C184" s="141"/>
      <c r="D184" s="141"/>
      <c r="E184" s="141"/>
      <c r="F184" s="141"/>
      <c r="G184" s="141"/>
      <c r="H184" s="141"/>
      <c r="I184" s="141"/>
      <c r="J184" s="141"/>
      <c r="K184" s="141"/>
      <c r="L184" s="141"/>
      <c r="M184" s="141"/>
      <c r="N184" s="141"/>
      <c r="O184" s="141"/>
      <c r="P184" s="141"/>
      <c r="Q184" s="141"/>
      <c r="R184" s="141"/>
      <c r="S184" s="141"/>
      <c r="T184" s="141"/>
      <c r="U184" s="141"/>
      <c r="V184" s="141"/>
      <c r="W184" s="141"/>
      <c r="X184" s="141"/>
      <c r="Y184" s="141"/>
      <c r="Z184" s="141"/>
    </row>
    <row r="185" spans="1:26" ht="13.5" customHeight="1" x14ac:dyDescent="0.3">
      <c r="A185" s="141"/>
      <c r="B185" s="141"/>
      <c r="C185" s="141"/>
      <c r="D185" s="141"/>
      <c r="E185" s="141"/>
      <c r="F185" s="141"/>
      <c r="G185" s="141"/>
      <c r="H185" s="141"/>
      <c r="I185" s="141"/>
      <c r="J185" s="141"/>
      <c r="K185" s="141"/>
      <c r="L185" s="141"/>
      <c r="M185" s="141"/>
      <c r="N185" s="141"/>
      <c r="O185" s="141"/>
      <c r="P185" s="141"/>
      <c r="Q185" s="141"/>
      <c r="R185" s="141"/>
      <c r="S185" s="141"/>
      <c r="T185" s="141"/>
      <c r="U185" s="141"/>
      <c r="V185" s="141"/>
      <c r="W185" s="141"/>
      <c r="X185" s="141"/>
      <c r="Y185" s="141"/>
      <c r="Z185" s="141"/>
    </row>
    <row r="186" spans="1:26" ht="13.5" customHeight="1" x14ac:dyDescent="0.3">
      <c r="A186" s="141"/>
      <c r="B186" s="141"/>
      <c r="C186" s="141"/>
      <c r="D186" s="141"/>
      <c r="E186" s="141"/>
      <c r="F186" s="141"/>
      <c r="G186" s="141"/>
      <c r="H186" s="141"/>
      <c r="I186" s="141"/>
      <c r="J186" s="141"/>
      <c r="K186" s="141"/>
      <c r="L186" s="141"/>
      <c r="M186" s="141"/>
      <c r="N186" s="141"/>
      <c r="O186" s="141"/>
      <c r="P186" s="141"/>
      <c r="Q186" s="141"/>
      <c r="R186" s="141"/>
      <c r="S186" s="141"/>
      <c r="T186" s="141"/>
      <c r="U186" s="141"/>
      <c r="V186" s="141"/>
      <c r="W186" s="141"/>
      <c r="X186" s="141"/>
      <c r="Y186" s="141"/>
      <c r="Z186" s="141"/>
    </row>
    <row r="187" spans="1:26" ht="13.5" customHeight="1" x14ac:dyDescent="0.3">
      <c r="A187" s="141"/>
      <c r="B187" s="141"/>
      <c r="C187" s="141"/>
      <c r="D187" s="141"/>
      <c r="E187" s="141"/>
      <c r="F187" s="141"/>
      <c r="G187" s="141"/>
      <c r="H187" s="141"/>
      <c r="I187" s="141"/>
      <c r="J187" s="141"/>
      <c r="K187" s="141"/>
      <c r="L187" s="141"/>
      <c r="M187" s="141"/>
      <c r="N187" s="141"/>
      <c r="O187" s="141"/>
      <c r="P187" s="141"/>
      <c r="Q187" s="141"/>
      <c r="R187" s="141"/>
      <c r="S187" s="141"/>
      <c r="T187" s="141"/>
      <c r="U187" s="141"/>
      <c r="V187" s="141"/>
      <c r="W187" s="141"/>
      <c r="X187" s="141"/>
      <c r="Y187" s="141"/>
      <c r="Z187" s="141"/>
    </row>
    <row r="188" spans="1:26" ht="13.5" customHeight="1" x14ac:dyDescent="0.3">
      <c r="A188" s="141"/>
      <c r="B188" s="141"/>
      <c r="C188" s="141"/>
      <c r="D188" s="141"/>
      <c r="E188" s="141"/>
      <c r="F188" s="141"/>
      <c r="G188" s="141"/>
      <c r="H188" s="141"/>
      <c r="I188" s="141"/>
      <c r="J188" s="141"/>
      <c r="K188" s="141"/>
      <c r="L188" s="141"/>
      <c r="M188" s="141"/>
      <c r="N188" s="141"/>
      <c r="O188" s="141"/>
      <c r="P188" s="141"/>
      <c r="Q188" s="141"/>
      <c r="R188" s="141"/>
      <c r="S188" s="141"/>
      <c r="T188" s="141"/>
      <c r="U188" s="141"/>
      <c r="V188" s="141"/>
      <c r="W188" s="141"/>
      <c r="X188" s="141"/>
      <c r="Y188" s="141"/>
      <c r="Z188" s="141"/>
    </row>
    <row r="189" spans="1:26" ht="13.5" customHeight="1" x14ac:dyDescent="0.3">
      <c r="A189" s="141"/>
      <c r="B189" s="141"/>
      <c r="C189" s="141"/>
      <c r="D189" s="141"/>
      <c r="E189" s="141"/>
      <c r="F189" s="141"/>
      <c r="G189" s="141"/>
      <c r="H189" s="141"/>
      <c r="I189" s="141"/>
      <c r="J189" s="141"/>
      <c r="K189" s="141"/>
      <c r="L189" s="141"/>
      <c r="M189" s="141"/>
      <c r="N189" s="141"/>
      <c r="O189" s="141"/>
      <c r="P189" s="141"/>
      <c r="Q189" s="141"/>
      <c r="R189" s="141"/>
      <c r="S189" s="141"/>
      <c r="T189" s="141"/>
      <c r="U189" s="141"/>
      <c r="V189" s="141"/>
      <c r="W189" s="141"/>
      <c r="X189" s="141"/>
      <c r="Y189" s="141"/>
      <c r="Z189" s="141"/>
    </row>
    <row r="190" spans="1:26" ht="13.5" customHeight="1" x14ac:dyDescent="0.3">
      <c r="A190" s="141"/>
      <c r="B190" s="141"/>
      <c r="C190" s="141"/>
      <c r="D190" s="141"/>
      <c r="E190" s="141"/>
      <c r="F190" s="141"/>
      <c r="G190" s="141"/>
      <c r="H190" s="141"/>
      <c r="I190" s="141"/>
      <c r="J190" s="141"/>
      <c r="K190" s="141"/>
      <c r="L190" s="141"/>
      <c r="M190" s="141"/>
      <c r="N190" s="141"/>
      <c r="O190" s="141"/>
      <c r="P190" s="141"/>
      <c r="Q190" s="141"/>
      <c r="R190" s="141"/>
      <c r="S190" s="141"/>
      <c r="T190" s="141"/>
      <c r="U190" s="141"/>
      <c r="V190" s="141"/>
      <c r="W190" s="141"/>
      <c r="X190" s="141"/>
      <c r="Y190" s="141"/>
      <c r="Z190" s="141"/>
    </row>
    <row r="191" spans="1:26" ht="13.5" customHeight="1" x14ac:dyDescent="0.3">
      <c r="A191" s="141"/>
      <c r="B191" s="141"/>
      <c r="C191" s="141"/>
      <c r="D191" s="141"/>
      <c r="E191" s="141"/>
      <c r="F191" s="141"/>
      <c r="G191" s="141"/>
      <c r="H191" s="141"/>
      <c r="I191" s="141"/>
      <c r="J191" s="141"/>
      <c r="K191" s="141"/>
      <c r="L191" s="141"/>
      <c r="M191" s="141"/>
      <c r="N191" s="141"/>
      <c r="O191" s="141"/>
      <c r="P191" s="141"/>
      <c r="Q191" s="141"/>
      <c r="R191" s="141"/>
      <c r="S191" s="141"/>
      <c r="T191" s="141"/>
      <c r="U191" s="141"/>
      <c r="V191" s="141"/>
      <c r="W191" s="141"/>
      <c r="X191" s="141"/>
      <c r="Y191" s="141"/>
      <c r="Z191" s="141"/>
    </row>
    <row r="192" spans="1:26" ht="13.5" customHeight="1" x14ac:dyDescent="0.3">
      <c r="A192" s="141"/>
      <c r="B192" s="141"/>
      <c r="C192" s="141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</row>
    <row r="193" spans="1:26" ht="13.5" customHeight="1" x14ac:dyDescent="0.3">
      <c r="A193" s="141"/>
      <c r="B193" s="141"/>
      <c r="C193" s="141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</row>
    <row r="194" spans="1:26" ht="13.5" customHeight="1" x14ac:dyDescent="0.3">
      <c r="A194" s="141"/>
      <c r="B194" s="141"/>
      <c r="C194" s="141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</row>
    <row r="195" spans="1:26" ht="13.5" customHeight="1" x14ac:dyDescent="0.3">
      <c r="A195" s="141"/>
      <c r="B195" s="141"/>
      <c r="C195" s="141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</row>
    <row r="196" spans="1:26" ht="13.5" customHeight="1" x14ac:dyDescent="0.3">
      <c r="A196" s="141"/>
      <c r="B196" s="141"/>
      <c r="C196" s="141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</row>
    <row r="197" spans="1:26" ht="13.5" customHeight="1" x14ac:dyDescent="0.3">
      <c r="A197" s="141"/>
      <c r="B197" s="141"/>
      <c r="C197" s="141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</row>
    <row r="198" spans="1:26" ht="13.5" customHeight="1" x14ac:dyDescent="0.3">
      <c r="A198" s="141"/>
      <c r="B198" s="141"/>
      <c r="C198" s="141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</row>
    <row r="199" spans="1:26" ht="13.5" customHeight="1" x14ac:dyDescent="0.3">
      <c r="A199" s="141"/>
      <c r="B199" s="141"/>
      <c r="C199" s="141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</row>
    <row r="200" spans="1:26" ht="13.5" customHeight="1" x14ac:dyDescent="0.3">
      <c r="A200" s="141"/>
      <c r="B200" s="141"/>
      <c r="C200" s="141"/>
      <c r="D200" s="141"/>
      <c r="E200" s="141"/>
      <c r="F200" s="141"/>
      <c r="G200" s="141"/>
      <c r="H200" s="141"/>
      <c r="I200" s="141"/>
      <c r="J200" s="141"/>
      <c r="K200" s="141"/>
      <c r="L200" s="141"/>
      <c r="M200" s="141"/>
      <c r="N200" s="141"/>
      <c r="O200" s="141"/>
      <c r="P200" s="141"/>
      <c r="Q200" s="141"/>
      <c r="R200" s="141"/>
      <c r="S200" s="141"/>
      <c r="T200" s="141"/>
      <c r="U200" s="141"/>
      <c r="V200" s="141"/>
      <c r="W200" s="141"/>
      <c r="X200" s="141"/>
      <c r="Y200" s="141"/>
      <c r="Z200" s="141"/>
    </row>
    <row r="201" spans="1:26" ht="13.5" customHeight="1" x14ac:dyDescent="0.3">
      <c r="A201" s="141"/>
      <c r="B201" s="141"/>
      <c r="C201" s="141"/>
      <c r="D201" s="141"/>
      <c r="E201" s="141"/>
      <c r="F201" s="141"/>
      <c r="G201" s="141"/>
      <c r="H201" s="141"/>
      <c r="I201" s="141"/>
      <c r="J201" s="141"/>
      <c r="K201" s="141"/>
      <c r="L201" s="141"/>
      <c r="M201" s="141"/>
      <c r="N201" s="141"/>
      <c r="O201" s="141"/>
      <c r="P201" s="141"/>
      <c r="Q201" s="141"/>
      <c r="R201" s="141"/>
      <c r="S201" s="141"/>
      <c r="T201" s="141"/>
      <c r="U201" s="141"/>
      <c r="V201" s="141"/>
      <c r="W201" s="141"/>
      <c r="X201" s="141"/>
      <c r="Y201" s="141"/>
      <c r="Z201" s="141"/>
    </row>
    <row r="202" spans="1:26" ht="13.5" customHeight="1" x14ac:dyDescent="0.3">
      <c r="A202" s="141"/>
      <c r="B202" s="141"/>
      <c r="C202" s="141"/>
      <c r="D202" s="141"/>
      <c r="E202" s="141"/>
      <c r="F202" s="141"/>
      <c r="G202" s="141"/>
      <c r="H202" s="141"/>
      <c r="I202" s="141"/>
      <c r="J202" s="141"/>
      <c r="K202" s="141"/>
      <c r="L202" s="141"/>
      <c r="M202" s="141"/>
      <c r="N202" s="141"/>
      <c r="O202" s="141"/>
      <c r="P202" s="141"/>
      <c r="Q202" s="141"/>
      <c r="R202" s="141"/>
      <c r="S202" s="141"/>
      <c r="T202" s="141"/>
      <c r="U202" s="141"/>
      <c r="V202" s="141"/>
      <c r="W202" s="141"/>
      <c r="X202" s="141"/>
      <c r="Y202" s="141"/>
      <c r="Z202" s="141"/>
    </row>
    <row r="203" spans="1:26" ht="13.5" customHeight="1" x14ac:dyDescent="0.3">
      <c r="A203" s="141"/>
      <c r="B203" s="141"/>
      <c r="C203" s="141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</row>
    <row r="204" spans="1:26" ht="13.5" customHeight="1" x14ac:dyDescent="0.3">
      <c r="A204" s="141"/>
      <c r="B204" s="141"/>
      <c r="C204" s="141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</row>
    <row r="205" spans="1:26" ht="13.5" customHeight="1" x14ac:dyDescent="0.3">
      <c r="A205" s="141"/>
      <c r="B205" s="141"/>
      <c r="C205" s="141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</row>
    <row r="206" spans="1:26" ht="13.5" customHeight="1" x14ac:dyDescent="0.3">
      <c r="A206" s="141"/>
      <c r="B206" s="141"/>
      <c r="C206" s="141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</row>
    <row r="207" spans="1:26" ht="13.5" customHeight="1" x14ac:dyDescent="0.3">
      <c r="A207" s="141"/>
      <c r="B207" s="141"/>
      <c r="C207" s="141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</row>
    <row r="208" spans="1:26" ht="13.5" customHeight="1" x14ac:dyDescent="0.3">
      <c r="A208" s="141"/>
      <c r="B208" s="141"/>
      <c r="C208" s="141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</row>
    <row r="209" spans="1:26" ht="13.5" customHeight="1" x14ac:dyDescent="0.3">
      <c r="A209" s="141"/>
      <c r="B209" s="141"/>
      <c r="C209" s="141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</row>
    <row r="210" spans="1:26" ht="13.5" customHeight="1" x14ac:dyDescent="0.3">
      <c r="A210" s="141"/>
      <c r="B210" s="141"/>
      <c r="C210" s="141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</row>
    <row r="211" spans="1:26" ht="13.5" customHeight="1" x14ac:dyDescent="0.3">
      <c r="A211" s="141"/>
      <c r="B211" s="141"/>
      <c r="C211" s="141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</row>
    <row r="212" spans="1:26" ht="13.5" customHeight="1" x14ac:dyDescent="0.3">
      <c r="A212" s="141"/>
      <c r="B212" s="141"/>
      <c r="C212" s="141"/>
      <c r="D212" s="141"/>
      <c r="E212" s="141"/>
      <c r="F212" s="141"/>
      <c r="G212" s="141"/>
      <c r="H212" s="141"/>
      <c r="I212" s="141"/>
      <c r="J212" s="141"/>
      <c r="K212" s="141"/>
      <c r="L212" s="141"/>
      <c r="M212" s="141"/>
      <c r="N212" s="141"/>
      <c r="O212" s="141"/>
      <c r="P212" s="141"/>
      <c r="Q212" s="141"/>
      <c r="R212" s="141"/>
      <c r="S212" s="141"/>
      <c r="T212" s="141"/>
      <c r="U212" s="141"/>
      <c r="V212" s="141"/>
      <c r="W212" s="141"/>
      <c r="X212" s="141"/>
      <c r="Y212" s="141"/>
      <c r="Z212" s="141"/>
    </row>
    <row r="213" spans="1:26" ht="13.5" customHeight="1" x14ac:dyDescent="0.3">
      <c r="A213" s="141"/>
      <c r="B213" s="141"/>
      <c r="C213" s="141"/>
      <c r="D213" s="141"/>
      <c r="E213" s="141"/>
      <c r="F213" s="141"/>
      <c r="G213" s="141"/>
      <c r="H213" s="141"/>
      <c r="I213" s="141"/>
      <c r="J213" s="141"/>
      <c r="K213" s="141"/>
      <c r="L213" s="141"/>
      <c r="M213" s="141"/>
      <c r="N213" s="141"/>
      <c r="O213" s="141"/>
      <c r="P213" s="141"/>
      <c r="Q213" s="141"/>
      <c r="R213" s="141"/>
      <c r="S213" s="141"/>
      <c r="T213" s="141"/>
      <c r="U213" s="141"/>
      <c r="V213" s="141"/>
      <c r="W213" s="141"/>
      <c r="X213" s="141"/>
      <c r="Y213" s="141"/>
      <c r="Z213" s="141"/>
    </row>
    <row r="214" spans="1:26" ht="13.5" customHeight="1" x14ac:dyDescent="0.3">
      <c r="A214" s="141"/>
      <c r="B214" s="141"/>
      <c r="C214" s="141"/>
      <c r="D214" s="141"/>
      <c r="E214" s="141"/>
      <c r="F214" s="141"/>
      <c r="G214" s="141"/>
      <c r="H214" s="141"/>
      <c r="I214" s="141"/>
      <c r="J214" s="141"/>
      <c r="K214" s="141"/>
      <c r="L214" s="141"/>
      <c r="M214" s="141"/>
      <c r="N214" s="141"/>
      <c r="O214" s="141"/>
      <c r="P214" s="141"/>
      <c r="Q214" s="141"/>
      <c r="R214" s="141"/>
      <c r="S214" s="141"/>
      <c r="T214" s="141"/>
      <c r="U214" s="141"/>
      <c r="V214" s="141"/>
      <c r="W214" s="141"/>
      <c r="X214" s="141"/>
      <c r="Y214" s="141"/>
      <c r="Z214" s="141"/>
    </row>
    <row r="215" spans="1:26" ht="13.5" customHeight="1" x14ac:dyDescent="0.3">
      <c r="A215" s="141"/>
      <c r="B215" s="141"/>
      <c r="C215" s="141"/>
      <c r="D215" s="141"/>
      <c r="E215" s="141"/>
      <c r="F215" s="141"/>
      <c r="G215" s="141"/>
      <c r="H215" s="141"/>
      <c r="I215" s="141"/>
      <c r="J215" s="141"/>
      <c r="K215" s="141"/>
      <c r="L215" s="141"/>
      <c r="M215" s="141"/>
      <c r="N215" s="141"/>
      <c r="O215" s="141"/>
      <c r="P215" s="141"/>
      <c r="Q215" s="141"/>
      <c r="R215" s="141"/>
      <c r="S215" s="141"/>
      <c r="T215" s="141"/>
      <c r="U215" s="141"/>
      <c r="V215" s="141"/>
      <c r="W215" s="141"/>
      <c r="X215" s="141"/>
      <c r="Y215" s="141"/>
      <c r="Z215" s="141"/>
    </row>
    <row r="216" spans="1:26" ht="13.5" customHeight="1" x14ac:dyDescent="0.3">
      <c r="A216" s="141"/>
      <c r="B216" s="141"/>
      <c r="C216" s="141"/>
      <c r="D216" s="141"/>
      <c r="E216" s="141"/>
      <c r="F216" s="141"/>
      <c r="G216" s="141"/>
      <c r="H216" s="141"/>
      <c r="I216" s="141"/>
      <c r="J216" s="141"/>
      <c r="K216" s="141"/>
      <c r="L216" s="141"/>
      <c r="M216" s="141"/>
      <c r="N216" s="141"/>
      <c r="O216" s="141"/>
      <c r="P216" s="141"/>
      <c r="Q216" s="141"/>
      <c r="R216" s="141"/>
      <c r="S216" s="141"/>
      <c r="T216" s="141"/>
      <c r="U216" s="141"/>
      <c r="V216" s="141"/>
      <c r="W216" s="141"/>
      <c r="X216" s="141"/>
      <c r="Y216" s="141"/>
      <c r="Z216" s="141"/>
    </row>
    <row r="217" spans="1:26" ht="13.5" customHeight="1" x14ac:dyDescent="0.3">
      <c r="A217" s="141"/>
      <c r="B217" s="141"/>
      <c r="C217" s="141"/>
      <c r="D217" s="141"/>
      <c r="E217" s="141"/>
      <c r="F217" s="141"/>
      <c r="G217" s="141"/>
      <c r="H217" s="141"/>
      <c r="I217" s="141"/>
      <c r="J217" s="141"/>
      <c r="K217" s="141"/>
      <c r="L217" s="141"/>
      <c r="M217" s="141"/>
      <c r="N217" s="141"/>
      <c r="O217" s="141"/>
      <c r="P217" s="141"/>
      <c r="Q217" s="141"/>
      <c r="R217" s="141"/>
      <c r="S217" s="141"/>
      <c r="T217" s="141"/>
      <c r="U217" s="141"/>
      <c r="V217" s="141"/>
      <c r="W217" s="141"/>
      <c r="X217" s="141"/>
      <c r="Y217" s="141"/>
      <c r="Z217" s="141"/>
    </row>
    <row r="218" spans="1:26" ht="13.5" customHeight="1" x14ac:dyDescent="0.3">
      <c r="A218" s="141"/>
      <c r="B218" s="141"/>
      <c r="C218" s="141"/>
      <c r="D218" s="141"/>
      <c r="E218" s="141"/>
      <c r="F218" s="141"/>
      <c r="G218" s="141"/>
      <c r="H218" s="141"/>
      <c r="I218" s="141"/>
      <c r="J218" s="141"/>
      <c r="K218" s="141"/>
      <c r="L218" s="141"/>
      <c r="M218" s="141"/>
      <c r="N218" s="141"/>
      <c r="O218" s="141"/>
      <c r="P218" s="141"/>
      <c r="Q218" s="141"/>
      <c r="R218" s="141"/>
      <c r="S218" s="141"/>
      <c r="T218" s="141"/>
      <c r="U218" s="141"/>
      <c r="V218" s="141"/>
      <c r="W218" s="141"/>
      <c r="X218" s="141"/>
      <c r="Y218" s="141"/>
      <c r="Z218" s="141"/>
    </row>
    <row r="219" spans="1:26" ht="13.5" customHeight="1" x14ac:dyDescent="0.3">
      <c r="A219" s="141"/>
      <c r="B219" s="141"/>
      <c r="C219" s="141"/>
      <c r="D219" s="141"/>
      <c r="E219" s="141"/>
      <c r="F219" s="141"/>
      <c r="G219" s="141"/>
      <c r="H219" s="141"/>
      <c r="I219" s="141"/>
      <c r="J219" s="141"/>
      <c r="K219" s="141"/>
      <c r="L219" s="141"/>
      <c r="M219" s="141"/>
      <c r="N219" s="141"/>
      <c r="O219" s="141"/>
      <c r="P219" s="141"/>
      <c r="Q219" s="141"/>
      <c r="R219" s="141"/>
      <c r="S219" s="141"/>
      <c r="T219" s="141"/>
      <c r="U219" s="141"/>
      <c r="V219" s="141"/>
      <c r="W219" s="141"/>
      <c r="X219" s="141"/>
      <c r="Y219" s="141"/>
      <c r="Z219" s="141"/>
    </row>
    <row r="220" spans="1:26" ht="13.5" customHeight="1" x14ac:dyDescent="0.3">
      <c r="A220" s="141"/>
      <c r="B220" s="141"/>
      <c r="C220" s="141"/>
      <c r="D220" s="141"/>
      <c r="E220" s="141"/>
      <c r="F220" s="141"/>
      <c r="G220" s="141"/>
      <c r="H220" s="141"/>
      <c r="I220" s="141"/>
      <c r="J220" s="141"/>
      <c r="K220" s="141"/>
      <c r="L220" s="141"/>
      <c r="M220" s="141"/>
      <c r="N220" s="141"/>
      <c r="O220" s="141"/>
      <c r="P220" s="141"/>
      <c r="Q220" s="141"/>
      <c r="R220" s="141"/>
      <c r="S220" s="141"/>
      <c r="T220" s="141"/>
      <c r="U220" s="141"/>
      <c r="V220" s="141"/>
      <c r="W220" s="141"/>
      <c r="X220" s="141"/>
      <c r="Y220" s="141"/>
      <c r="Z220" s="141"/>
    </row>
    <row r="221" spans="1:26" ht="13.5" customHeight="1" x14ac:dyDescent="0.3">
      <c r="A221" s="141"/>
      <c r="B221" s="141"/>
      <c r="C221" s="141"/>
      <c r="D221" s="141"/>
      <c r="E221" s="141"/>
      <c r="F221" s="141"/>
      <c r="G221" s="141"/>
      <c r="H221" s="141"/>
      <c r="I221" s="141"/>
      <c r="J221" s="141"/>
      <c r="K221" s="141"/>
      <c r="L221" s="141"/>
      <c r="M221" s="141"/>
      <c r="N221" s="141"/>
      <c r="O221" s="141"/>
      <c r="P221" s="141"/>
      <c r="Q221" s="141"/>
      <c r="R221" s="141"/>
      <c r="S221" s="141"/>
      <c r="T221" s="141"/>
      <c r="U221" s="141"/>
      <c r="V221" s="141"/>
      <c r="W221" s="141"/>
      <c r="X221" s="141"/>
      <c r="Y221" s="141"/>
      <c r="Z221" s="141"/>
    </row>
    <row r="222" spans="1:26" ht="13.5" customHeight="1" x14ac:dyDescent="0.3">
      <c r="A222" s="141"/>
      <c r="B222" s="141"/>
      <c r="C222" s="141"/>
      <c r="D222" s="141"/>
      <c r="E222" s="141"/>
      <c r="F222" s="141"/>
      <c r="G222" s="141"/>
      <c r="H222" s="141"/>
      <c r="I222" s="141"/>
      <c r="J222" s="141"/>
      <c r="K222" s="141"/>
      <c r="L222" s="141"/>
      <c r="M222" s="141"/>
      <c r="N222" s="141"/>
      <c r="O222" s="141"/>
      <c r="P222" s="141"/>
      <c r="Q222" s="141"/>
      <c r="R222" s="141"/>
      <c r="S222" s="141"/>
      <c r="T222" s="141"/>
      <c r="U222" s="141"/>
      <c r="V222" s="141"/>
      <c r="W222" s="141"/>
      <c r="X222" s="141"/>
      <c r="Y222" s="141"/>
      <c r="Z222" s="141"/>
    </row>
    <row r="223" spans="1:26" ht="13.5" customHeight="1" x14ac:dyDescent="0.3">
      <c r="A223" s="141"/>
      <c r="B223" s="141"/>
      <c r="C223" s="141"/>
      <c r="D223" s="141"/>
      <c r="E223" s="141"/>
      <c r="F223" s="141"/>
      <c r="G223" s="141"/>
      <c r="H223" s="141"/>
      <c r="I223" s="141"/>
      <c r="J223" s="141"/>
      <c r="K223" s="141"/>
      <c r="L223" s="141"/>
      <c r="M223" s="141"/>
      <c r="N223" s="141"/>
      <c r="O223" s="141"/>
      <c r="P223" s="141"/>
      <c r="Q223" s="141"/>
      <c r="R223" s="141"/>
      <c r="S223" s="141"/>
      <c r="T223" s="141"/>
      <c r="U223" s="141"/>
      <c r="V223" s="141"/>
      <c r="W223" s="141"/>
      <c r="X223" s="141"/>
      <c r="Y223" s="141"/>
      <c r="Z223" s="141"/>
    </row>
    <row r="224" spans="1:26" ht="13.5" customHeight="1" x14ac:dyDescent="0.3">
      <c r="A224" s="141"/>
      <c r="B224" s="141"/>
      <c r="C224" s="141"/>
      <c r="D224" s="141"/>
      <c r="E224" s="141"/>
      <c r="F224" s="141"/>
      <c r="G224" s="141"/>
      <c r="H224" s="141"/>
      <c r="I224" s="141"/>
      <c r="J224" s="141"/>
      <c r="K224" s="141"/>
      <c r="L224" s="141"/>
      <c r="M224" s="141"/>
      <c r="N224" s="141"/>
      <c r="O224" s="141"/>
      <c r="P224" s="141"/>
      <c r="Q224" s="141"/>
      <c r="R224" s="141"/>
      <c r="S224" s="141"/>
      <c r="T224" s="141"/>
      <c r="U224" s="141"/>
      <c r="V224" s="141"/>
      <c r="W224" s="141"/>
      <c r="X224" s="141"/>
      <c r="Y224" s="141"/>
      <c r="Z224" s="141"/>
    </row>
    <row r="225" spans="1:26" ht="13.5" customHeight="1" x14ac:dyDescent="0.3">
      <c r="A225" s="141"/>
      <c r="B225" s="141"/>
      <c r="C225" s="141"/>
      <c r="D225" s="141"/>
      <c r="E225" s="141"/>
      <c r="F225" s="141"/>
      <c r="G225" s="141"/>
      <c r="H225" s="141"/>
      <c r="I225" s="141"/>
      <c r="J225" s="141"/>
      <c r="K225" s="141"/>
      <c r="L225" s="141"/>
      <c r="M225" s="141"/>
      <c r="N225" s="141"/>
      <c r="O225" s="141"/>
      <c r="P225" s="141"/>
      <c r="Q225" s="141"/>
      <c r="R225" s="141"/>
      <c r="S225" s="141"/>
      <c r="T225" s="141"/>
      <c r="U225" s="141"/>
      <c r="V225" s="141"/>
      <c r="W225" s="141"/>
      <c r="X225" s="141"/>
      <c r="Y225" s="141"/>
      <c r="Z225" s="141"/>
    </row>
    <row r="226" spans="1:26" ht="13.5" customHeight="1" x14ac:dyDescent="0.3">
      <c r="A226" s="141"/>
      <c r="B226" s="141"/>
      <c r="C226" s="141"/>
      <c r="D226" s="141"/>
      <c r="E226" s="141"/>
      <c r="F226" s="141"/>
      <c r="G226" s="141"/>
      <c r="H226" s="141"/>
      <c r="I226" s="141"/>
      <c r="J226" s="141"/>
      <c r="K226" s="141"/>
      <c r="L226" s="141"/>
      <c r="M226" s="141"/>
      <c r="N226" s="141"/>
      <c r="O226" s="141"/>
      <c r="P226" s="141"/>
      <c r="Q226" s="141"/>
      <c r="R226" s="141"/>
      <c r="S226" s="141"/>
      <c r="T226" s="141"/>
      <c r="U226" s="141"/>
      <c r="V226" s="141"/>
      <c r="W226" s="141"/>
      <c r="X226" s="141"/>
      <c r="Y226" s="141"/>
      <c r="Z226" s="141"/>
    </row>
    <row r="227" spans="1:26" ht="13.5" customHeight="1" x14ac:dyDescent="0.3">
      <c r="A227" s="141"/>
      <c r="B227" s="141"/>
      <c r="C227" s="141"/>
      <c r="D227" s="141"/>
      <c r="E227" s="141"/>
      <c r="F227" s="141"/>
      <c r="G227" s="141"/>
      <c r="H227" s="141"/>
      <c r="I227" s="141"/>
      <c r="J227" s="141"/>
      <c r="K227" s="141"/>
      <c r="L227" s="141"/>
      <c r="M227" s="141"/>
      <c r="N227" s="141"/>
      <c r="O227" s="141"/>
      <c r="P227" s="141"/>
      <c r="Q227" s="141"/>
      <c r="R227" s="141"/>
      <c r="S227" s="141"/>
      <c r="T227" s="141"/>
      <c r="U227" s="141"/>
      <c r="V227" s="141"/>
      <c r="W227" s="141"/>
      <c r="X227" s="141"/>
      <c r="Y227" s="141"/>
      <c r="Z227" s="141"/>
    </row>
    <row r="228" spans="1:26" ht="13.5" customHeight="1" x14ac:dyDescent="0.3">
      <c r="A228" s="141"/>
      <c r="B228" s="141"/>
      <c r="C228" s="141"/>
      <c r="D228" s="141"/>
      <c r="E228" s="141"/>
      <c r="F228" s="141"/>
      <c r="G228" s="141"/>
      <c r="H228" s="141"/>
      <c r="I228" s="141"/>
      <c r="J228" s="141"/>
      <c r="K228" s="141"/>
      <c r="L228" s="141"/>
      <c r="M228" s="141"/>
      <c r="N228" s="141"/>
      <c r="O228" s="141"/>
      <c r="P228" s="141"/>
      <c r="Q228" s="141"/>
      <c r="R228" s="141"/>
      <c r="S228" s="141"/>
      <c r="T228" s="141"/>
      <c r="U228" s="141"/>
      <c r="V228" s="141"/>
      <c r="W228" s="141"/>
      <c r="X228" s="141"/>
      <c r="Y228" s="141"/>
      <c r="Z228" s="141"/>
    </row>
    <row r="229" spans="1:26" ht="13.5" customHeight="1" x14ac:dyDescent="0.3">
      <c r="A229" s="141"/>
      <c r="B229" s="141"/>
      <c r="C229" s="141"/>
      <c r="D229" s="141"/>
      <c r="E229" s="141"/>
      <c r="F229" s="141"/>
      <c r="G229" s="141"/>
      <c r="H229" s="141"/>
      <c r="I229" s="141"/>
      <c r="J229" s="141"/>
      <c r="K229" s="141"/>
      <c r="L229" s="141"/>
      <c r="M229" s="141"/>
      <c r="N229" s="141"/>
      <c r="O229" s="141"/>
      <c r="P229" s="141"/>
      <c r="Q229" s="141"/>
      <c r="R229" s="141"/>
      <c r="S229" s="141"/>
      <c r="T229" s="141"/>
      <c r="U229" s="141"/>
      <c r="V229" s="141"/>
      <c r="W229" s="141"/>
      <c r="X229" s="141"/>
      <c r="Y229" s="141"/>
      <c r="Z229" s="141"/>
    </row>
    <row r="230" spans="1:26" ht="13.5" customHeight="1" x14ac:dyDescent="0.3">
      <c r="A230" s="141"/>
      <c r="B230" s="141"/>
      <c r="C230" s="141"/>
      <c r="D230" s="141"/>
      <c r="E230" s="141"/>
      <c r="F230" s="141"/>
      <c r="G230" s="141"/>
      <c r="H230" s="141"/>
      <c r="I230" s="141"/>
      <c r="J230" s="141"/>
      <c r="K230" s="141"/>
      <c r="L230" s="141"/>
      <c r="M230" s="141"/>
      <c r="N230" s="141"/>
      <c r="O230" s="141"/>
      <c r="P230" s="141"/>
      <c r="Q230" s="141"/>
      <c r="R230" s="141"/>
      <c r="S230" s="141"/>
      <c r="T230" s="141"/>
      <c r="U230" s="141"/>
      <c r="V230" s="141"/>
      <c r="W230" s="141"/>
      <c r="X230" s="141"/>
      <c r="Y230" s="141"/>
      <c r="Z230" s="141"/>
    </row>
    <row r="231" spans="1:26" ht="13.5" customHeight="1" x14ac:dyDescent="0.3">
      <c r="A231" s="141"/>
      <c r="B231" s="141"/>
      <c r="C231" s="141"/>
      <c r="D231" s="141"/>
      <c r="E231" s="141"/>
      <c r="F231" s="141"/>
      <c r="G231" s="141"/>
      <c r="H231" s="141"/>
      <c r="I231" s="141"/>
      <c r="J231" s="141"/>
      <c r="K231" s="141"/>
      <c r="L231" s="141"/>
      <c r="M231" s="141"/>
      <c r="N231" s="141"/>
      <c r="O231" s="141"/>
      <c r="P231" s="141"/>
      <c r="Q231" s="141"/>
      <c r="R231" s="141"/>
      <c r="S231" s="141"/>
      <c r="T231" s="141"/>
      <c r="U231" s="141"/>
      <c r="V231" s="141"/>
      <c r="W231" s="141"/>
      <c r="X231" s="141"/>
      <c r="Y231" s="141"/>
      <c r="Z231" s="141"/>
    </row>
    <row r="232" spans="1:26" ht="13.5" customHeight="1" x14ac:dyDescent="0.3">
      <c r="A232" s="141"/>
      <c r="B232" s="141"/>
      <c r="C232" s="141"/>
      <c r="D232" s="141"/>
      <c r="E232" s="141"/>
      <c r="F232" s="141"/>
      <c r="G232" s="141"/>
      <c r="H232" s="141"/>
      <c r="I232" s="141"/>
      <c r="J232" s="141"/>
      <c r="K232" s="141"/>
      <c r="L232" s="141"/>
      <c r="M232" s="141"/>
      <c r="N232" s="141"/>
      <c r="O232" s="141"/>
      <c r="P232" s="141"/>
      <c r="Q232" s="141"/>
      <c r="R232" s="141"/>
      <c r="S232" s="141"/>
      <c r="T232" s="141"/>
      <c r="U232" s="141"/>
      <c r="V232" s="141"/>
      <c r="W232" s="141"/>
      <c r="X232" s="141"/>
      <c r="Y232" s="141"/>
      <c r="Z232" s="141"/>
    </row>
    <row r="233" spans="1:26" ht="13.5" customHeight="1" x14ac:dyDescent="0.3">
      <c r="A233" s="141"/>
      <c r="B233" s="141"/>
      <c r="C233" s="141"/>
      <c r="D233" s="141"/>
      <c r="E233" s="141"/>
      <c r="F233" s="141"/>
      <c r="G233" s="141"/>
      <c r="H233" s="141"/>
      <c r="I233" s="141"/>
      <c r="J233" s="141"/>
      <c r="K233" s="141"/>
      <c r="L233" s="141"/>
      <c r="M233" s="141"/>
      <c r="N233" s="141"/>
      <c r="O233" s="141"/>
      <c r="P233" s="141"/>
      <c r="Q233" s="141"/>
      <c r="R233" s="141"/>
      <c r="S233" s="141"/>
      <c r="T233" s="141"/>
      <c r="U233" s="141"/>
      <c r="V233" s="141"/>
      <c r="W233" s="141"/>
      <c r="X233" s="141"/>
      <c r="Y233" s="141"/>
      <c r="Z233" s="141"/>
    </row>
    <row r="234" spans="1:26" ht="13.5" customHeight="1" x14ac:dyDescent="0.3">
      <c r="A234" s="141"/>
      <c r="B234" s="141"/>
      <c r="C234" s="141"/>
      <c r="D234" s="141"/>
      <c r="E234" s="141"/>
      <c r="F234" s="141"/>
      <c r="G234" s="141"/>
      <c r="H234" s="141"/>
      <c r="I234" s="141"/>
      <c r="J234" s="141"/>
      <c r="K234" s="141"/>
      <c r="L234" s="141"/>
      <c r="M234" s="141"/>
      <c r="N234" s="141"/>
      <c r="O234" s="141"/>
      <c r="P234" s="141"/>
      <c r="Q234" s="141"/>
      <c r="R234" s="141"/>
      <c r="S234" s="141"/>
      <c r="T234" s="141"/>
      <c r="U234" s="141"/>
      <c r="V234" s="141"/>
      <c r="W234" s="141"/>
      <c r="X234" s="141"/>
      <c r="Y234" s="141"/>
      <c r="Z234" s="141"/>
    </row>
    <row r="235" spans="1:26" ht="13.5" customHeight="1" x14ac:dyDescent="0.3">
      <c r="A235" s="141"/>
      <c r="B235" s="141"/>
      <c r="C235" s="141"/>
      <c r="D235" s="141"/>
      <c r="E235" s="141"/>
      <c r="F235" s="141"/>
      <c r="G235" s="141"/>
      <c r="H235" s="141"/>
      <c r="I235" s="141"/>
      <c r="J235" s="141"/>
      <c r="K235" s="141"/>
      <c r="L235" s="141"/>
      <c r="M235" s="141"/>
      <c r="N235" s="141"/>
      <c r="O235" s="141"/>
      <c r="P235" s="141"/>
      <c r="Q235" s="141"/>
      <c r="R235" s="141"/>
      <c r="S235" s="141"/>
      <c r="T235" s="141"/>
      <c r="U235" s="141"/>
      <c r="V235" s="141"/>
      <c r="W235" s="141"/>
      <c r="X235" s="141"/>
      <c r="Y235" s="141"/>
      <c r="Z235" s="141"/>
    </row>
    <row r="236" spans="1:26" ht="13.5" customHeight="1" x14ac:dyDescent="0.3">
      <c r="A236" s="141"/>
      <c r="B236" s="141"/>
      <c r="C236" s="141"/>
      <c r="D236" s="141"/>
      <c r="E236" s="141"/>
      <c r="F236" s="141"/>
      <c r="G236" s="141"/>
      <c r="H236" s="141"/>
      <c r="I236" s="141"/>
      <c r="J236" s="141"/>
      <c r="K236" s="141"/>
      <c r="L236" s="141"/>
      <c r="M236" s="141"/>
      <c r="N236" s="141"/>
      <c r="O236" s="141"/>
      <c r="P236" s="141"/>
      <c r="Q236" s="141"/>
      <c r="R236" s="141"/>
      <c r="S236" s="141"/>
      <c r="T236" s="141"/>
      <c r="U236" s="141"/>
      <c r="V236" s="141"/>
      <c r="W236" s="141"/>
      <c r="X236" s="141"/>
      <c r="Y236" s="141"/>
      <c r="Z236" s="141"/>
    </row>
    <row r="237" spans="1:26" ht="13.5" customHeight="1" x14ac:dyDescent="0.3">
      <c r="A237" s="141"/>
      <c r="B237" s="141"/>
      <c r="C237" s="141"/>
      <c r="D237" s="141"/>
      <c r="E237" s="141"/>
      <c r="F237" s="141"/>
      <c r="G237" s="141"/>
      <c r="H237" s="141"/>
      <c r="I237" s="141"/>
      <c r="J237" s="141"/>
      <c r="K237" s="141"/>
      <c r="L237" s="141"/>
      <c r="M237" s="141"/>
      <c r="N237" s="141"/>
      <c r="O237" s="141"/>
      <c r="P237" s="141"/>
      <c r="Q237" s="141"/>
      <c r="R237" s="141"/>
      <c r="S237" s="141"/>
      <c r="T237" s="141"/>
      <c r="U237" s="141"/>
      <c r="V237" s="141"/>
      <c r="W237" s="141"/>
      <c r="X237" s="141"/>
      <c r="Y237" s="141"/>
      <c r="Z237" s="141"/>
    </row>
    <row r="238" spans="1:26" ht="13.5" customHeight="1" x14ac:dyDescent="0.3">
      <c r="A238" s="141"/>
      <c r="B238" s="141"/>
      <c r="C238" s="141"/>
      <c r="D238" s="141"/>
      <c r="E238" s="141"/>
      <c r="F238" s="141"/>
      <c r="G238" s="141"/>
      <c r="H238" s="141"/>
      <c r="I238" s="141"/>
      <c r="J238" s="141"/>
      <c r="K238" s="141"/>
      <c r="L238" s="141"/>
      <c r="M238" s="141"/>
      <c r="N238" s="141"/>
      <c r="O238" s="141"/>
      <c r="P238" s="141"/>
      <c r="Q238" s="141"/>
      <c r="R238" s="141"/>
      <c r="S238" s="141"/>
      <c r="T238" s="141"/>
      <c r="U238" s="141"/>
      <c r="V238" s="141"/>
      <c r="W238" s="141"/>
      <c r="X238" s="141"/>
      <c r="Y238" s="141"/>
      <c r="Z238" s="141"/>
    </row>
    <row r="239" spans="1:26" ht="13.5" customHeight="1" x14ac:dyDescent="0.3">
      <c r="A239" s="141"/>
      <c r="B239" s="141"/>
      <c r="C239" s="141"/>
      <c r="D239" s="141"/>
      <c r="E239" s="141"/>
      <c r="F239" s="141"/>
      <c r="G239" s="141"/>
      <c r="H239" s="141"/>
      <c r="I239" s="141"/>
      <c r="J239" s="141"/>
      <c r="K239" s="141"/>
      <c r="L239" s="141"/>
      <c r="M239" s="141"/>
      <c r="N239" s="141"/>
      <c r="O239" s="141"/>
      <c r="P239" s="141"/>
      <c r="Q239" s="141"/>
      <c r="R239" s="141"/>
      <c r="S239" s="141"/>
      <c r="T239" s="141"/>
      <c r="U239" s="141"/>
      <c r="V239" s="141"/>
      <c r="W239" s="141"/>
      <c r="X239" s="141"/>
      <c r="Y239" s="141"/>
      <c r="Z239" s="141"/>
    </row>
    <row r="240" spans="1:26" ht="13.5" customHeight="1" x14ac:dyDescent="0.3">
      <c r="A240" s="141"/>
      <c r="B240" s="141"/>
      <c r="C240" s="141"/>
      <c r="D240" s="141"/>
      <c r="E240" s="141"/>
      <c r="F240" s="141"/>
      <c r="G240" s="141"/>
      <c r="H240" s="141"/>
      <c r="I240" s="141"/>
      <c r="J240" s="141"/>
      <c r="K240" s="141"/>
      <c r="L240" s="141"/>
      <c r="M240" s="141"/>
      <c r="N240" s="141"/>
      <c r="O240" s="141"/>
      <c r="P240" s="141"/>
      <c r="Q240" s="141"/>
      <c r="R240" s="141"/>
      <c r="S240" s="141"/>
      <c r="T240" s="141"/>
      <c r="U240" s="141"/>
      <c r="V240" s="141"/>
      <c r="W240" s="141"/>
      <c r="X240" s="141"/>
      <c r="Y240" s="141"/>
      <c r="Z240" s="141"/>
    </row>
    <row r="241" spans="1:26" ht="13.5" customHeight="1" x14ac:dyDescent="0.3">
      <c r="A241" s="141"/>
      <c r="B241" s="141"/>
      <c r="C241" s="141"/>
      <c r="D241" s="141"/>
      <c r="E241" s="141"/>
      <c r="F241" s="141"/>
      <c r="G241" s="141"/>
      <c r="H241" s="141"/>
      <c r="I241" s="141"/>
      <c r="J241" s="141"/>
      <c r="K241" s="141"/>
      <c r="L241" s="141"/>
      <c r="M241" s="141"/>
      <c r="N241" s="141"/>
      <c r="O241" s="141"/>
      <c r="P241" s="141"/>
      <c r="Q241" s="141"/>
      <c r="R241" s="141"/>
      <c r="S241" s="141"/>
      <c r="T241" s="141"/>
      <c r="U241" s="141"/>
      <c r="V241" s="141"/>
      <c r="W241" s="141"/>
      <c r="X241" s="141"/>
      <c r="Y241" s="141"/>
      <c r="Z241" s="141"/>
    </row>
    <row r="242" spans="1:26" ht="13.5" customHeight="1" x14ac:dyDescent="0.3">
      <c r="A242" s="141"/>
      <c r="B242" s="141"/>
      <c r="C242" s="141"/>
      <c r="D242" s="141"/>
      <c r="E242" s="141"/>
      <c r="F242" s="141"/>
      <c r="G242" s="141"/>
      <c r="H242" s="141"/>
      <c r="I242" s="141"/>
      <c r="J242" s="141"/>
      <c r="K242" s="141"/>
      <c r="L242" s="141"/>
      <c r="M242" s="141"/>
      <c r="N242" s="141"/>
      <c r="O242" s="141"/>
      <c r="P242" s="141"/>
      <c r="Q242" s="141"/>
      <c r="R242" s="141"/>
      <c r="S242" s="141"/>
      <c r="T242" s="141"/>
      <c r="U242" s="141"/>
      <c r="V242" s="141"/>
      <c r="W242" s="141"/>
      <c r="X242" s="141"/>
      <c r="Y242" s="141"/>
      <c r="Z242" s="141"/>
    </row>
    <row r="243" spans="1:26" ht="13.5" customHeight="1" x14ac:dyDescent="0.3">
      <c r="A243" s="141"/>
      <c r="B243" s="141"/>
      <c r="C243" s="141"/>
      <c r="D243" s="141"/>
      <c r="E243" s="141"/>
      <c r="F243" s="141"/>
      <c r="G243" s="141"/>
      <c r="H243" s="141"/>
      <c r="I243" s="141"/>
      <c r="J243" s="141"/>
      <c r="K243" s="141"/>
      <c r="L243" s="141"/>
      <c r="M243" s="141"/>
      <c r="N243" s="141"/>
      <c r="O243" s="141"/>
      <c r="P243" s="141"/>
      <c r="Q243" s="141"/>
      <c r="R243" s="141"/>
      <c r="S243" s="141"/>
      <c r="T243" s="141"/>
      <c r="U243" s="141"/>
      <c r="V243" s="141"/>
      <c r="W243" s="141"/>
      <c r="X243" s="141"/>
      <c r="Y243" s="141"/>
      <c r="Z243" s="141"/>
    </row>
    <row r="244" spans="1:26" ht="13.5" customHeight="1" x14ac:dyDescent="0.3">
      <c r="A244" s="141"/>
      <c r="B244" s="141"/>
      <c r="C244" s="141"/>
      <c r="D244" s="141"/>
      <c r="E244" s="141"/>
      <c r="F244" s="141"/>
      <c r="G244" s="141"/>
      <c r="H244" s="141"/>
      <c r="I244" s="141"/>
      <c r="J244" s="141"/>
      <c r="K244" s="141"/>
      <c r="L244" s="141"/>
      <c r="M244" s="141"/>
      <c r="N244" s="141"/>
      <c r="O244" s="141"/>
      <c r="P244" s="141"/>
      <c r="Q244" s="141"/>
      <c r="R244" s="141"/>
      <c r="S244" s="141"/>
      <c r="T244" s="141"/>
      <c r="U244" s="141"/>
      <c r="V244" s="141"/>
      <c r="W244" s="141"/>
      <c r="X244" s="141"/>
      <c r="Y244" s="141"/>
      <c r="Z244" s="141"/>
    </row>
    <row r="245" spans="1:26" ht="13.5" customHeight="1" x14ac:dyDescent="0.3">
      <c r="A245" s="141"/>
      <c r="B245" s="141"/>
      <c r="C245" s="141"/>
      <c r="D245" s="141"/>
      <c r="E245" s="141"/>
      <c r="F245" s="141"/>
      <c r="G245" s="141"/>
      <c r="H245" s="141"/>
      <c r="I245" s="141"/>
      <c r="J245" s="141"/>
      <c r="K245" s="141"/>
      <c r="L245" s="141"/>
      <c r="M245" s="141"/>
      <c r="N245" s="141"/>
      <c r="O245" s="141"/>
      <c r="P245" s="141"/>
      <c r="Q245" s="141"/>
      <c r="R245" s="141"/>
      <c r="S245" s="141"/>
      <c r="T245" s="141"/>
      <c r="U245" s="141"/>
      <c r="V245" s="141"/>
      <c r="W245" s="141"/>
      <c r="X245" s="141"/>
      <c r="Y245" s="141"/>
      <c r="Z245" s="141"/>
    </row>
    <row r="246" spans="1:26" ht="13.5" customHeight="1" x14ac:dyDescent="0.3">
      <c r="A246" s="141"/>
      <c r="B246" s="141"/>
      <c r="C246" s="141"/>
      <c r="D246" s="141"/>
      <c r="E246" s="141"/>
      <c r="F246" s="141"/>
      <c r="G246" s="141"/>
      <c r="H246" s="141"/>
      <c r="I246" s="141"/>
      <c r="J246" s="141"/>
      <c r="K246" s="141"/>
      <c r="L246" s="141"/>
      <c r="M246" s="141"/>
      <c r="N246" s="141"/>
      <c r="O246" s="141"/>
      <c r="P246" s="141"/>
      <c r="Q246" s="141"/>
      <c r="R246" s="141"/>
      <c r="S246" s="141"/>
      <c r="T246" s="141"/>
      <c r="U246" s="141"/>
      <c r="V246" s="141"/>
      <c r="W246" s="141"/>
      <c r="X246" s="141"/>
      <c r="Y246" s="141"/>
      <c r="Z246" s="141"/>
    </row>
    <row r="247" spans="1:26" ht="13.5" customHeight="1" x14ac:dyDescent="0.3">
      <c r="A247" s="141"/>
      <c r="B247" s="141"/>
      <c r="C247" s="141"/>
      <c r="D247" s="141"/>
      <c r="E247" s="141"/>
      <c r="F247" s="141"/>
      <c r="G247" s="141"/>
      <c r="H247" s="141"/>
      <c r="I247" s="141"/>
      <c r="J247" s="141"/>
      <c r="K247" s="141"/>
      <c r="L247" s="141"/>
      <c r="M247" s="141"/>
      <c r="N247" s="141"/>
      <c r="O247" s="141"/>
      <c r="P247" s="141"/>
      <c r="Q247" s="141"/>
      <c r="R247" s="141"/>
      <c r="S247" s="141"/>
      <c r="T247" s="141"/>
      <c r="U247" s="141"/>
      <c r="V247" s="141"/>
      <c r="W247" s="141"/>
      <c r="X247" s="141"/>
      <c r="Y247" s="141"/>
      <c r="Z247" s="141"/>
    </row>
    <row r="248" spans="1:26" ht="13.5" customHeight="1" x14ac:dyDescent="0.3">
      <c r="A248" s="141"/>
      <c r="B248" s="141"/>
      <c r="C248" s="141"/>
      <c r="D248" s="141"/>
      <c r="E248" s="141"/>
      <c r="F248" s="141"/>
      <c r="G248" s="141"/>
      <c r="H248" s="141"/>
      <c r="I248" s="141"/>
      <c r="J248" s="141"/>
      <c r="K248" s="141"/>
      <c r="L248" s="141"/>
      <c r="M248" s="141"/>
      <c r="N248" s="141"/>
      <c r="O248" s="141"/>
      <c r="P248" s="141"/>
      <c r="Q248" s="141"/>
      <c r="R248" s="141"/>
      <c r="S248" s="141"/>
      <c r="T248" s="141"/>
      <c r="U248" s="141"/>
      <c r="V248" s="141"/>
      <c r="W248" s="141"/>
      <c r="X248" s="141"/>
      <c r="Y248" s="141"/>
      <c r="Z248" s="141"/>
    </row>
    <row r="249" spans="1:26" ht="13.5" customHeight="1" x14ac:dyDescent="0.3">
      <c r="A249" s="141"/>
      <c r="B249" s="141"/>
      <c r="C249" s="141"/>
      <c r="D249" s="141"/>
      <c r="E249" s="141"/>
      <c r="F249" s="141"/>
      <c r="G249" s="141"/>
      <c r="H249" s="141"/>
      <c r="I249" s="141"/>
      <c r="J249" s="141"/>
      <c r="K249" s="141"/>
      <c r="L249" s="141"/>
      <c r="M249" s="141"/>
      <c r="N249" s="141"/>
      <c r="O249" s="141"/>
      <c r="P249" s="141"/>
      <c r="Q249" s="141"/>
      <c r="R249" s="141"/>
      <c r="S249" s="141"/>
      <c r="T249" s="141"/>
      <c r="U249" s="141"/>
      <c r="V249" s="141"/>
      <c r="W249" s="141"/>
      <c r="X249" s="141"/>
      <c r="Y249" s="141"/>
      <c r="Z249" s="141"/>
    </row>
    <row r="250" spans="1:26" ht="13.5" customHeight="1" x14ac:dyDescent="0.3">
      <c r="A250" s="141"/>
      <c r="B250" s="141"/>
      <c r="C250" s="141"/>
      <c r="D250" s="141"/>
      <c r="E250" s="141"/>
      <c r="F250" s="141"/>
      <c r="G250" s="141"/>
      <c r="H250" s="141"/>
      <c r="I250" s="141"/>
      <c r="J250" s="141"/>
      <c r="K250" s="141"/>
      <c r="L250" s="141"/>
      <c r="M250" s="141"/>
      <c r="N250" s="141"/>
      <c r="O250" s="141"/>
      <c r="P250" s="141"/>
      <c r="Q250" s="141"/>
      <c r="R250" s="141"/>
      <c r="S250" s="141"/>
      <c r="T250" s="141"/>
      <c r="U250" s="141"/>
      <c r="V250" s="141"/>
      <c r="W250" s="141"/>
      <c r="X250" s="141"/>
      <c r="Y250" s="141"/>
      <c r="Z250" s="141"/>
    </row>
    <row r="251" spans="1:26" ht="13.5" customHeight="1" x14ac:dyDescent="0.3">
      <c r="A251" s="141"/>
      <c r="B251" s="141"/>
      <c r="C251" s="141"/>
      <c r="D251" s="141"/>
      <c r="E251" s="141"/>
      <c r="F251" s="141"/>
      <c r="G251" s="141"/>
      <c r="H251" s="141"/>
      <c r="I251" s="141"/>
      <c r="J251" s="141"/>
      <c r="K251" s="141"/>
      <c r="L251" s="141"/>
      <c r="M251" s="141"/>
      <c r="N251" s="141"/>
      <c r="O251" s="141"/>
      <c r="P251" s="141"/>
      <c r="Q251" s="141"/>
      <c r="R251" s="141"/>
      <c r="S251" s="141"/>
      <c r="T251" s="141"/>
      <c r="U251" s="141"/>
      <c r="V251" s="141"/>
      <c r="W251" s="141"/>
      <c r="X251" s="141"/>
      <c r="Y251" s="141"/>
      <c r="Z251" s="141"/>
    </row>
    <row r="252" spans="1:26" ht="13.5" customHeight="1" x14ac:dyDescent="0.3">
      <c r="A252" s="141"/>
      <c r="B252" s="141"/>
      <c r="C252" s="141"/>
      <c r="D252" s="141"/>
      <c r="E252" s="141"/>
      <c r="F252" s="141"/>
      <c r="G252" s="141"/>
      <c r="H252" s="141"/>
      <c r="I252" s="141"/>
      <c r="J252" s="141"/>
      <c r="K252" s="141"/>
      <c r="L252" s="141"/>
      <c r="M252" s="141"/>
      <c r="N252" s="141"/>
      <c r="O252" s="141"/>
      <c r="P252" s="141"/>
      <c r="Q252" s="141"/>
      <c r="R252" s="141"/>
      <c r="S252" s="141"/>
      <c r="T252" s="141"/>
      <c r="U252" s="141"/>
      <c r="V252" s="141"/>
      <c r="W252" s="141"/>
      <c r="X252" s="141"/>
      <c r="Y252" s="141"/>
      <c r="Z252" s="141"/>
    </row>
    <row r="253" spans="1:26" ht="13.5" customHeight="1" x14ac:dyDescent="0.3">
      <c r="A253" s="141"/>
      <c r="B253" s="141"/>
      <c r="C253" s="141"/>
      <c r="D253" s="141"/>
      <c r="E253" s="141"/>
      <c r="F253" s="141"/>
      <c r="G253" s="141"/>
      <c r="H253" s="141"/>
      <c r="I253" s="141"/>
      <c r="J253" s="141"/>
      <c r="K253" s="141"/>
      <c r="L253" s="141"/>
      <c r="M253" s="141"/>
      <c r="N253" s="141"/>
      <c r="O253" s="141"/>
      <c r="P253" s="141"/>
      <c r="Q253" s="141"/>
      <c r="R253" s="141"/>
      <c r="S253" s="141"/>
      <c r="T253" s="141"/>
      <c r="U253" s="141"/>
      <c r="V253" s="141"/>
      <c r="W253" s="141"/>
      <c r="X253" s="141"/>
      <c r="Y253" s="141"/>
      <c r="Z253" s="141"/>
    </row>
    <row r="254" spans="1:26" ht="13.5" customHeight="1" x14ac:dyDescent="0.3">
      <c r="A254" s="141"/>
      <c r="B254" s="141"/>
      <c r="C254" s="141"/>
      <c r="D254" s="141"/>
      <c r="E254" s="141"/>
      <c r="F254" s="141"/>
      <c r="G254" s="141"/>
      <c r="H254" s="141"/>
      <c r="I254" s="141"/>
      <c r="J254" s="141"/>
      <c r="K254" s="141"/>
      <c r="L254" s="141"/>
      <c r="M254" s="141"/>
      <c r="N254" s="141"/>
      <c r="O254" s="141"/>
      <c r="P254" s="141"/>
      <c r="Q254" s="141"/>
      <c r="R254" s="141"/>
      <c r="S254" s="141"/>
      <c r="T254" s="141"/>
      <c r="U254" s="141"/>
      <c r="V254" s="141"/>
      <c r="W254" s="141"/>
      <c r="X254" s="141"/>
      <c r="Y254" s="141"/>
      <c r="Z254" s="141"/>
    </row>
    <row r="255" spans="1:26" ht="13.5" customHeight="1" x14ac:dyDescent="0.3">
      <c r="A255" s="141"/>
      <c r="B255" s="141"/>
      <c r="C255" s="141"/>
      <c r="D255" s="141"/>
      <c r="E255" s="141"/>
      <c r="F255" s="141"/>
      <c r="G255" s="141"/>
      <c r="H255" s="141"/>
      <c r="I255" s="141"/>
      <c r="J255" s="141"/>
      <c r="K255" s="141"/>
      <c r="L255" s="141"/>
      <c r="M255" s="141"/>
      <c r="N255" s="141"/>
      <c r="O255" s="141"/>
      <c r="P255" s="141"/>
      <c r="Q255" s="141"/>
      <c r="R255" s="141"/>
      <c r="S255" s="141"/>
      <c r="T255" s="141"/>
      <c r="U255" s="141"/>
      <c r="V255" s="141"/>
      <c r="W255" s="141"/>
      <c r="X255" s="141"/>
      <c r="Y255" s="141"/>
      <c r="Z255" s="141"/>
    </row>
    <row r="256" spans="1:26" ht="13.5" customHeight="1" x14ac:dyDescent="0.3">
      <c r="A256" s="141"/>
      <c r="B256" s="141"/>
      <c r="C256" s="141"/>
      <c r="D256" s="141"/>
      <c r="E256" s="141"/>
      <c r="F256" s="141"/>
      <c r="G256" s="141"/>
      <c r="H256" s="141"/>
      <c r="I256" s="141"/>
      <c r="J256" s="141"/>
      <c r="K256" s="141"/>
      <c r="L256" s="141"/>
      <c r="M256" s="141"/>
      <c r="N256" s="141"/>
      <c r="O256" s="141"/>
      <c r="P256" s="141"/>
      <c r="Q256" s="141"/>
      <c r="R256" s="141"/>
      <c r="S256" s="141"/>
      <c r="T256" s="141"/>
      <c r="U256" s="141"/>
      <c r="V256" s="141"/>
      <c r="W256" s="141"/>
      <c r="X256" s="141"/>
      <c r="Y256" s="141"/>
      <c r="Z256" s="141"/>
    </row>
    <row r="257" spans="1:26" ht="13.5" customHeight="1" x14ac:dyDescent="0.3">
      <c r="A257" s="141"/>
      <c r="B257" s="141"/>
      <c r="C257" s="141"/>
      <c r="D257" s="141"/>
      <c r="E257" s="141"/>
      <c r="F257" s="141"/>
      <c r="G257" s="141"/>
      <c r="H257" s="141"/>
      <c r="I257" s="141"/>
      <c r="J257" s="141"/>
      <c r="K257" s="141"/>
      <c r="L257" s="141"/>
      <c r="M257" s="141"/>
      <c r="N257" s="141"/>
      <c r="O257" s="141"/>
      <c r="P257" s="141"/>
      <c r="Q257" s="141"/>
      <c r="R257" s="141"/>
      <c r="S257" s="141"/>
      <c r="T257" s="141"/>
      <c r="U257" s="141"/>
      <c r="V257" s="141"/>
      <c r="W257" s="141"/>
      <c r="X257" s="141"/>
      <c r="Y257" s="141"/>
      <c r="Z257" s="141"/>
    </row>
    <row r="258" spans="1:26" ht="13.5" customHeight="1" x14ac:dyDescent="0.3">
      <c r="A258" s="141"/>
      <c r="B258" s="141"/>
      <c r="C258" s="141"/>
      <c r="D258" s="141"/>
      <c r="E258" s="141"/>
      <c r="F258" s="141"/>
      <c r="G258" s="141"/>
      <c r="H258" s="141"/>
      <c r="I258" s="141"/>
      <c r="J258" s="141"/>
      <c r="K258" s="141"/>
      <c r="L258" s="141"/>
      <c r="M258" s="141"/>
      <c r="N258" s="141"/>
      <c r="O258" s="141"/>
      <c r="P258" s="141"/>
      <c r="Q258" s="141"/>
      <c r="R258" s="141"/>
      <c r="S258" s="141"/>
      <c r="T258" s="141"/>
      <c r="U258" s="141"/>
      <c r="V258" s="141"/>
      <c r="W258" s="141"/>
      <c r="X258" s="141"/>
      <c r="Y258" s="141"/>
      <c r="Z258" s="141"/>
    </row>
    <row r="259" spans="1:26" ht="13.5" customHeight="1" x14ac:dyDescent="0.3">
      <c r="A259" s="141"/>
      <c r="B259" s="141"/>
      <c r="C259" s="141"/>
      <c r="D259" s="141"/>
      <c r="E259" s="141"/>
      <c r="F259" s="141"/>
      <c r="G259" s="141"/>
      <c r="H259" s="141"/>
      <c r="I259" s="141"/>
      <c r="J259" s="141"/>
      <c r="K259" s="141"/>
      <c r="L259" s="141"/>
      <c r="M259" s="141"/>
      <c r="N259" s="141"/>
      <c r="O259" s="141"/>
      <c r="P259" s="141"/>
      <c r="Q259" s="141"/>
      <c r="R259" s="141"/>
      <c r="S259" s="141"/>
      <c r="T259" s="141"/>
      <c r="U259" s="141"/>
      <c r="V259" s="141"/>
      <c r="W259" s="141"/>
      <c r="X259" s="141"/>
      <c r="Y259" s="141"/>
      <c r="Z259" s="141"/>
    </row>
    <row r="260" spans="1:26" ht="13.5" customHeight="1" x14ac:dyDescent="0.3">
      <c r="A260" s="141"/>
      <c r="B260" s="141"/>
      <c r="C260" s="141"/>
      <c r="D260" s="141"/>
      <c r="E260" s="141"/>
      <c r="F260" s="141"/>
      <c r="G260" s="141"/>
      <c r="H260" s="141"/>
      <c r="I260" s="141"/>
      <c r="J260" s="141"/>
      <c r="K260" s="141"/>
      <c r="L260" s="141"/>
      <c r="M260" s="141"/>
      <c r="N260" s="141"/>
      <c r="O260" s="141"/>
      <c r="P260" s="141"/>
      <c r="Q260" s="141"/>
      <c r="R260" s="141"/>
      <c r="S260" s="141"/>
      <c r="T260" s="141"/>
      <c r="U260" s="141"/>
      <c r="V260" s="141"/>
      <c r="W260" s="141"/>
      <c r="X260" s="141"/>
      <c r="Y260" s="141"/>
      <c r="Z260" s="141"/>
    </row>
    <row r="261" spans="1:26" ht="13.5" customHeight="1" x14ac:dyDescent="0.3">
      <c r="A261" s="141"/>
      <c r="B261" s="141"/>
      <c r="C261" s="141"/>
      <c r="D261" s="141"/>
      <c r="E261" s="141"/>
      <c r="F261" s="141"/>
      <c r="G261" s="141"/>
      <c r="H261" s="141"/>
      <c r="I261" s="141"/>
      <c r="J261" s="141"/>
      <c r="K261" s="141"/>
      <c r="L261" s="141"/>
      <c r="M261" s="141"/>
      <c r="N261" s="141"/>
      <c r="O261" s="141"/>
      <c r="P261" s="141"/>
      <c r="Q261" s="141"/>
      <c r="R261" s="141"/>
      <c r="S261" s="141"/>
      <c r="T261" s="141"/>
      <c r="U261" s="141"/>
      <c r="V261" s="141"/>
      <c r="W261" s="141"/>
      <c r="X261" s="141"/>
      <c r="Y261" s="141"/>
      <c r="Z261" s="141"/>
    </row>
    <row r="262" spans="1:26" ht="13.5" customHeight="1" x14ac:dyDescent="0.3">
      <c r="A262" s="141"/>
      <c r="B262" s="141"/>
      <c r="C262" s="141"/>
      <c r="D262" s="141"/>
      <c r="E262" s="141"/>
      <c r="F262" s="141"/>
      <c r="G262" s="141"/>
      <c r="H262" s="141"/>
      <c r="I262" s="141"/>
      <c r="J262" s="141"/>
      <c r="K262" s="141"/>
      <c r="L262" s="141"/>
      <c r="M262" s="141"/>
      <c r="N262" s="141"/>
      <c r="O262" s="141"/>
      <c r="P262" s="141"/>
      <c r="Q262" s="141"/>
      <c r="R262" s="141"/>
      <c r="S262" s="141"/>
      <c r="T262" s="141"/>
      <c r="U262" s="141"/>
      <c r="V262" s="141"/>
      <c r="W262" s="141"/>
      <c r="X262" s="141"/>
      <c r="Y262" s="141"/>
      <c r="Z262" s="141"/>
    </row>
    <row r="263" spans="1:26" ht="13.5" customHeight="1" x14ac:dyDescent="0.3">
      <c r="A263" s="141"/>
      <c r="B263" s="141"/>
      <c r="C263" s="141"/>
      <c r="D263" s="141"/>
      <c r="E263" s="141"/>
      <c r="F263" s="141"/>
      <c r="G263" s="141"/>
      <c r="H263" s="141"/>
      <c r="I263" s="141"/>
      <c r="J263" s="141"/>
      <c r="K263" s="141"/>
      <c r="L263" s="141"/>
      <c r="M263" s="141"/>
      <c r="N263" s="141"/>
      <c r="O263" s="141"/>
      <c r="P263" s="141"/>
      <c r="Q263" s="141"/>
      <c r="R263" s="141"/>
      <c r="S263" s="141"/>
      <c r="T263" s="141"/>
      <c r="U263" s="141"/>
      <c r="V263" s="141"/>
      <c r="W263" s="141"/>
      <c r="X263" s="141"/>
      <c r="Y263" s="141"/>
      <c r="Z263" s="141"/>
    </row>
    <row r="264" spans="1:26" ht="13.5" customHeight="1" x14ac:dyDescent="0.3">
      <c r="A264" s="141"/>
      <c r="B264" s="141"/>
      <c r="C264" s="141"/>
      <c r="D264" s="141"/>
      <c r="E264" s="141"/>
      <c r="F264" s="141"/>
      <c r="G264" s="141"/>
      <c r="H264" s="141"/>
      <c r="I264" s="141"/>
      <c r="J264" s="141"/>
      <c r="K264" s="141"/>
      <c r="L264" s="141"/>
      <c r="M264" s="141"/>
      <c r="N264" s="141"/>
      <c r="O264" s="141"/>
      <c r="P264" s="141"/>
      <c r="Q264" s="141"/>
      <c r="R264" s="141"/>
      <c r="S264" s="141"/>
      <c r="T264" s="141"/>
      <c r="U264" s="141"/>
      <c r="V264" s="141"/>
      <c r="W264" s="141"/>
      <c r="X264" s="141"/>
      <c r="Y264" s="141"/>
      <c r="Z264" s="141"/>
    </row>
    <row r="265" spans="1:26" ht="13.5" customHeight="1" x14ac:dyDescent="0.3">
      <c r="A265" s="141"/>
      <c r="B265" s="141"/>
      <c r="C265" s="141"/>
      <c r="D265" s="141"/>
      <c r="E265" s="141"/>
      <c r="F265" s="141"/>
      <c r="G265" s="141"/>
      <c r="H265" s="141"/>
      <c r="I265" s="141"/>
      <c r="J265" s="141"/>
      <c r="K265" s="141"/>
      <c r="L265" s="141"/>
      <c r="M265" s="141"/>
      <c r="N265" s="141"/>
      <c r="O265" s="141"/>
      <c r="P265" s="141"/>
      <c r="Q265" s="141"/>
      <c r="R265" s="141"/>
      <c r="S265" s="141"/>
      <c r="T265" s="141"/>
      <c r="U265" s="141"/>
      <c r="V265" s="141"/>
      <c r="W265" s="141"/>
      <c r="X265" s="141"/>
      <c r="Y265" s="141"/>
      <c r="Z265" s="141"/>
    </row>
    <row r="266" spans="1:26" ht="13.5" customHeight="1" x14ac:dyDescent="0.3">
      <c r="A266" s="141"/>
      <c r="B266" s="141"/>
      <c r="C266" s="141"/>
      <c r="D266" s="141"/>
      <c r="E266" s="141"/>
      <c r="F266" s="141"/>
      <c r="G266" s="141"/>
      <c r="H266" s="141"/>
      <c r="I266" s="141"/>
      <c r="J266" s="141"/>
      <c r="K266" s="141"/>
      <c r="L266" s="141"/>
      <c r="M266" s="141"/>
      <c r="N266" s="141"/>
      <c r="O266" s="141"/>
      <c r="P266" s="141"/>
      <c r="Q266" s="141"/>
      <c r="R266" s="141"/>
      <c r="S266" s="141"/>
      <c r="T266" s="141"/>
      <c r="U266" s="141"/>
      <c r="V266" s="141"/>
      <c r="W266" s="141"/>
      <c r="X266" s="141"/>
      <c r="Y266" s="141"/>
      <c r="Z266" s="141"/>
    </row>
    <row r="267" spans="1:26" ht="13.5" customHeight="1" x14ac:dyDescent="0.3">
      <c r="A267" s="141"/>
      <c r="B267" s="141"/>
      <c r="C267" s="141"/>
      <c r="D267" s="141"/>
      <c r="E267" s="141"/>
      <c r="F267" s="141"/>
      <c r="G267" s="141"/>
      <c r="H267" s="141"/>
      <c r="I267" s="141"/>
      <c r="J267" s="141"/>
      <c r="K267" s="141"/>
      <c r="L267" s="141"/>
      <c r="M267" s="141"/>
      <c r="N267" s="141"/>
      <c r="O267" s="141"/>
      <c r="P267" s="141"/>
      <c r="Q267" s="141"/>
      <c r="R267" s="141"/>
      <c r="S267" s="141"/>
      <c r="T267" s="141"/>
      <c r="U267" s="141"/>
      <c r="V267" s="141"/>
      <c r="W267" s="141"/>
      <c r="X267" s="141"/>
      <c r="Y267" s="141"/>
      <c r="Z267" s="141"/>
    </row>
    <row r="268" spans="1:26" ht="13.5" customHeight="1" x14ac:dyDescent="0.3">
      <c r="A268" s="141"/>
      <c r="B268" s="141"/>
      <c r="C268" s="141"/>
      <c r="D268" s="141"/>
      <c r="E268" s="141"/>
      <c r="F268" s="141"/>
      <c r="G268" s="141"/>
      <c r="H268" s="141"/>
      <c r="I268" s="141"/>
      <c r="J268" s="141"/>
      <c r="K268" s="141"/>
      <c r="L268" s="141"/>
      <c r="M268" s="141"/>
      <c r="N268" s="141"/>
      <c r="O268" s="141"/>
      <c r="P268" s="141"/>
      <c r="Q268" s="141"/>
      <c r="R268" s="141"/>
      <c r="S268" s="141"/>
      <c r="T268" s="141"/>
      <c r="U268" s="141"/>
      <c r="V268" s="141"/>
      <c r="W268" s="141"/>
      <c r="X268" s="141"/>
      <c r="Y268" s="141"/>
      <c r="Z268" s="141"/>
    </row>
    <row r="269" spans="1:26" ht="13.5" customHeight="1" x14ac:dyDescent="0.3">
      <c r="A269" s="141"/>
      <c r="B269" s="141"/>
      <c r="C269" s="141"/>
      <c r="D269" s="141"/>
      <c r="E269" s="141"/>
      <c r="F269" s="141"/>
      <c r="G269" s="141"/>
      <c r="H269" s="141"/>
      <c r="I269" s="141"/>
      <c r="J269" s="141"/>
      <c r="K269" s="141"/>
      <c r="L269" s="141"/>
      <c r="M269" s="141"/>
      <c r="N269" s="141"/>
      <c r="O269" s="141"/>
      <c r="P269" s="141"/>
      <c r="Q269" s="141"/>
      <c r="R269" s="141"/>
      <c r="S269" s="141"/>
      <c r="T269" s="141"/>
      <c r="U269" s="141"/>
      <c r="V269" s="141"/>
      <c r="W269" s="141"/>
      <c r="X269" s="141"/>
      <c r="Y269" s="141"/>
      <c r="Z269" s="141"/>
    </row>
    <row r="270" spans="1:26" ht="13.5" customHeight="1" x14ac:dyDescent="0.3">
      <c r="A270" s="141"/>
      <c r="B270" s="141"/>
      <c r="C270" s="141"/>
      <c r="D270" s="141"/>
      <c r="E270" s="141"/>
      <c r="F270" s="141"/>
      <c r="G270" s="141"/>
      <c r="H270" s="141"/>
      <c r="I270" s="141"/>
      <c r="J270" s="141"/>
      <c r="K270" s="141"/>
      <c r="L270" s="141"/>
      <c r="M270" s="141"/>
      <c r="N270" s="141"/>
      <c r="O270" s="141"/>
      <c r="P270" s="141"/>
      <c r="Q270" s="141"/>
      <c r="R270" s="141"/>
      <c r="S270" s="141"/>
      <c r="T270" s="141"/>
      <c r="U270" s="141"/>
      <c r="V270" s="141"/>
      <c r="W270" s="141"/>
      <c r="X270" s="141"/>
      <c r="Y270" s="141"/>
      <c r="Z270" s="141"/>
    </row>
    <row r="271" spans="1:26" ht="13.5" customHeight="1" x14ac:dyDescent="0.3">
      <c r="A271" s="141"/>
      <c r="B271" s="141"/>
      <c r="C271" s="141"/>
      <c r="D271" s="141"/>
      <c r="E271" s="141"/>
      <c r="F271" s="141"/>
      <c r="G271" s="141"/>
      <c r="H271" s="141"/>
      <c r="I271" s="141"/>
      <c r="J271" s="141"/>
      <c r="K271" s="141"/>
      <c r="L271" s="141"/>
      <c r="M271" s="141"/>
      <c r="N271" s="141"/>
      <c r="O271" s="141"/>
      <c r="P271" s="141"/>
      <c r="Q271" s="141"/>
      <c r="R271" s="141"/>
      <c r="S271" s="141"/>
      <c r="T271" s="141"/>
      <c r="U271" s="141"/>
      <c r="V271" s="141"/>
      <c r="W271" s="141"/>
      <c r="X271" s="141"/>
      <c r="Y271" s="141"/>
      <c r="Z271" s="141"/>
    </row>
    <row r="272" spans="1:26" ht="13.5" customHeight="1" x14ac:dyDescent="0.3">
      <c r="A272" s="141"/>
      <c r="B272" s="141"/>
      <c r="C272" s="141"/>
      <c r="D272" s="141"/>
      <c r="E272" s="141"/>
      <c r="F272" s="141"/>
      <c r="G272" s="141"/>
      <c r="H272" s="141"/>
      <c r="I272" s="141"/>
      <c r="J272" s="141"/>
      <c r="K272" s="141"/>
      <c r="L272" s="141"/>
      <c r="M272" s="141"/>
      <c r="N272" s="141"/>
      <c r="O272" s="141"/>
      <c r="P272" s="141"/>
      <c r="Q272" s="141"/>
      <c r="R272" s="141"/>
      <c r="S272" s="141"/>
      <c r="T272" s="141"/>
      <c r="U272" s="141"/>
      <c r="V272" s="141"/>
      <c r="W272" s="141"/>
      <c r="X272" s="141"/>
      <c r="Y272" s="141"/>
      <c r="Z272" s="141"/>
    </row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3">
    <mergeCell ref="A56:C56"/>
    <mergeCell ref="E5:E6"/>
    <mergeCell ref="G5:G6"/>
    <mergeCell ref="A1:M1"/>
    <mergeCell ref="A2:M2"/>
    <mergeCell ref="A4:A6"/>
    <mergeCell ref="B4:B6"/>
    <mergeCell ref="D4:E4"/>
    <mergeCell ref="F4:I4"/>
    <mergeCell ref="J4:M5"/>
    <mergeCell ref="I5:I6"/>
    <mergeCell ref="C4:C6"/>
    <mergeCell ref="D5:D6"/>
  </mergeCells>
  <pageMargins left="0.7" right="0.7" top="0.75" bottom="0.75" header="0" footer="0"/>
  <pageSetup paperSize="5" scale="112" orientation="landscape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AF1000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9" sqref="C9"/>
    </sheetView>
  </sheetViews>
  <sheetFormatPr defaultColWidth="14.44140625" defaultRowHeight="15" customHeight="1" x14ac:dyDescent="0.3"/>
  <cols>
    <col min="1" max="1" width="6.5546875" customWidth="1"/>
    <col min="2" max="2" width="43.44140625" customWidth="1"/>
    <col min="3" max="4" width="7" customWidth="1"/>
    <col min="5" max="5" width="17.5546875" customWidth="1"/>
    <col min="6" max="6" width="8" customWidth="1"/>
    <col min="7" max="7" width="12.88671875" customWidth="1"/>
    <col min="8" max="8" width="8.109375" customWidth="1"/>
    <col min="9" max="12" width="9.33203125" customWidth="1"/>
    <col min="13" max="32" width="9.109375" customWidth="1"/>
  </cols>
  <sheetData>
    <row r="1" spans="1:32" ht="18" customHeight="1" x14ac:dyDescent="0.35">
      <c r="A1" s="454" t="s">
        <v>287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</row>
    <row r="2" spans="1:32" ht="18" customHeight="1" x14ac:dyDescent="0.35">
      <c r="A2" s="454" t="s">
        <v>263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</row>
    <row r="3" spans="1:32" ht="13.5" customHeight="1" x14ac:dyDescent="0.35">
      <c r="A3" s="455" t="s">
        <v>288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</row>
    <row r="4" spans="1:32" ht="13.5" customHeight="1" x14ac:dyDescent="0.3">
      <c r="A4" s="141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</row>
    <row r="5" spans="1:32" ht="17.25" customHeight="1" x14ac:dyDescent="0.3">
      <c r="A5" s="456" t="s">
        <v>78</v>
      </c>
      <c r="B5" s="451" t="s">
        <v>289</v>
      </c>
      <c r="C5" s="457" t="s">
        <v>67</v>
      </c>
      <c r="D5" s="393"/>
      <c r="E5" s="457" t="s">
        <v>290</v>
      </c>
      <c r="F5" s="394"/>
      <c r="G5" s="394"/>
      <c r="H5" s="393"/>
      <c r="I5" s="458" t="s">
        <v>291</v>
      </c>
      <c r="J5" s="394"/>
      <c r="K5" s="394"/>
      <c r="L5" s="396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</row>
    <row r="6" spans="1:32" ht="16.5" customHeight="1" x14ac:dyDescent="0.3">
      <c r="A6" s="390"/>
      <c r="B6" s="355"/>
      <c r="C6" s="371"/>
      <c r="D6" s="372"/>
      <c r="E6" s="371"/>
      <c r="F6" s="376"/>
      <c r="G6" s="376"/>
      <c r="H6" s="372"/>
      <c r="I6" s="367"/>
      <c r="J6" s="352"/>
      <c r="K6" s="352"/>
      <c r="L6" s="397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141"/>
      <c r="AE6" s="141"/>
      <c r="AF6" s="141"/>
    </row>
    <row r="7" spans="1:32" ht="13.5" customHeight="1" x14ac:dyDescent="0.3">
      <c r="A7" s="391"/>
      <c r="B7" s="356"/>
      <c r="C7" s="196" t="s">
        <v>266</v>
      </c>
      <c r="D7" s="196" t="s">
        <v>104</v>
      </c>
      <c r="E7" s="196" t="s">
        <v>107</v>
      </c>
      <c r="F7" s="197" t="s">
        <v>35</v>
      </c>
      <c r="G7" s="197" t="s">
        <v>58</v>
      </c>
      <c r="H7" s="197" t="s">
        <v>35</v>
      </c>
      <c r="I7" s="198" t="s">
        <v>268</v>
      </c>
      <c r="J7" s="198" t="s">
        <v>269</v>
      </c>
      <c r="K7" s="198" t="s">
        <v>268</v>
      </c>
      <c r="L7" s="199" t="s">
        <v>269</v>
      </c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141"/>
      <c r="X7" s="141"/>
      <c r="Y7" s="141"/>
      <c r="Z7" s="141"/>
      <c r="AA7" s="141"/>
      <c r="AB7" s="141"/>
      <c r="AC7" s="141"/>
      <c r="AD7" s="141"/>
      <c r="AE7" s="141"/>
      <c r="AF7" s="141"/>
    </row>
    <row r="8" spans="1:32" ht="13.5" customHeight="1" x14ac:dyDescent="0.3">
      <c r="A8" s="200" t="s">
        <v>127</v>
      </c>
      <c r="B8" s="198" t="s">
        <v>128</v>
      </c>
      <c r="C8" s="198" t="s">
        <v>129</v>
      </c>
      <c r="D8" s="198" t="s">
        <v>130</v>
      </c>
      <c r="E8" s="198" t="s">
        <v>131</v>
      </c>
      <c r="F8" s="198" t="s">
        <v>132</v>
      </c>
      <c r="G8" s="197" t="s">
        <v>133</v>
      </c>
      <c r="H8" s="198" t="s">
        <v>134</v>
      </c>
      <c r="I8" s="197" t="s">
        <v>135</v>
      </c>
      <c r="J8" s="198" t="s">
        <v>136</v>
      </c>
      <c r="K8" s="197" t="s">
        <v>137</v>
      </c>
      <c r="L8" s="199" t="s">
        <v>138</v>
      </c>
      <c r="M8" s="141"/>
      <c r="N8" s="141"/>
      <c r="O8" s="141"/>
      <c r="P8" s="141"/>
      <c r="Q8" s="141"/>
      <c r="R8" s="141"/>
      <c r="S8" s="141"/>
      <c r="T8" s="141"/>
      <c r="U8" s="141"/>
      <c r="V8" s="141"/>
      <c r="W8" s="141"/>
      <c r="X8" s="141"/>
      <c r="Y8" s="141"/>
      <c r="Z8" s="141"/>
      <c r="AA8" s="141"/>
      <c r="AB8" s="141"/>
      <c r="AC8" s="141"/>
      <c r="AD8" s="141"/>
      <c r="AE8" s="141"/>
      <c r="AF8" s="141"/>
    </row>
    <row r="9" spans="1:32" ht="13.5" customHeight="1" x14ac:dyDescent="0.3">
      <c r="A9" s="201">
        <v>1</v>
      </c>
      <c r="B9" s="202" t="s">
        <v>292</v>
      </c>
      <c r="C9" s="203" t="e">
        <f t="shared" ref="C9:E9" si="0">SUM(C10:C15)</f>
        <v>#REF!</v>
      </c>
      <c r="D9" s="203" t="e">
        <f t="shared" si="0"/>
        <v>#REF!</v>
      </c>
      <c r="E9" s="203" t="e">
        <f t="shared" si="0"/>
        <v>#REF!</v>
      </c>
      <c r="F9" s="204" t="e">
        <f t="shared" ref="F9:F15" si="1">E9/$E$54*100</f>
        <v>#REF!</v>
      </c>
      <c r="G9" s="203" t="e">
        <f>SUM(G10:G15)</f>
        <v>#REF!</v>
      </c>
      <c r="H9" s="205" t="e">
        <f t="shared" ref="H9:H15" si="2">G9/E9*100</f>
        <v>#REF!</v>
      </c>
      <c r="I9" s="205" t="e">
        <f t="shared" ref="I9:J9" si="3">AVERAGE(I10:I15)</f>
        <v>#REF!</v>
      </c>
      <c r="J9" s="205" t="e">
        <f t="shared" si="3"/>
        <v>#REF!</v>
      </c>
      <c r="K9" s="206" t="e">
        <f t="shared" ref="K9:L9" si="4">IF(I9&lt;50,"SR",IF(I9&lt;65,"R",IF(I9&lt;75,"S",IF(I9&lt;90,"T","ST"))))</f>
        <v>#REF!</v>
      </c>
      <c r="L9" s="207" t="e">
        <f t="shared" si="4"/>
        <v>#REF!</v>
      </c>
      <c r="M9" s="168"/>
      <c r="N9" s="168"/>
      <c r="O9" s="168"/>
      <c r="P9" s="168"/>
      <c r="Q9" s="168"/>
      <c r="R9" s="168"/>
      <c r="S9" s="168"/>
      <c r="T9" s="168"/>
      <c r="U9" s="168"/>
      <c r="V9" s="168"/>
      <c r="W9" s="168"/>
      <c r="X9" s="168"/>
      <c r="Y9" s="168"/>
      <c r="Z9" s="168"/>
      <c r="AA9" s="168"/>
      <c r="AB9" s="168"/>
      <c r="AC9" s="168"/>
      <c r="AD9" s="168"/>
      <c r="AE9" s="168"/>
      <c r="AF9" s="168"/>
    </row>
    <row r="10" spans="1:32" ht="13.5" customHeight="1" x14ac:dyDescent="0.3">
      <c r="A10" s="208" t="s">
        <v>293</v>
      </c>
      <c r="B10" s="209" t="s">
        <v>71</v>
      </c>
      <c r="C10" s="210" t="e">
        <f t="shared" ref="C10:E10" si="5">SUM(#REF!)</f>
        <v>#REF!</v>
      </c>
      <c r="D10" s="210" t="e">
        <f t="shared" si="5"/>
        <v>#REF!</v>
      </c>
      <c r="E10" s="210" t="e">
        <f t="shared" si="5"/>
        <v>#REF!</v>
      </c>
      <c r="F10" s="211" t="e">
        <f t="shared" si="1"/>
        <v>#REF!</v>
      </c>
      <c r="G10" s="210" t="e">
        <f t="shared" ref="G10:G15" si="6">SUM(#REF!)</f>
        <v>#REF!</v>
      </c>
      <c r="H10" s="212" t="e">
        <f t="shared" si="2"/>
        <v>#REF!</v>
      </c>
      <c r="I10" s="213" t="e">
        <f t="shared" ref="I10:J10" si="7">AVERAGE(#REF!)</f>
        <v>#REF!</v>
      </c>
      <c r="J10" s="213" t="e">
        <f t="shared" si="7"/>
        <v>#REF!</v>
      </c>
      <c r="K10" s="198" t="e">
        <f t="shared" ref="K10:L10" si="8">IF(I10&lt;50,"SR",IF(I10&lt;65,"R",IF(I10&lt;75,"S",IF(I10&lt;90,"T","ST"))))</f>
        <v>#REF!</v>
      </c>
      <c r="L10" s="199" t="e">
        <f t="shared" si="8"/>
        <v>#REF!</v>
      </c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</row>
    <row r="11" spans="1:32" ht="13.5" customHeight="1" x14ac:dyDescent="0.3">
      <c r="A11" s="208" t="s">
        <v>294</v>
      </c>
      <c r="B11" s="209" t="s">
        <v>59</v>
      </c>
      <c r="C11" s="210" t="e">
        <f t="shared" ref="C11:E11" si="9">SUM(#REF!)</f>
        <v>#REF!</v>
      </c>
      <c r="D11" s="210" t="e">
        <f t="shared" si="9"/>
        <v>#REF!</v>
      </c>
      <c r="E11" s="210" t="e">
        <f t="shared" si="9"/>
        <v>#REF!</v>
      </c>
      <c r="F11" s="211" t="e">
        <f t="shared" si="1"/>
        <v>#REF!</v>
      </c>
      <c r="G11" s="210" t="e">
        <f t="shared" si="6"/>
        <v>#REF!</v>
      </c>
      <c r="H11" s="212" t="e">
        <f t="shared" si="2"/>
        <v>#REF!</v>
      </c>
      <c r="I11" s="213" t="e">
        <f t="shared" ref="I11:J11" si="10">AVERAGE(#REF!)</f>
        <v>#REF!</v>
      </c>
      <c r="J11" s="213" t="e">
        <f t="shared" si="10"/>
        <v>#REF!</v>
      </c>
      <c r="K11" s="198" t="e">
        <f t="shared" ref="K11:L11" si="11">IF(I11&lt;50,"SR",IF(I11&lt;65,"R",IF(I11&lt;75,"S",IF(I11&lt;90,"T","ST"))))</f>
        <v>#REF!</v>
      </c>
      <c r="L11" s="199" t="e">
        <f t="shared" si="11"/>
        <v>#REF!</v>
      </c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</row>
    <row r="12" spans="1:32" ht="13.5" customHeight="1" x14ac:dyDescent="0.3">
      <c r="A12" s="208" t="s">
        <v>295</v>
      </c>
      <c r="B12" s="209" t="s">
        <v>296</v>
      </c>
      <c r="C12" s="210" t="e">
        <f t="shared" ref="C12:E12" si="12">SUM(#REF!)</f>
        <v>#REF!</v>
      </c>
      <c r="D12" s="210" t="e">
        <f t="shared" si="12"/>
        <v>#REF!</v>
      </c>
      <c r="E12" s="210" t="e">
        <f t="shared" si="12"/>
        <v>#REF!</v>
      </c>
      <c r="F12" s="211" t="e">
        <f t="shared" si="1"/>
        <v>#REF!</v>
      </c>
      <c r="G12" s="210" t="e">
        <f t="shared" si="6"/>
        <v>#REF!</v>
      </c>
      <c r="H12" s="212" t="e">
        <f t="shared" si="2"/>
        <v>#REF!</v>
      </c>
      <c r="I12" s="213" t="e">
        <f t="shared" ref="I12:J12" si="13">AVERAGE(#REF!)</f>
        <v>#REF!</v>
      </c>
      <c r="J12" s="213" t="e">
        <f t="shared" si="13"/>
        <v>#REF!</v>
      </c>
      <c r="K12" s="198" t="e">
        <f t="shared" ref="K12:L12" si="14">IF(I12&lt;50,"SR",IF(I12&lt;65,"R",IF(I12&lt;75,"S",IF(I12&lt;90,"T","ST"))))</f>
        <v>#REF!</v>
      </c>
      <c r="L12" s="199" t="e">
        <f t="shared" si="14"/>
        <v>#REF!</v>
      </c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</row>
    <row r="13" spans="1:32" ht="13.5" customHeight="1" x14ac:dyDescent="0.3">
      <c r="A13" s="208" t="s">
        <v>297</v>
      </c>
      <c r="B13" s="209" t="s">
        <v>298</v>
      </c>
      <c r="C13" s="210" t="e">
        <f t="shared" ref="C13:E13" si="15">SUM(#REF!)</f>
        <v>#REF!</v>
      </c>
      <c r="D13" s="210" t="e">
        <f t="shared" si="15"/>
        <v>#REF!</v>
      </c>
      <c r="E13" s="210" t="e">
        <f t="shared" si="15"/>
        <v>#REF!</v>
      </c>
      <c r="F13" s="211" t="e">
        <f t="shared" si="1"/>
        <v>#REF!</v>
      </c>
      <c r="G13" s="210" t="e">
        <f t="shared" si="6"/>
        <v>#REF!</v>
      </c>
      <c r="H13" s="212" t="e">
        <f t="shared" si="2"/>
        <v>#REF!</v>
      </c>
      <c r="I13" s="213" t="e">
        <f t="shared" ref="I13:J13" si="16">AVERAGE(#REF!)</f>
        <v>#REF!</v>
      </c>
      <c r="J13" s="213" t="e">
        <f t="shared" si="16"/>
        <v>#REF!</v>
      </c>
      <c r="K13" s="198" t="e">
        <f t="shared" ref="K13:L13" si="17">IF(I13&lt;50,"SR",IF(I13&lt;65,"R",IF(I13&lt;75,"S",IF(I13&lt;90,"T","ST"))))</f>
        <v>#REF!</v>
      </c>
      <c r="L13" s="199" t="e">
        <f t="shared" si="17"/>
        <v>#REF!</v>
      </c>
      <c r="M13" s="141"/>
      <c r="N13" s="141"/>
      <c r="O13" s="141"/>
      <c r="P13" s="141"/>
      <c r="Q13" s="141"/>
      <c r="R13" s="141"/>
      <c r="S13" s="141"/>
      <c r="T13" s="141"/>
      <c r="U13" s="141"/>
      <c r="V13" s="141"/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</row>
    <row r="14" spans="1:32" ht="13.5" customHeight="1" x14ac:dyDescent="0.3">
      <c r="A14" s="208" t="s">
        <v>299</v>
      </c>
      <c r="B14" s="209" t="s">
        <v>300</v>
      </c>
      <c r="C14" s="210" t="e">
        <f t="shared" ref="C14:E14" si="18">SUM(#REF!)</f>
        <v>#REF!</v>
      </c>
      <c r="D14" s="210" t="e">
        <f t="shared" si="18"/>
        <v>#REF!</v>
      </c>
      <c r="E14" s="210" t="e">
        <f t="shared" si="18"/>
        <v>#REF!</v>
      </c>
      <c r="F14" s="211" t="e">
        <f t="shared" si="1"/>
        <v>#REF!</v>
      </c>
      <c r="G14" s="210" t="e">
        <f t="shared" si="6"/>
        <v>#REF!</v>
      </c>
      <c r="H14" s="212" t="e">
        <f t="shared" si="2"/>
        <v>#REF!</v>
      </c>
      <c r="I14" s="213" t="e">
        <f t="shared" ref="I14:J14" si="19">AVERAGE(#REF!)</f>
        <v>#REF!</v>
      </c>
      <c r="J14" s="213" t="e">
        <f t="shared" si="19"/>
        <v>#REF!</v>
      </c>
      <c r="K14" s="198" t="e">
        <f t="shared" ref="K14:L14" si="20">IF(I14&lt;50,"SR",IF(I14&lt;65,"R",IF(I14&lt;75,"S",IF(I14&lt;90,"T","ST"))))</f>
        <v>#REF!</v>
      </c>
      <c r="L14" s="199" t="e">
        <f t="shared" si="20"/>
        <v>#REF!</v>
      </c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141"/>
      <c r="AD14" s="141"/>
      <c r="AE14" s="141"/>
      <c r="AF14" s="141"/>
    </row>
    <row r="15" spans="1:32" ht="13.5" customHeight="1" x14ac:dyDescent="0.3">
      <c r="A15" s="208" t="s">
        <v>301</v>
      </c>
      <c r="B15" s="209" t="s">
        <v>302</v>
      </c>
      <c r="C15" s="210" t="e">
        <f t="shared" ref="C15:E15" si="21">SUM(#REF!)</f>
        <v>#REF!</v>
      </c>
      <c r="D15" s="210" t="e">
        <f t="shared" si="21"/>
        <v>#REF!</v>
      </c>
      <c r="E15" s="210" t="e">
        <f t="shared" si="21"/>
        <v>#REF!</v>
      </c>
      <c r="F15" s="211" t="e">
        <f t="shared" si="1"/>
        <v>#REF!</v>
      </c>
      <c r="G15" s="210" t="e">
        <f t="shared" si="6"/>
        <v>#REF!</v>
      </c>
      <c r="H15" s="212" t="e">
        <f t="shared" si="2"/>
        <v>#REF!</v>
      </c>
      <c r="I15" s="213" t="e">
        <f t="shared" ref="I15:J15" si="22">AVERAGE(#REF!)</f>
        <v>#REF!</v>
      </c>
      <c r="J15" s="213" t="e">
        <f t="shared" si="22"/>
        <v>#REF!</v>
      </c>
      <c r="K15" s="198" t="e">
        <f t="shared" ref="K15:L15" si="23">IF(I15&lt;50,"SR",IF(I15&lt;65,"R",IF(I15&lt;75,"S",IF(I15&lt;90,"T","ST"))))</f>
        <v>#REF!</v>
      </c>
      <c r="L15" s="199" t="e">
        <f t="shared" si="23"/>
        <v>#REF!</v>
      </c>
      <c r="M15" s="141"/>
      <c r="N15" s="141"/>
      <c r="O15" s="141"/>
      <c r="P15" s="141"/>
      <c r="Q15" s="141"/>
      <c r="R15" s="141"/>
      <c r="S15" s="141"/>
      <c r="T15" s="141"/>
      <c r="U15" s="141"/>
      <c r="V15" s="141"/>
      <c r="W15" s="141"/>
      <c r="X15" s="141"/>
      <c r="Y15" s="141"/>
      <c r="Z15" s="141"/>
      <c r="AA15" s="141"/>
      <c r="AB15" s="141"/>
      <c r="AC15" s="141"/>
      <c r="AD15" s="141"/>
      <c r="AE15" s="141"/>
      <c r="AF15" s="141"/>
    </row>
    <row r="16" spans="1:32" ht="13.5" customHeight="1" x14ac:dyDescent="0.3">
      <c r="A16" s="208"/>
      <c r="B16" s="209"/>
      <c r="C16" s="209"/>
      <c r="D16" s="209"/>
      <c r="E16" s="209"/>
      <c r="F16" s="211"/>
      <c r="G16" s="209"/>
      <c r="H16" s="212"/>
      <c r="I16" s="211"/>
      <c r="J16" s="211"/>
      <c r="K16" s="198"/>
      <c r="L16" s="199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1"/>
      <c r="AA16" s="141"/>
      <c r="AB16" s="141"/>
      <c r="AC16" s="141"/>
      <c r="AD16" s="141"/>
      <c r="AE16" s="141"/>
      <c r="AF16" s="141"/>
    </row>
    <row r="17" spans="1:32" ht="13.5" customHeight="1" x14ac:dyDescent="0.3">
      <c r="A17" s="201">
        <v>2</v>
      </c>
      <c r="B17" s="202" t="s">
        <v>61</v>
      </c>
      <c r="C17" s="203" t="e">
        <f t="shared" ref="C17:E17" si="24">SUM(C18:C35)</f>
        <v>#REF!</v>
      </c>
      <c r="D17" s="203" t="e">
        <f t="shared" si="24"/>
        <v>#REF!</v>
      </c>
      <c r="E17" s="203" t="e">
        <f t="shared" si="24"/>
        <v>#REF!</v>
      </c>
      <c r="F17" s="204" t="e">
        <f t="shared" ref="F17:F35" si="25">E17/$E$54*100</f>
        <v>#REF!</v>
      </c>
      <c r="G17" s="203" t="e">
        <f>SUM(G18:G35)</f>
        <v>#REF!</v>
      </c>
      <c r="H17" s="205" t="e">
        <f t="shared" ref="H17:H35" si="26">G17/E17*100</f>
        <v>#REF!</v>
      </c>
      <c r="I17" s="204" t="e">
        <f t="shared" ref="I17:J17" si="27">AVERAGE(I18:I35)</f>
        <v>#REF!</v>
      </c>
      <c r="J17" s="204" t="e">
        <f t="shared" si="27"/>
        <v>#REF!</v>
      </c>
      <c r="K17" s="206" t="e">
        <f t="shared" ref="K17:L17" si="28">IF(I17&lt;50,"SR",IF(I17&lt;65,"R",IF(I17&lt;75,"S",IF(I17&lt;90,"T","ST"))))</f>
        <v>#REF!</v>
      </c>
      <c r="L17" s="207" t="e">
        <f t="shared" si="28"/>
        <v>#REF!</v>
      </c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</row>
    <row r="18" spans="1:32" ht="13.5" customHeight="1" x14ac:dyDescent="0.3">
      <c r="A18" s="208" t="s">
        <v>303</v>
      </c>
      <c r="B18" s="209" t="s">
        <v>304</v>
      </c>
      <c r="C18" s="210" t="e">
        <f t="shared" ref="C18:E18" si="29">SUM(#REF!)</f>
        <v>#REF!</v>
      </c>
      <c r="D18" s="210" t="e">
        <f t="shared" si="29"/>
        <v>#REF!</v>
      </c>
      <c r="E18" s="210" t="e">
        <f t="shared" si="29"/>
        <v>#REF!</v>
      </c>
      <c r="F18" s="211" t="e">
        <f t="shared" si="25"/>
        <v>#REF!</v>
      </c>
      <c r="G18" s="210" t="e">
        <f t="shared" ref="G18:G26" si="30">SUM(#REF!)</f>
        <v>#REF!</v>
      </c>
      <c r="H18" s="212" t="e">
        <f t="shared" si="26"/>
        <v>#REF!</v>
      </c>
      <c r="I18" s="213" t="e">
        <f t="shared" ref="I18:J18" si="31">AVERAGE(#REF!)</f>
        <v>#REF!</v>
      </c>
      <c r="J18" s="213" t="e">
        <f t="shared" si="31"/>
        <v>#REF!</v>
      </c>
      <c r="K18" s="198" t="e">
        <f t="shared" ref="K18:L18" si="32">IF(I18&lt;50,"SR",IF(I18&lt;65,"R",IF(I18&lt;75,"S",IF(I18&lt;90,"T","ST"))))</f>
        <v>#REF!</v>
      </c>
      <c r="L18" s="199" t="e">
        <f t="shared" si="32"/>
        <v>#REF!</v>
      </c>
      <c r="M18" s="141"/>
      <c r="N18" s="141"/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  <c r="Z18" s="141"/>
      <c r="AA18" s="141"/>
      <c r="AB18" s="141"/>
      <c r="AC18" s="141"/>
      <c r="AD18" s="141"/>
      <c r="AE18" s="141"/>
      <c r="AF18" s="141"/>
    </row>
    <row r="19" spans="1:32" ht="13.5" customHeight="1" x14ac:dyDescent="0.3">
      <c r="A19" s="208" t="s">
        <v>305</v>
      </c>
      <c r="B19" s="209" t="s">
        <v>306</v>
      </c>
      <c r="C19" s="210" t="e">
        <f t="shared" ref="C19:E19" si="33">SUM(#REF!)</f>
        <v>#REF!</v>
      </c>
      <c r="D19" s="210" t="e">
        <f t="shared" si="33"/>
        <v>#REF!</v>
      </c>
      <c r="E19" s="210" t="e">
        <f t="shared" si="33"/>
        <v>#REF!</v>
      </c>
      <c r="F19" s="211" t="e">
        <f t="shared" si="25"/>
        <v>#REF!</v>
      </c>
      <c r="G19" s="210" t="e">
        <f t="shared" si="30"/>
        <v>#REF!</v>
      </c>
      <c r="H19" s="212" t="e">
        <f t="shared" si="26"/>
        <v>#REF!</v>
      </c>
      <c r="I19" s="213" t="e">
        <f t="shared" ref="I19:J19" si="34">AVERAGE(#REF!)</f>
        <v>#REF!</v>
      </c>
      <c r="J19" s="213" t="e">
        <f t="shared" si="34"/>
        <v>#REF!</v>
      </c>
      <c r="K19" s="198" t="e">
        <f t="shared" ref="K19:L19" si="35">IF(I19&lt;50,"SR",IF(I19&lt;65,"R",IF(I19&lt;75,"S",IF(I19&lt;90,"T","ST"))))</f>
        <v>#REF!</v>
      </c>
      <c r="L19" s="199" t="e">
        <f t="shared" si="35"/>
        <v>#REF!</v>
      </c>
      <c r="M19" s="141"/>
      <c r="N19" s="141"/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1"/>
      <c r="AD19" s="141"/>
      <c r="AE19" s="141"/>
      <c r="AF19" s="141"/>
    </row>
    <row r="20" spans="1:32" ht="13.5" customHeight="1" x14ac:dyDescent="0.3">
      <c r="A20" s="208" t="s">
        <v>307</v>
      </c>
      <c r="B20" s="209" t="s">
        <v>66</v>
      </c>
      <c r="C20" s="210" t="e">
        <f t="shared" ref="C20:E20" si="36">SUM(#REF!)</f>
        <v>#REF!</v>
      </c>
      <c r="D20" s="210" t="e">
        <f t="shared" si="36"/>
        <v>#REF!</v>
      </c>
      <c r="E20" s="210" t="e">
        <f t="shared" si="36"/>
        <v>#REF!</v>
      </c>
      <c r="F20" s="211" t="e">
        <f t="shared" si="25"/>
        <v>#REF!</v>
      </c>
      <c r="G20" s="210" t="e">
        <f t="shared" si="30"/>
        <v>#REF!</v>
      </c>
      <c r="H20" s="212" t="e">
        <f t="shared" si="26"/>
        <v>#REF!</v>
      </c>
      <c r="I20" s="213" t="e">
        <f t="shared" ref="I20:J20" si="37">AVERAGE(#REF!)</f>
        <v>#REF!</v>
      </c>
      <c r="J20" s="213" t="e">
        <f t="shared" si="37"/>
        <v>#REF!</v>
      </c>
      <c r="K20" s="198" t="e">
        <f t="shared" ref="K20:L20" si="38">IF(I20&lt;50,"SR",IF(I20&lt;65,"R",IF(I20&lt;75,"S",IF(I20&lt;90,"T","ST"))))</f>
        <v>#REF!</v>
      </c>
      <c r="L20" s="199" t="e">
        <f t="shared" si="38"/>
        <v>#REF!</v>
      </c>
      <c r="M20" s="141"/>
      <c r="N20" s="141"/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</row>
    <row r="21" spans="1:32" ht="13.5" customHeight="1" x14ac:dyDescent="0.3">
      <c r="A21" s="208" t="s">
        <v>308</v>
      </c>
      <c r="B21" s="209" t="s">
        <v>74</v>
      </c>
      <c r="C21" s="210" t="e">
        <f t="shared" ref="C21:E21" si="39">SUM(#REF!)</f>
        <v>#REF!</v>
      </c>
      <c r="D21" s="210" t="e">
        <f t="shared" si="39"/>
        <v>#REF!</v>
      </c>
      <c r="E21" s="210" t="e">
        <f t="shared" si="39"/>
        <v>#REF!</v>
      </c>
      <c r="F21" s="211" t="e">
        <f t="shared" si="25"/>
        <v>#REF!</v>
      </c>
      <c r="G21" s="210" t="e">
        <f t="shared" si="30"/>
        <v>#REF!</v>
      </c>
      <c r="H21" s="212" t="e">
        <f t="shared" si="26"/>
        <v>#REF!</v>
      </c>
      <c r="I21" s="213" t="e">
        <f t="shared" ref="I21:J21" si="40">AVERAGE(#REF!)</f>
        <v>#REF!</v>
      </c>
      <c r="J21" s="213" t="e">
        <f t="shared" si="40"/>
        <v>#REF!</v>
      </c>
      <c r="K21" s="198" t="e">
        <f t="shared" ref="K21:L21" si="41">IF(I21&lt;50,"SR",IF(I21&lt;65,"R",IF(I21&lt;75,"S",IF(I21&lt;90,"T","ST"))))</f>
        <v>#REF!</v>
      </c>
      <c r="L21" s="199" t="e">
        <f t="shared" si="41"/>
        <v>#REF!</v>
      </c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</row>
    <row r="22" spans="1:32" ht="13.5" customHeight="1" x14ac:dyDescent="0.3">
      <c r="A22" s="208" t="s">
        <v>309</v>
      </c>
      <c r="B22" s="209" t="s">
        <v>310</v>
      </c>
      <c r="C22" s="210" t="e">
        <f t="shared" ref="C22:E22" si="42">SUM(#REF!)</f>
        <v>#REF!</v>
      </c>
      <c r="D22" s="210" t="e">
        <f t="shared" si="42"/>
        <v>#REF!</v>
      </c>
      <c r="E22" s="210" t="e">
        <f t="shared" si="42"/>
        <v>#REF!</v>
      </c>
      <c r="F22" s="211" t="e">
        <f t="shared" si="25"/>
        <v>#REF!</v>
      </c>
      <c r="G22" s="210" t="e">
        <f t="shared" si="30"/>
        <v>#REF!</v>
      </c>
      <c r="H22" s="212" t="e">
        <f t="shared" si="26"/>
        <v>#REF!</v>
      </c>
      <c r="I22" s="213" t="e">
        <f t="shared" ref="I22:J22" si="43">AVERAGE(#REF!)</f>
        <v>#REF!</v>
      </c>
      <c r="J22" s="213" t="e">
        <f t="shared" si="43"/>
        <v>#REF!</v>
      </c>
      <c r="K22" s="198" t="e">
        <f t="shared" ref="K22:L22" si="44">IF(I22&lt;50,"SR",IF(I22&lt;65,"R",IF(I22&lt;75,"S",IF(I22&lt;90,"T","ST"))))</f>
        <v>#REF!</v>
      </c>
      <c r="L22" s="199" t="e">
        <f t="shared" si="44"/>
        <v>#REF!</v>
      </c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</row>
    <row r="23" spans="1:32" ht="19.5" customHeight="1" x14ac:dyDescent="0.3">
      <c r="A23" s="208" t="s">
        <v>311</v>
      </c>
      <c r="B23" s="209" t="s">
        <v>312</v>
      </c>
      <c r="C23" s="210" t="e">
        <f t="shared" ref="C23:E23" si="45">SUM(#REF!)</f>
        <v>#REF!</v>
      </c>
      <c r="D23" s="210" t="e">
        <f t="shared" si="45"/>
        <v>#REF!</v>
      </c>
      <c r="E23" s="210" t="e">
        <f t="shared" si="45"/>
        <v>#REF!</v>
      </c>
      <c r="F23" s="211" t="e">
        <f t="shared" si="25"/>
        <v>#REF!</v>
      </c>
      <c r="G23" s="210" t="e">
        <f t="shared" si="30"/>
        <v>#REF!</v>
      </c>
      <c r="H23" s="212" t="e">
        <f t="shared" si="26"/>
        <v>#REF!</v>
      </c>
      <c r="I23" s="213" t="e">
        <f t="shared" ref="I23:J23" si="46">AVERAGE(#REF!)</f>
        <v>#REF!</v>
      </c>
      <c r="J23" s="213" t="e">
        <f t="shared" si="46"/>
        <v>#REF!</v>
      </c>
      <c r="K23" s="198" t="e">
        <f t="shared" ref="K23:L23" si="47">IF(I23&lt;50,"SR",IF(I23&lt;65,"R",IF(I23&lt;75,"S",IF(I23&lt;90,"T","ST"))))</f>
        <v>#REF!</v>
      </c>
      <c r="L23" s="199" t="e">
        <f t="shared" si="47"/>
        <v>#REF!</v>
      </c>
      <c r="M23" s="141"/>
      <c r="N23" s="141"/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  <c r="Z23" s="141"/>
      <c r="AA23" s="141"/>
      <c r="AB23" s="141"/>
      <c r="AC23" s="141"/>
      <c r="AD23" s="141"/>
      <c r="AE23" s="141"/>
      <c r="AF23" s="141"/>
    </row>
    <row r="24" spans="1:32" ht="13.5" customHeight="1" x14ac:dyDescent="0.3">
      <c r="A24" s="208" t="s">
        <v>313</v>
      </c>
      <c r="B24" s="209" t="s">
        <v>314</v>
      </c>
      <c r="C24" s="210" t="e">
        <f t="shared" ref="C24:E24" si="48">SUM(#REF!)</f>
        <v>#REF!</v>
      </c>
      <c r="D24" s="210" t="e">
        <f t="shared" si="48"/>
        <v>#REF!</v>
      </c>
      <c r="E24" s="210" t="e">
        <f t="shared" si="48"/>
        <v>#REF!</v>
      </c>
      <c r="F24" s="211" t="e">
        <f t="shared" si="25"/>
        <v>#REF!</v>
      </c>
      <c r="G24" s="210" t="e">
        <f t="shared" si="30"/>
        <v>#REF!</v>
      </c>
      <c r="H24" s="212" t="e">
        <f t="shared" si="26"/>
        <v>#REF!</v>
      </c>
      <c r="I24" s="213" t="e">
        <f t="shared" ref="I24:J24" si="49">AVERAGE(#REF!)</f>
        <v>#REF!</v>
      </c>
      <c r="J24" s="213" t="e">
        <f t="shared" si="49"/>
        <v>#REF!</v>
      </c>
      <c r="K24" s="198" t="e">
        <f t="shared" ref="K24:L24" si="50">IF(I24&lt;50,"SR",IF(I24&lt;65,"R",IF(I24&lt;75,"S",IF(I24&lt;90,"T","ST"))))</f>
        <v>#REF!</v>
      </c>
      <c r="L24" s="199" t="e">
        <f t="shared" si="50"/>
        <v>#REF!</v>
      </c>
      <c r="M24" s="141"/>
      <c r="N24" s="141"/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  <c r="Z24" s="141"/>
      <c r="AA24" s="141"/>
      <c r="AB24" s="141"/>
      <c r="AC24" s="141"/>
      <c r="AD24" s="141"/>
      <c r="AE24" s="141"/>
      <c r="AF24" s="141"/>
    </row>
    <row r="25" spans="1:32" ht="13.5" customHeight="1" x14ac:dyDescent="0.3">
      <c r="A25" s="208" t="s">
        <v>315</v>
      </c>
      <c r="B25" s="209" t="s">
        <v>316</v>
      </c>
      <c r="C25" s="210" t="e">
        <f t="shared" ref="C25:E25" si="51">SUM(#REF!)</f>
        <v>#REF!</v>
      </c>
      <c r="D25" s="210" t="e">
        <f t="shared" si="51"/>
        <v>#REF!</v>
      </c>
      <c r="E25" s="210" t="e">
        <f t="shared" si="51"/>
        <v>#REF!</v>
      </c>
      <c r="F25" s="211" t="e">
        <f t="shared" si="25"/>
        <v>#REF!</v>
      </c>
      <c r="G25" s="210" t="e">
        <f t="shared" si="30"/>
        <v>#REF!</v>
      </c>
      <c r="H25" s="212" t="e">
        <f t="shared" si="26"/>
        <v>#REF!</v>
      </c>
      <c r="I25" s="213" t="e">
        <f t="shared" ref="I25:J25" si="52">AVERAGE(#REF!)</f>
        <v>#REF!</v>
      </c>
      <c r="J25" s="213" t="e">
        <f t="shared" si="52"/>
        <v>#REF!</v>
      </c>
      <c r="K25" s="198" t="e">
        <f t="shared" ref="K25:L25" si="53">IF(I25&lt;50,"SR",IF(I25&lt;65,"R",IF(I25&lt;75,"S",IF(I25&lt;90,"T","ST"))))</f>
        <v>#REF!</v>
      </c>
      <c r="L25" s="199" t="e">
        <f t="shared" si="53"/>
        <v>#REF!</v>
      </c>
      <c r="M25" s="141"/>
      <c r="N25" s="141"/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</row>
    <row r="26" spans="1:32" ht="13.5" customHeight="1" x14ac:dyDescent="0.3">
      <c r="A26" s="208" t="s">
        <v>317</v>
      </c>
      <c r="B26" s="209" t="s">
        <v>75</v>
      </c>
      <c r="C26" s="210" t="e">
        <f t="shared" ref="C26:E26" si="54">SUM(#REF!)</f>
        <v>#REF!</v>
      </c>
      <c r="D26" s="210" t="e">
        <f t="shared" si="54"/>
        <v>#REF!</v>
      </c>
      <c r="E26" s="210" t="e">
        <f t="shared" si="54"/>
        <v>#REF!</v>
      </c>
      <c r="F26" s="211" t="e">
        <f t="shared" si="25"/>
        <v>#REF!</v>
      </c>
      <c r="G26" s="210" t="e">
        <f t="shared" si="30"/>
        <v>#REF!</v>
      </c>
      <c r="H26" s="212" t="e">
        <f t="shared" si="26"/>
        <v>#REF!</v>
      </c>
      <c r="I26" s="213" t="e">
        <f t="shared" ref="I26:J26" si="55">AVERAGE(#REF!)</f>
        <v>#REF!</v>
      </c>
      <c r="J26" s="213" t="e">
        <f t="shared" si="55"/>
        <v>#REF!</v>
      </c>
      <c r="K26" s="198" t="e">
        <f t="shared" ref="K26:L26" si="56">IF(I26&lt;50,"SR",IF(I26&lt;65,"R",IF(I26&lt;75,"S",IF(I26&lt;90,"T","ST"))))</f>
        <v>#REF!</v>
      </c>
      <c r="L26" s="199" t="e">
        <f t="shared" si="56"/>
        <v>#REF!</v>
      </c>
      <c r="M26" s="141"/>
      <c r="N26" s="141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  <c r="Z26" s="141"/>
      <c r="AA26" s="141"/>
      <c r="AB26" s="141"/>
      <c r="AC26" s="141"/>
      <c r="AD26" s="141"/>
      <c r="AE26" s="141"/>
      <c r="AF26" s="141"/>
    </row>
    <row r="27" spans="1:32" ht="13.5" customHeight="1" x14ac:dyDescent="0.3">
      <c r="A27" s="208" t="s">
        <v>318</v>
      </c>
      <c r="B27" s="209" t="s">
        <v>319</v>
      </c>
      <c r="C27" s="210" t="e">
        <f t="shared" ref="C27:C31" si="57">SUM(#REF!)</f>
        <v>#REF!</v>
      </c>
      <c r="D27" s="210" t="e">
        <f t="shared" ref="D27:E27" si="58">SUM(#REF!)-D32</f>
        <v>#REF!</v>
      </c>
      <c r="E27" s="210" t="e">
        <f t="shared" si="58"/>
        <v>#REF!</v>
      </c>
      <c r="F27" s="211" t="e">
        <f t="shared" si="25"/>
        <v>#REF!</v>
      </c>
      <c r="G27" s="210" t="e">
        <f>SUM(#REF!)-G32</f>
        <v>#REF!</v>
      </c>
      <c r="H27" s="212" t="e">
        <f t="shared" si="26"/>
        <v>#REF!</v>
      </c>
      <c r="I27" s="213" t="e">
        <f t="shared" ref="I27:J27" si="59">AVERAGE(#REF!)-I32</f>
        <v>#REF!</v>
      </c>
      <c r="J27" s="213" t="e">
        <f t="shared" si="59"/>
        <v>#REF!</v>
      </c>
      <c r="K27" s="198" t="e">
        <f t="shared" ref="K27:L27" si="60">IF(I27&lt;50,"SR",IF(I27&lt;65,"R",IF(I27&lt;75,"S",IF(I27&lt;90,"T","ST"))))</f>
        <v>#REF!</v>
      </c>
      <c r="L27" s="199" t="e">
        <f t="shared" si="60"/>
        <v>#REF!</v>
      </c>
      <c r="M27" s="141"/>
      <c r="N27" s="141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141"/>
    </row>
    <row r="28" spans="1:32" ht="13.5" customHeight="1" x14ac:dyDescent="0.3">
      <c r="A28" s="208" t="s">
        <v>320</v>
      </c>
      <c r="B28" s="209" t="s">
        <v>321</v>
      </c>
      <c r="C28" s="210" t="e">
        <f t="shared" si="57"/>
        <v>#REF!</v>
      </c>
      <c r="D28" s="210" t="e">
        <f t="shared" ref="D28:E28" si="61">SUM(#REF!)</f>
        <v>#REF!</v>
      </c>
      <c r="E28" s="210" t="e">
        <f t="shared" si="61"/>
        <v>#REF!</v>
      </c>
      <c r="F28" s="211" t="e">
        <f t="shared" si="25"/>
        <v>#REF!</v>
      </c>
      <c r="G28" s="210" t="e">
        <f t="shared" ref="G28:G31" si="62">SUM(#REF!)</f>
        <v>#REF!</v>
      </c>
      <c r="H28" s="212" t="e">
        <f t="shared" si="26"/>
        <v>#REF!</v>
      </c>
      <c r="I28" s="213" t="e">
        <f t="shared" ref="I28:J28" si="63">AVERAGE(#REF!)</f>
        <v>#REF!</v>
      </c>
      <c r="J28" s="213" t="e">
        <f t="shared" si="63"/>
        <v>#REF!</v>
      </c>
      <c r="K28" s="198" t="e">
        <f t="shared" ref="K28:L28" si="64">IF(I28&lt;50,"SR",IF(I28&lt;65,"R",IF(I28&lt;75,"S",IF(I28&lt;90,"T","ST"))))</f>
        <v>#REF!</v>
      </c>
      <c r="L28" s="199" t="e">
        <f t="shared" si="64"/>
        <v>#REF!</v>
      </c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B28" s="141"/>
      <c r="AC28" s="141"/>
      <c r="AD28" s="141"/>
      <c r="AE28" s="141"/>
      <c r="AF28" s="141"/>
    </row>
    <row r="29" spans="1:32" ht="13.5" customHeight="1" x14ac:dyDescent="0.3">
      <c r="A29" s="208" t="s">
        <v>322</v>
      </c>
      <c r="B29" s="209" t="s">
        <v>323</v>
      </c>
      <c r="C29" s="210" t="e">
        <f t="shared" si="57"/>
        <v>#REF!</v>
      </c>
      <c r="D29" s="210" t="e">
        <f t="shared" ref="D29:E29" si="65">SUM(#REF!)</f>
        <v>#REF!</v>
      </c>
      <c r="E29" s="210" t="e">
        <f t="shared" si="65"/>
        <v>#REF!</v>
      </c>
      <c r="F29" s="211" t="e">
        <f t="shared" si="25"/>
        <v>#REF!</v>
      </c>
      <c r="G29" s="210" t="e">
        <f t="shared" si="62"/>
        <v>#REF!</v>
      </c>
      <c r="H29" s="212" t="e">
        <f t="shared" si="26"/>
        <v>#REF!</v>
      </c>
      <c r="I29" s="213" t="e">
        <f t="shared" ref="I29:J29" si="66">AVERAGE(#REF!)</f>
        <v>#REF!</v>
      </c>
      <c r="J29" s="213" t="e">
        <f t="shared" si="66"/>
        <v>#REF!</v>
      </c>
      <c r="K29" s="198" t="e">
        <f t="shared" ref="K29:L29" si="67">IF(I29&lt;50,"SR",IF(I29&lt;65,"R",IF(I29&lt;75,"S",IF(I29&lt;90,"T","ST"))))</f>
        <v>#REF!</v>
      </c>
      <c r="L29" s="199" t="e">
        <f t="shared" si="67"/>
        <v>#REF!</v>
      </c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</row>
    <row r="30" spans="1:32" ht="13.5" customHeight="1" x14ac:dyDescent="0.3">
      <c r="A30" s="208" t="s">
        <v>324</v>
      </c>
      <c r="B30" s="209" t="s">
        <v>325</v>
      </c>
      <c r="C30" s="210" t="e">
        <f t="shared" si="57"/>
        <v>#REF!</v>
      </c>
      <c r="D30" s="210" t="e">
        <f t="shared" ref="D30:E30" si="68">SUM(#REF!)</f>
        <v>#REF!</v>
      </c>
      <c r="E30" s="210" t="e">
        <f t="shared" si="68"/>
        <v>#REF!</v>
      </c>
      <c r="F30" s="211" t="e">
        <f t="shared" si="25"/>
        <v>#REF!</v>
      </c>
      <c r="G30" s="210" t="e">
        <f t="shared" si="62"/>
        <v>#REF!</v>
      </c>
      <c r="H30" s="212" t="e">
        <f t="shared" si="26"/>
        <v>#REF!</v>
      </c>
      <c r="I30" s="213" t="e">
        <f t="shared" ref="I30:J30" si="69">AVERAGE(#REF!)</f>
        <v>#REF!</v>
      </c>
      <c r="J30" s="213" t="e">
        <f t="shared" si="69"/>
        <v>#REF!</v>
      </c>
      <c r="K30" s="198" t="e">
        <f t="shared" ref="K30:L30" si="70">IF(I30&lt;50,"SR",IF(I30&lt;65,"R",IF(I30&lt;75,"S",IF(I30&lt;90,"T","ST"))))</f>
        <v>#REF!</v>
      </c>
      <c r="L30" s="199" t="e">
        <f t="shared" si="70"/>
        <v>#REF!</v>
      </c>
      <c r="M30" s="141"/>
      <c r="N30" s="141"/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  <c r="Z30" s="141"/>
      <c r="AA30" s="141"/>
      <c r="AB30" s="141"/>
      <c r="AC30" s="141"/>
      <c r="AD30" s="141"/>
      <c r="AE30" s="141"/>
      <c r="AF30" s="141"/>
    </row>
    <row r="31" spans="1:32" ht="13.5" customHeight="1" x14ac:dyDescent="0.3">
      <c r="A31" s="208" t="s">
        <v>326</v>
      </c>
      <c r="B31" s="209" t="s">
        <v>327</v>
      </c>
      <c r="C31" s="210" t="e">
        <f t="shared" si="57"/>
        <v>#REF!</v>
      </c>
      <c r="D31" s="210" t="e">
        <f t="shared" ref="D31:E31" si="71">SUM(#REF!)</f>
        <v>#REF!</v>
      </c>
      <c r="E31" s="210" t="e">
        <f t="shared" si="71"/>
        <v>#REF!</v>
      </c>
      <c r="F31" s="211" t="e">
        <f t="shared" si="25"/>
        <v>#REF!</v>
      </c>
      <c r="G31" s="210" t="e">
        <f t="shared" si="62"/>
        <v>#REF!</v>
      </c>
      <c r="H31" s="212" t="e">
        <f t="shared" si="26"/>
        <v>#REF!</v>
      </c>
      <c r="I31" s="213" t="e">
        <f t="shared" ref="I31:J31" si="72">AVERAGE(#REF!)</f>
        <v>#REF!</v>
      </c>
      <c r="J31" s="213" t="e">
        <f t="shared" si="72"/>
        <v>#REF!</v>
      </c>
      <c r="K31" s="198" t="e">
        <f t="shared" ref="K31:L31" si="73">IF(I31&lt;50,"SR",IF(I31&lt;65,"R",IF(I31&lt;75,"S",IF(I31&lt;90,"T","ST"))))</f>
        <v>#REF!</v>
      </c>
      <c r="L31" s="199" t="e">
        <f t="shared" si="73"/>
        <v>#REF!</v>
      </c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</row>
    <row r="32" spans="1:32" ht="13.5" customHeight="1" x14ac:dyDescent="0.3">
      <c r="A32" s="208" t="s">
        <v>328</v>
      </c>
      <c r="B32" s="209" t="s">
        <v>329</v>
      </c>
      <c r="C32" s="210">
        <v>0</v>
      </c>
      <c r="D32" s="210" t="e">
        <f t="shared" ref="D32:E32" si="74">#REF!+#REF!</f>
        <v>#REF!</v>
      </c>
      <c r="E32" s="210" t="e">
        <f t="shared" si="74"/>
        <v>#REF!</v>
      </c>
      <c r="F32" s="211" t="e">
        <f t="shared" si="25"/>
        <v>#REF!</v>
      </c>
      <c r="G32" s="210" t="e">
        <f>#REF!+#REF!</f>
        <v>#REF!</v>
      </c>
      <c r="H32" s="212" t="e">
        <f t="shared" si="26"/>
        <v>#REF!</v>
      </c>
      <c r="I32" s="213" t="e">
        <f t="shared" ref="I32:J32" si="75">AVERAGE(#REF!,#REF!)</f>
        <v>#REF!</v>
      </c>
      <c r="J32" s="213" t="e">
        <f t="shared" si="75"/>
        <v>#REF!</v>
      </c>
      <c r="K32" s="198" t="e">
        <f t="shared" ref="K32:L32" si="76">IF(I32&lt;50,"SR",IF(I32&lt;65,"R",IF(I32&lt;75,"S",IF(I32&lt;90,"T","ST"))))</f>
        <v>#REF!</v>
      </c>
      <c r="L32" s="199" t="e">
        <f t="shared" si="76"/>
        <v>#REF!</v>
      </c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/>
      <c r="AC32" s="141"/>
      <c r="AD32" s="141"/>
      <c r="AE32" s="141"/>
      <c r="AF32" s="141"/>
    </row>
    <row r="33" spans="1:32" ht="13.5" customHeight="1" x14ac:dyDescent="0.3">
      <c r="A33" s="208" t="s">
        <v>330</v>
      </c>
      <c r="B33" s="209" t="s">
        <v>331</v>
      </c>
      <c r="C33" s="210" t="e">
        <f t="shared" ref="C33:E33" si="77">SUM(#REF!)</f>
        <v>#REF!</v>
      </c>
      <c r="D33" s="210" t="e">
        <f t="shared" si="77"/>
        <v>#REF!</v>
      </c>
      <c r="E33" s="210" t="e">
        <f t="shared" si="77"/>
        <v>#REF!</v>
      </c>
      <c r="F33" s="211" t="e">
        <f t="shared" si="25"/>
        <v>#REF!</v>
      </c>
      <c r="G33" s="210" t="e">
        <f t="shared" ref="G33:G35" si="78">SUM(#REF!)</f>
        <v>#REF!</v>
      </c>
      <c r="H33" s="212" t="e">
        <f t="shared" si="26"/>
        <v>#REF!</v>
      </c>
      <c r="I33" s="213" t="e">
        <f t="shared" ref="I33:J33" si="79">AVERAGE(#REF!)</f>
        <v>#REF!</v>
      </c>
      <c r="J33" s="213" t="e">
        <f t="shared" si="79"/>
        <v>#REF!</v>
      </c>
      <c r="K33" s="198" t="e">
        <f t="shared" ref="K33:L33" si="80">IF(I33&lt;50,"SR",IF(I33&lt;65,"R",IF(I33&lt;75,"S",IF(I33&lt;90,"T","ST"))))</f>
        <v>#REF!</v>
      </c>
      <c r="L33" s="199" t="e">
        <f t="shared" si="80"/>
        <v>#REF!</v>
      </c>
      <c r="M33" s="141"/>
      <c r="N33" s="141"/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41"/>
      <c r="AF33" s="141"/>
    </row>
    <row r="34" spans="1:32" ht="13.5" customHeight="1" x14ac:dyDescent="0.3">
      <c r="A34" s="208" t="s">
        <v>332</v>
      </c>
      <c r="B34" s="209" t="s">
        <v>72</v>
      </c>
      <c r="C34" s="210" t="e">
        <f t="shared" ref="C34:E34" si="81">SUM(#REF!)</f>
        <v>#REF!</v>
      </c>
      <c r="D34" s="210" t="e">
        <f t="shared" si="81"/>
        <v>#REF!</v>
      </c>
      <c r="E34" s="210" t="e">
        <f t="shared" si="81"/>
        <v>#REF!</v>
      </c>
      <c r="F34" s="211" t="e">
        <f t="shared" si="25"/>
        <v>#REF!</v>
      </c>
      <c r="G34" s="210" t="e">
        <f t="shared" si="78"/>
        <v>#REF!</v>
      </c>
      <c r="H34" s="212" t="e">
        <f t="shared" si="26"/>
        <v>#REF!</v>
      </c>
      <c r="I34" s="213" t="e">
        <f t="shared" ref="I34:J34" si="82">AVERAGE(#REF!)</f>
        <v>#REF!</v>
      </c>
      <c r="J34" s="213" t="e">
        <f t="shared" si="82"/>
        <v>#REF!</v>
      </c>
      <c r="K34" s="198" t="e">
        <f t="shared" ref="K34:L34" si="83">IF(I34&lt;50,"SR",IF(I34&lt;65,"R",IF(I34&lt;75,"S",IF(I34&lt;90,"T","ST"))))</f>
        <v>#REF!</v>
      </c>
      <c r="L34" s="199" t="e">
        <f t="shared" si="83"/>
        <v>#REF!</v>
      </c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</row>
    <row r="35" spans="1:32" ht="13.5" customHeight="1" x14ac:dyDescent="0.3">
      <c r="A35" s="208" t="s">
        <v>108</v>
      </c>
      <c r="B35" s="209" t="s">
        <v>333</v>
      </c>
      <c r="C35" s="210" t="e">
        <f t="shared" ref="C35:E35" si="84">SUM(#REF!)</f>
        <v>#REF!</v>
      </c>
      <c r="D35" s="210" t="e">
        <f t="shared" si="84"/>
        <v>#REF!</v>
      </c>
      <c r="E35" s="210" t="e">
        <f t="shared" si="84"/>
        <v>#REF!</v>
      </c>
      <c r="F35" s="211" t="e">
        <f t="shared" si="25"/>
        <v>#REF!</v>
      </c>
      <c r="G35" s="210" t="e">
        <f t="shared" si="78"/>
        <v>#REF!</v>
      </c>
      <c r="H35" s="212" t="e">
        <f t="shared" si="26"/>
        <v>#REF!</v>
      </c>
      <c r="I35" s="213" t="e">
        <f t="shared" ref="I35:J35" si="85">AVERAGE(#REF!)</f>
        <v>#REF!</v>
      </c>
      <c r="J35" s="213" t="e">
        <f t="shared" si="85"/>
        <v>#REF!</v>
      </c>
      <c r="K35" s="198" t="e">
        <f t="shared" ref="K35:L35" si="86">IF(I35&lt;50,"SR",IF(I35&lt;65,"R",IF(I35&lt;75,"S",IF(I35&lt;90,"T","ST"))))</f>
        <v>#REF!</v>
      </c>
      <c r="L35" s="199" t="e">
        <f t="shared" si="86"/>
        <v>#REF!</v>
      </c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41"/>
      <c r="AF35" s="141"/>
    </row>
    <row r="36" spans="1:32" ht="13.5" customHeight="1" x14ac:dyDescent="0.3">
      <c r="A36" s="208"/>
      <c r="B36" s="209"/>
      <c r="C36" s="209"/>
      <c r="D36" s="209"/>
      <c r="E36" s="209"/>
      <c r="F36" s="214"/>
      <c r="G36" s="209"/>
      <c r="H36" s="212"/>
      <c r="I36" s="215"/>
      <c r="J36" s="215"/>
      <c r="K36" s="198"/>
      <c r="L36" s="199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  <c r="AF36" s="141"/>
    </row>
    <row r="37" spans="1:32" ht="13.5" customHeight="1" x14ac:dyDescent="0.3">
      <c r="A37" s="201">
        <v>3</v>
      </c>
      <c r="B37" s="202" t="s">
        <v>334</v>
      </c>
      <c r="C37" s="203" t="e">
        <f t="shared" ref="C37:E37" si="87">SUM(C38:C45)</f>
        <v>#REF!</v>
      </c>
      <c r="D37" s="203" t="e">
        <f t="shared" si="87"/>
        <v>#REF!</v>
      </c>
      <c r="E37" s="203" t="e">
        <f t="shared" si="87"/>
        <v>#REF!</v>
      </c>
      <c r="F37" s="204" t="e">
        <f t="shared" ref="F37:F45" si="88">E37/$E$54*100</f>
        <v>#REF!</v>
      </c>
      <c r="G37" s="203" t="e">
        <f>SUM(G38:G45)</f>
        <v>#REF!</v>
      </c>
      <c r="H37" s="205" t="e">
        <f t="shared" ref="H37:H40" si="89">G37/E37*100</f>
        <v>#REF!</v>
      </c>
      <c r="I37" s="204" t="e">
        <f t="shared" ref="I37:J37" si="90">AVERAGE(I38:I45)</f>
        <v>#REF!</v>
      </c>
      <c r="J37" s="204" t="e">
        <f t="shared" si="90"/>
        <v>#REF!</v>
      </c>
      <c r="K37" s="206" t="e">
        <f t="shared" ref="K37:L37" si="91">IF(I37&lt;50,"SR",IF(I37&lt;65,"R",IF(I37&lt;75,"S",IF(I37&lt;90,"T","ST"))))</f>
        <v>#REF!</v>
      </c>
      <c r="L37" s="207" t="e">
        <f t="shared" si="91"/>
        <v>#REF!</v>
      </c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168"/>
      <c r="AE37" s="168"/>
      <c r="AF37" s="168"/>
    </row>
    <row r="38" spans="1:32" ht="13.5" customHeight="1" x14ac:dyDescent="0.3">
      <c r="A38" s="208" t="s">
        <v>335</v>
      </c>
      <c r="B38" s="209" t="s">
        <v>336</v>
      </c>
      <c r="C38" s="210" t="e">
        <f t="shared" ref="C38:E38" si="92">SUM(#REF!)</f>
        <v>#REF!</v>
      </c>
      <c r="D38" s="210" t="e">
        <f t="shared" si="92"/>
        <v>#REF!</v>
      </c>
      <c r="E38" s="210" t="e">
        <f t="shared" si="92"/>
        <v>#REF!</v>
      </c>
      <c r="F38" s="211" t="e">
        <f t="shared" si="88"/>
        <v>#REF!</v>
      </c>
      <c r="G38" s="210" t="e">
        <f t="shared" ref="G38:G40" si="93">SUM(#REF!)</f>
        <v>#REF!</v>
      </c>
      <c r="H38" s="212" t="e">
        <f t="shared" si="89"/>
        <v>#REF!</v>
      </c>
      <c r="I38" s="213" t="e">
        <f t="shared" ref="I38:J38" si="94">AVERAGE(#REF!)</f>
        <v>#REF!</v>
      </c>
      <c r="J38" s="213" t="e">
        <f t="shared" si="94"/>
        <v>#REF!</v>
      </c>
      <c r="K38" s="198" t="e">
        <f t="shared" ref="K38:L38" si="95">IF(I38&lt;50,"SR",IF(I38&lt;65,"R",IF(I38&lt;75,"S",IF(I38&lt;90,"T","ST"))))</f>
        <v>#REF!</v>
      </c>
      <c r="L38" s="199" t="e">
        <f t="shared" si="95"/>
        <v>#REF!</v>
      </c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  <c r="AF38" s="141"/>
    </row>
    <row r="39" spans="1:32" ht="13.5" customHeight="1" x14ac:dyDescent="0.3">
      <c r="A39" s="208" t="s">
        <v>337</v>
      </c>
      <c r="B39" s="209" t="s">
        <v>338</v>
      </c>
      <c r="C39" s="210" t="e">
        <f t="shared" ref="C39:E39" si="96">SUM(#REF!)</f>
        <v>#REF!</v>
      </c>
      <c r="D39" s="210" t="e">
        <f t="shared" si="96"/>
        <v>#REF!</v>
      </c>
      <c r="E39" s="210" t="e">
        <f t="shared" si="96"/>
        <v>#REF!</v>
      </c>
      <c r="F39" s="211" t="e">
        <f t="shared" si="88"/>
        <v>#REF!</v>
      </c>
      <c r="G39" s="210" t="e">
        <f t="shared" si="93"/>
        <v>#REF!</v>
      </c>
      <c r="H39" s="212" t="e">
        <f t="shared" si="89"/>
        <v>#REF!</v>
      </c>
      <c r="I39" s="213" t="e">
        <f t="shared" ref="I39:J39" si="97">AVERAGE(#REF!)</f>
        <v>#REF!</v>
      </c>
      <c r="J39" s="213" t="e">
        <f t="shared" si="97"/>
        <v>#REF!</v>
      </c>
      <c r="K39" s="198" t="e">
        <f t="shared" ref="K39:L39" si="98">IF(I39&lt;50,"SR",IF(I39&lt;65,"R",IF(I39&lt;75,"S",IF(I39&lt;90,"T","ST"))))</f>
        <v>#REF!</v>
      </c>
      <c r="L39" s="199" t="e">
        <f t="shared" si="98"/>
        <v>#REF!</v>
      </c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</row>
    <row r="40" spans="1:32" ht="13.5" customHeight="1" x14ac:dyDescent="0.3">
      <c r="A40" s="208" t="s">
        <v>339</v>
      </c>
      <c r="B40" s="209" t="s">
        <v>340</v>
      </c>
      <c r="C40" s="210" t="e">
        <f t="shared" ref="C40:E40" si="99">SUM(#REF!)</f>
        <v>#REF!</v>
      </c>
      <c r="D40" s="210" t="e">
        <f t="shared" si="99"/>
        <v>#REF!</v>
      </c>
      <c r="E40" s="210" t="e">
        <f t="shared" si="99"/>
        <v>#REF!</v>
      </c>
      <c r="F40" s="211" t="e">
        <f t="shared" si="88"/>
        <v>#REF!</v>
      </c>
      <c r="G40" s="210" t="e">
        <f t="shared" si="93"/>
        <v>#REF!</v>
      </c>
      <c r="H40" s="212" t="e">
        <f t="shared" si="89"/>
        <v>#REF!</v>
      </c>
      <c r="I40" s="213" t="e">
        <f t="shared" ref="I40:J40" si="100">AVERAGE(#REF!)</f>
        <v>#REF!</v>
      </c>
      <c r="J40" s="213" t="e">
        <f t="shared" si="100"/>
        <v>#REF!</v>
      </c>
      <c r="K40" s="198" t="e">
        <f t="shared" ref="K40:L40" si="101">IF(I40&lt;50,"SR",IF(I40&lt;65,"R",IF(I40&lt;75,"S",IF(I40&lt;90,"T","ST"))))</f>
        <v>#REF!</v>
      </c>
      <c r="L40" s="199" t="e">
        <f t="shared" si="101"/>
        <v>#REF!</v>
      </c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</row>
    <row r="41" spans="1:32" ht="13.5" customHeight="1" x14ac:dyDescent="0.3">
      <c r="A41" s="208" t="s">
        <v>341</v>
      </c>
      <c r="B41" s="209" t="s">
        <v>342</v>
      </c>
      <c r="C41" s="210"/>
      <c r="D41" s="210"/>
      <c r="E41" s="210"/>
      <c r="F41" s="211" t="e">
        <f t="shared" si="88"/>
        <v>#REF!</v>
      </c>
      <c r="G41" s="210"/>
      <c r="H41" s="212"/>
      <c r="I41" s="213"/>
      <c r="J41" s="213"/>
      <c r="K41" s="198"/>
      <c r="L41" s="199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</row>
    <row r="42" spans="1:32" ht="13.5" customHeight="1" x14ac:dyDescent="0.3">
      <c r="A42" s="208" t="s">
        <v>343</v>
      </c>
      <c r="B42" s="209" t="s">
        <v>344</v>
      </c>
      <c r="C42" s="210"/>
      <c r="D42" s="210"/>
      <c r="E42" s="210"/>
      <c r="F42" s="211" t="e">
        <f t="shared" si="88"/>
        <v>#REF!</v>
      </c>
      <c r="G42" s="210"/>
      <c r="H42" s="212"/>
      <c r="I42" s="213"/>
      <c r="J42" s="213"/>
      <c r="K42" s="198"/>
      <c r="L42" s="199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</row>
    <row r="43" spans="1:32" ht="13.5" customHeight="1" x14ac:dyDescent="0.3">
      <c r="A43" s="208" t="s">
        <v>345</v>
      </c>
      <c r="B43" s="209" t="s">
        <v>346</v>
      </c>
      <c r="C43" s="210" t="e">
        <f t="shared" ref="C43:E43" si="102">SUM(#REF!)</f>
        <v>#REF!</v>
      </c>
      <c r="D43" s="210" t="e">
        <f t="shared" si="102"/>
        <v>#REF!</v>
      </c>
      <c r="E43" s="210" t="e">
        <f t="shared" si="102"/>
        <v>#REF!</v>
      </c>
      <c r="F43" s="211" t="e">
        <f t="shared" si="88"/>
        <v>#REF!</v>
      </c>
      <c r="G43" s="210" t="e">
        <f t="shared" ref="G43:G45" si="103">SUM(#REF!)</f>
        <v>#REF!</v>
      </c>
      <c r="H43" s="212" t="e">
        <f t="shared" ref="H43:H44" si="104">G43/E43*100</f>
        <v>#REF!</v>
      </c>
      <c r="I43" s="213" t="e">
        <f t="shared" ref="I43:J43" si="105">AVERAGE(#REF!)</f>
        <v>#REF!</v>
      </c>
      <c r="J43" s="213" t="e">
        <f t="shared" si="105"/>
        <v>#REF!</v>
      </c>
      <c r="K43" s="198" t="e">
        <f t="shared" ref="K43:L43" si="106">IF(I43&lt;50,"SR",IF(I43&lt;65,"R",IF(I43&lt;75,"S",IF(I43&lt;90,"T","ST"))))</f>
        <v>#REF!</v>
      </c>
      <c r="L43" s="199" t="e">
        <f t="shared" si="106"/>
        <v>#REF!</v>
      </c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</row>
    <row r="44" spans="1:32" ht="13.5" customHeight="1" x14ac:dyDescent="0.3">
      <c r="A44" s="208" t="s">
        <v>347</v>
      </c>
      <c r="B44" s="209" t="s">
        <v>348</v>
      </c>
      <c r="C44" s="210" t="e">
        <f t="shared" ref="C44:E44" si="107">SUM(#REF!)</f>
        <v>#REF!</v>
      </c>
      <c r="D44" s="210" t="e">
        <f t="shared" si="107"/>
        <v>#REF!</v>
      </c>
      <c r="E44" s="210" t="e">
        <f t="shared" si="107"/>
        <v>#REF!</v>
      </c>
      <c r="F44" s="211" t="e">
        <f t="shared" si="88"/>
        <v>#REF!</v>
      </c>
      <c r="G44" s="210" t="e">
        <f t="shared" si="103"/>
        <v>#REF!</v>
      </c>
      <c r="H44" s="212" t="e">
        <f t="shared" si="104"/>
        <v>#REF!</v>
      </c>
      <c r="I44" s="213" t="e">
        <f t="shared" ref="I44:J44" si="108">AVERAGE(#REF!)</f>
        <v>#REF!</v>
      </c>
      <c r="J44" s="213" t="e">
        <f t="shared" si="108"/>
        <v>#REF!</v>
      </c>
      <c r="K44" s="198" t="e">
        <f t="shared" ref="K44:L44" si="109">IF(I44&lt;50,"SR",IF(I44&lt;65,"R",IF(I44&lt;75,"S",IF(I44&lt;90,"T","ST"))))</f>
        <v>#REF!</v>
      </c>
      <c r="L44" s="199" t="e">
        <f t="shared" si="109"/>
        <v>#REF!</v>
      </c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1"/>
      <c r="AF44" s="141"/>
    </row>
    <row r="45" spans="1:32" ht="13.5" customHeight="1" x14ac:dyDescent="0.3">
      <c r="A45" s="208" t="s">
        <v>349</v>
      </c>
      <c r="B45" s="209" t="s">
        <v>350</v>
      </c>
      <c r="C45" s="210" t="e">
        <f t="shared" ref="C45:E45" si="110">SUM(#REF!)</f>
        <v>#REF!</v>
      </c>
      <c r="D45" s="210" t="e">
        <f t="shared" si="110"/>
        <v>#REF!</v>
      </c>
      <c r="E45" s="210" t="e">
        <f t="shared" si="110"/>
        <v>#REF!</v>
      </c>
      <c r="F45" s="211" t="e">
        <f t="shared" si="88"/>
        <v>#REF!</v>
      </c>
      <c r="G45" s="210" t="e">
        <f t="shared" si="103"/>
        <v>#REF!</v>
      </c>
      <c r="H45" s="212"/>
      <c r="I45" s="213"/>
      <c r="J45" s="213"/>
      <c r="K45" s="198"/>
      <c r="L45" s="199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</row>
    <row r="46" spans="1:32" ht="13.5" customHeight="1" x14ac:dyDescent="0.3">
      <c r="A46" s="208"/>
      <c r="B46" s="209"/>
      <c r="C46" s="209"/>
      <c r="D46" s="209"/>
      <c r="E46" s="209"/>
      <c r="F46" s="211"/>
      <c r="G46" s="209"/>
      <c r="H46" s="212"/>
      <c r="I46" s="211"/>
      <c r="J46" s="211"/>
      <c r="K46" s="198"/>
      <c r="L46" s="199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</row>
    <row r="47" spans="1:32" ht="13.5" customHeight="1" x14ac:dyDescent="0.3">
      <c r="A47" s="201">
        <v>4</v>
      </c>
      <c r="B47" s="202" t="s">
        <v>351</v>
      </c>
      <c r="C47" s="203" t="e">
        <f t="shared" ref="C47:E47" si="111">SUM(C48:C52)</f>
        <v>#REF!</v>
      </c>
      <c r="D47" s="203" t="e">
        <f t="shared" si="111"/>
        <v>#REF!</v>
      </c>
      <c r="E47" s="203" t="e">
        <f t="shared" si="111"/>
        <v>#REF!</v>
      </c>
      <c r="F47" s="204" t="e">
        <f t="shared" ref="F47:F52" si="112">E47/$E$54*100</f>
        <v>#REF!</v>
      </c>
      <c r="G47" s="203" t="e">
        <f>SUM(G48:G52)</f>
        <v>#REF!</v>
      </c>
      <c r="H47" s="205" t="e">
        <f t="shared" ref="H47:H52" si="113">G47/E47*100</f>
        <v>#REF!</v>
      </c>
      <c r="I47" s="204" t="e">
        <f t="shared" ref="I47:J47" si="114">AVERAGE(I48:I52)</f>
        <v>#REF!</v>
      </c>
      <c r="J47" s="204" t="e">
        <f t="shared" si="114"/>
        <v>#REF!</v>
      </c>
      <c r="K47" s="206" t="e">
        <f t="shared" ref="K47:L47" si="115">IF(I47&lt;50,"SR",IF(I47&lt;65,"R",IF(I47&lt;75,"S",IF(I47&lt;90,"T","ST"))))</f>
        <v>#REF!</v>
      </c>
      <c r="L47" s="207" t="e">
        <f t="shared" si="115"/>
        <v>#REF!</v>
      </c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</row>
    <row r="48" spans="1:32" ht="13.5" customHeight="1" x14ac:dyDescent="0.3">
      <c r="A48" s="208" t="s">
        <v>352</v>
      </c>
      <c r="B48" s="209" t="s">
        <v>353</v>
      </c>
      <c r="C48" s="210" t="e">
        <f t="shared" ref="C48:E48" si="116">SUM(#REF!)</f>
        <v>#REF!</v>
      </c>
      <c r="D48" s="210" t="e">
        <f t="shared" si="116"/>
        <v>#REF!</v>
      </c>
      <c r="E48" s="210" t="e">
        <f t="shared" si="116"/>
        <v>#REF!</v>
      </c>
      <c r="F48" s="211" t="e">
        <f t="shared" si="112"/>
        <v>#REF!</v>
      </c>
      <c r="G48" s="210" t="e">
        <f t="shared" ref="G48:G52" si="117">SUM(#REF!)</f>
        <v>#REF!</v>
      </c>
      <c r="H48" s="212" t="e">
        <f t="shared" si="113"/>
        <v>#REF!</v>
      </c>
      <c r="I48" s="213" t="e">
        <f t="shared" ref="I48:J48" si="118">AVERAGE(#REF!)</f>
        <v>#REF!</v>
      </c>
      <c r="J48" s="213" t="e">
        <f t="shared" si="118"/>
        <v>#REF!</v>
      </c>
      <c r="K48" s="198" t="e">
        <f t="shared" ref="K48:L48" si="119">IF(I48&lt;50,"SR",IF(I48&lt;65,"R",IF(I48&lt;75,"S",IF(I48&lt;90,"T","ST"))))</f>
        <v>#REF!</v>
      </c>
      <c r="L48" s="199" t="e">
        <f t="shared" si="119"/>
        <v>#REF!</v>
      </c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</row>
    <row r="49" spans="1:32" ht="13.5" customHeight="1" x14ac:dyDescent="0.3">
      <c r="A49" s="208" t="s">
        <v>354</v>
      </c>
      <c r="B49" s="209" t="s">
        <v>355</v>
      </c>
      <c r="C49" s="210" t="e">
        <f t="shared" ref="C49:E49" si="120">SUM(#REF!)</f>
        <v>#REF!</v>
      </c>
      <c r="D49" s="210" t="e">
        <f t="shared" si="120"/>
        <v>#REF!</v>
      </c>
      <c r="E49" s="210" t="e">
        <f t="shared" si="120"/>
        <v>#REF!</v>
      </c>
      <c r="F49" s="211" t="e">
        <f t="shared" si="112"/>
        <v>#REF!</v>
      </c>
      <c r="G49" s="210" t="e">
        <f t="shared" si="117"/>
        <v>#REF!</v>
      </c>
      <c r="H49" s="212" t="e">
        <f t="shared" si="113"/>
        <v>#REF!</v>
      </c>
      <c r="I49" s="213" t="e">
        <f t="shared" ref="I49:J49" si="121">AVERAGE(#REF!)</f>
        <v>#REF!</v>
      </c>
      <c r="J49" s="213" t="e">
        <f t="shared" si="121"/>
        <v>#REF!</v>
      </c>
      <c r="K49" s="198" t="e">
        <f t="shared" ref="K49:L49" si="122">IF(I49&lt;50,"SR",IF(I49&lt;65,"R",IF(I49&lt;75,"S",IF(I49&lt;90,"T","ST"))))</f>
        <v>#REF!</v>
      </c>
      <c r="L49" s="199" t="e">
        <f t="shared" si="122"/>
        <v>#REF!</v>
      </c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</row>
    <row r="50" spans="1:32" ht="13.5" customHeight="1" x14ac:dyDescent="0.3">
      <c r="A50" s="208" t="s">
        <v>356</v>
      </c>
      <c r="B50" s="209" t="s">
        <v>357</v>
      </c>
      <c r="C50" s="210" t="e">
        <f t="shared" ref="C50:E50" si="123">SUM(#REF!)</f>
        <v>#REF!</v>
      </c>
      <c r="D50" s="210" t="e">
        <f t="shared" si="123"/>
        <v>#REF!</v>
      </c>
      <c r="E50" s="210" t="e">
        <f t="shared" si="123"/>
        <v>#REF!</v>
      </c>
      <c r="F50" s="211" t="e">
        <f t="shared" si="112"/>
        <v>#REF!</v>
      </c>
      <c r="G50" s="210" t="e">
        <f t="shared" si="117"/>
        <v>#REF!</v>
      </c>
      <c r="H50" s="212" t="e">
        <f t="shared" si="113"/>
        <v>#REF!</v>
      </c>
      <c r="I50" s="213" t="e">
        <f t="shared" ref="I50:J50" si="124">AVERAGE(#REF!)</f>
        <v>#REF!</v>
      </c>
      <c r="J50" s="213" t="e">
        <f t="shared" si="124"/>
        <v>#REF!</v>
      </c>
      <c r="K50" s="198" t="e">
        <f t="shared" ref="K50:L50" si="125">IF(I50&lt;50,"SR",IF(I50&lt;65,"R",IF(I50&lt;75,"S",IF(I50&lt;90,"T","ST"))))</f>
        <v>#REF!</v>
      </c>
      <c r="L50" s="199" t="e">
        <f t="shared" si="125"/>
        <v>#REF!</v>
      </c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</row>
    <row r="51" spans="1:32" ht="13.5" customHeight="1" x14ac:dyDescent="0.3">
      <c r="A51" s="208" t="s">
        <v>358</v>
      </c>
      <c r="B51" s="209" t="s">
        <v>47</v>
      </c>
      <c r="C51" s="210" t="e">
        <f t="shared" ref="C51:E51" si="126">SUM(#REF!)</f>
        <v>#REF!</v>
      </c>
      <c r="D51" s="210" t="e">
        <f t="shared" si="126"/>
        <v>#REF!</v>
      </c>
      <c r="E51" s="210" t="e">
        <f t="shared" si="126"/>
        <v>#REF!</v>
      </c>
      <c r="F51" s="211" t="e">
        <f t="shared" si="112"/>
        <v>#REF!</v>
      </c>
      <c r="G51" s="210" t="e">
        <f t="shared" si="117"/>
        <v>#REF!</v>
      </c>
      <c r="H51" s="212" t="e">
        <f t="shared" si="113"/>
        <v>#REF!</v>
      </c>
      <c r="I51" s="213" t="e">
        <f t="shared" ref="I51:J51" si="127">AVERAGE(#REF!)</f>
        <v>#REF!</v>
      </c>
      <c r="J51" s="213" t="e">
        <f t="shared" si="127"/>
        <v>#REF!</v>
      </c>
      <c r="K51" s="198" t="e">
        <f t="shared" ref="K51:L51" si="128">IF(I51&lt;50,"SR",IF(I51&lt;65,"R",IF(I51&lt;75,"S",IF(I51&lt;90,"T","ST"))))</f>
        <v>#REF!</v>
      </c>
      <c r="L51" s="199" t="e">
        <f t="shared" si="128"/>
        <v>#REF!</v>
      </c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</row>
    <row r="52" spans="1:32" ht="13.5" customHeight="1" x14ac:dyDescent="0.3">
      <c r="A52" s="208" t="s">
        <v>359</v>
      </c>
      <c r="B52" s="209" t="s">
        <v>360</v>
      </c>
      <c r="C52" s="210" t="e">
        <f t="shared" ref="C52:E52" si="129">SUM(#REF!)</f>
        <v>#REF!</v>
      </c>
      <c r="D52" s="210" t="e">
        <f t="shared" si="129"/>
        <v>#REF!</v>
      </c>
      <c r="E52" s="210" t="e">
        <f t="shared" si="129"/>
        <v>#REF!</v>
      </c>
      <c r="F52" s="211" t="e">
        <f t="shared" si="112"/>
        <v>#REF!</v>
      </c>
      <c r="G52" s="210" t="e">
        <f t="shared" si="117"/>
        <v>#REF!</v>
      </c>
      <c r="H52" s="212" t="e">
        <f t="shared" si="113"/>
        <v>#REF!</v>
      </c>
      <c r="I52" s="213" t="e">
        <f t="shared" ref="I52:J52" si="130">AVERAGE(#REF!)</f>
        <v>#REF!</v>
      </c>
      <c r="J52" s="213" t="e">
        <f t="shared" si="130"/>
        <v>#REF!</v>
      </c>
      <c r="K52" s="198" t="e">
        <f t="shared" ref="K52:L52" si="131">IF(I52&lt;50,"SR",IF(I52&lt;65,"R",IF(I52&lt;75,"S",IF(I52&lt;90,"T","ST"))))</f>
        <v>#REF!</v>
      </c>
      <c r="L52" s="199" t="e">
        <f t="shared" si="131"/>
        <v>#REF!</v>
      </c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</row>
    <row r="53" spans="1:32" ht="13.5" customHeight="1" x14ac:dyDescent="0.3">
      <c r="A53" s="208"/>
      <c r="B53" s="209"/>
      <c r="C53" s="209"/>
      <c r="D53" s="209"/>
      <c r="E53" s="214"/>
      <c r="F53" s="214"/>
      <c r="G53" s="214"/>
      <c r="H53" s="214"/>
      <c r="I53" s="216"/>
      <c r="J53" s="217"/>
      <c r="K53" s="198"/>
      <c r="L53" s="199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1"/>
      <c r="AF53" s="141"/>
    </row>
    <row r="54" spans="1:32" ht="15" customHeight="1" x14ac:dyDescent="0.3">
      <c r="A54" s="452" t="s">
        <v>203</v>
      </c>
      <c r="B54" s="359"/>
      <c r="C54" s="218" t="e">
        <f t="shared" ref="C54:G54" si="132">C9+C17+C37+C47</f>
        <v>#REF!</v>
      </c>
      <c r="D54" s="218" t="e">
        <f t="shared" si="132"/>
        <v>#REF!</v>
      </c>
      <c r="E54" s="218" t="e">
        <f t="shared" si="132"/>
        <v>#REF!</v>
      </c>
      <c r="F54" s="205" t="e">
        <f t="shared" si="132"/>
        <v>#REF!</v>
      </c>
      <c r="G54" s="218" t="e">
        <f t="shared" si="132"/>
        <v>#REF!</v>
      </c>
      <c r="H54" s="205" t="e">
        <f>G54/E54*100</f>
        <v>#REF!</v>
      </c>
      <c r="I54" s="219"/>
      <c r="J54" s="141"/>
      <c r="K54" s="220"/>
      <c r="L54" s="22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1"/>
      <c r="AF54" s="141"/>
    </row>
    <row r="55" spans="1:32" ht="15" customHeight="1" x14ac:dyDescent="0.3">
      <c r="A55" s="453" t="s">
        <v>361</v>
      </c>
      <c r="B55" s="385"/>
      <c r="C55" s="385"/>
      <c r="D55" s="385"/>
      <c r="E55" s="385"/>
      <c r="F55" s="385"/>
      <c r="G55" s="385"/>
      <c r="H55" s="386"/>
      <c r="I55" s="222" t="e">
        <f t="shared" ref="I55:J55" si="133">AVERAGE(I10:I15,I18:I35,I38:I45,I48:I52)</f>
        <v>#REF!</v>
      </c>
      <c r="J55" s="223" t="e">
        <f t="shared" si="133"/>
        <v>#REF!</v>
      </c>
      <c r="K55" s="224" t="e">
        <f t="shared" ref="K55:L55" si="134">IF(I55&lt;50,"SR",IF(I55&lt;65,"R",IF(I55&lt;75,"S",IF(I55&lt;90,"T","ST"))))</f>
        <v>#REF!</v>
      </c>
      <c r="L55" s="225" t="e">
        <f t="shared" si="134"/>
        <v>#REF!</v>
      </c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</row>
    <row r="56" spans="1:32" ht="15" customHeight="1" x14ac:dyDescent="0.3">
      <c r="A56" s="226"/>
      <c r="B56" s="226"/>
      <c r="C56" s="226"/>
      <c r="D56" s="226"/>
      <c r="E56" s="226"/>
      <c r="F56" s="226"/>
      <c r="G56" s="226"/>
      <c r="H56" s="226"/>
      <c r="I56" s="141"/>
      <c r="J56" s="141"/>
      <c r="K56" s="141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1"/>
      <c r="AC56" s="141"/>
      <c r="AD56" s="141"/>
      <c r="AE56" s="141"/>
      <c r="AF56" s="141"/>
    </row>
    <row r="57" spans="1:32" ht="13.5" customHeight="1" x14ac:dyDescent="0.3">
      <c r="A57" s="156" t="s">
        <v>651</v>
      </c>
      <c r="B57" s="143"/>
      <c r="C57" s="141"/>
      <c r="D57" s="141"/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O57" s="141"/>
      <c r="P57" s="141"/>
      <c r="Q57" s="141"/>
      <c r="R57" s="141"/>
      <c r="S57" s="141"/>
      <c r="T57" s="141"/>
      <c r="U57" s="141"/>
      <c r="V57" s="141"/>
      <c r="W57" s="141"/>
      <c r="X57" s="141"/>
      <c r="Y57" s="141"/>
      <c r="Z57" s="141"/>
      <c r="AA57" s="141"/>
      <c r="AB57" s="141"/>
      <c r="AC57" s="141"/>
      <c r="AD57" s="141"/>
      <c r="AE57" s="141"/>
      <c r="AF57" s="141"/>
    </row>
    <row r="58" spans="1:32" ht="13.5" customHeight="1" x14ac:dyDescent="0.3">
      <c r="A58" s="157" t="s">
        <v>10</v>
      </c>
      <c r="B58" s="143" t="s">
        <v>363</v>
      </c>
      <c r="C58" s="141"/>
      <c r="D58" s="141"/>
      <c r="E58" s="141"/>
      <c r="F58" s="141"/>
      <c r="G58" s="141"/>
      <c r="H58" s="141"/>
      <c r="I58" s="141"/>
      <c r="J58" s="141"/>
      <c r="K58" s="141"/>
      <c r="L58" s="141"/>
      <c r="M58" s="141"/>
      <c r="N58" s="141"/>
      <c r="O58" s="141"/>
      <c r="P58" s="141"/>
      <c r="Q58" s="141"/>
      <c r="R58" s="141"/>
      <c r="S58" s="141"/>
      <c r="T58" s="141"/>
      <c r="U58" s="141"/>
      <c r="V58" s="141"/>
      <c r="W58" s="141"/>
      <c r="X58" s="141"/>
      <c r="Y58" s="141"/>
      <c r="Z58" s="141"/>
      <c r="AA58" s="141"/>
      <c r="AB58" s="141"/>
      <c r="AC58" s="141"/>
      <c r="AD58" s="141"/>
      <c r="AE58" s="141"/>
      <c r="AF58" s="141"/>
    </row>
    <row r="59" spans="1:32" ht="13.5" customHeight="1" x14ac:dyDescent="0.3">
      <c r="A59" s="157" t="s">
        <v>34</v>
      </c>
      <c r="B59" s="143" t="s">
        <v>364</v>
      </c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  <c r="Z59" s="141"/>
      <c r="AA59" s="141"/>
      <c r="AB59" s="141"/>
      <c r="AC59" s="141"/>
      <c r="AD59" s="141"/>
      <c r="AE59" s="141"/>
      <c r="AF59" s="141"/>
    </row>
    <row r="60" spans="1:32" ht="13.5" customHeight="1" x14ac:dyDescent="0.3">
      <c r="A60" s="157"/>
      <c r="B60" s="143" t="s">
        <v>365</v>
      </c>
      <c r="C60" s="141"/>
      <c r="D60" s="141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  <c r="Z60" s="141"/>
      <c r="AA60" s="141"/>
      <c r="AB60" s="141"/>
      <c r="AC60" s="141"/>
      <c r="AD60" s="141"/>
      <c r="AE60" s="141"/>
      <c r="AF60" s="141"/>
    </row>
    <row r="61" spans="1:32" ht="13.5" customHeight="1" x14ac:dyDescent="0.3">
      <c r="A61" s="157" t="s">
        <v>36</v>
      </c>
      <c r="B61" s="143" t="s">
        <v>366</v>
      </c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41"/>
      <c r="AA61" s="141"/>
      <c r="AB61" s="141"/>
      <c r="AC61" s="141"/>
      <c r="AD61" s="141"/>
      <c r="AE61" s="141"/>
      <c r="AF61" s="141"/>
    </row>
    <row r="62" spans="1:32" ht="13.5" customHeight="1" x14ac:dyDescent="0.3">
      <c r="A62" s="157" t="s">
        <v>38</v>
      </c>
      <c r="B62" s="143" t="s">
        <v>367</v>
      </c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  <c r="Z62" s="141"/>
      <c r="AA62" s="141"/>
      <c r="AB62" s="141"/>
      <c r="AC62" s="141"/>
      <c r="AD62" s="141"/>
      <c r="AE62" s="141"/>
      <c r="AF62" s="141"/>
    </row>
    <row r="63" spans="1:32" ht="13.5" customHeight="1" x14ac:dyDescent="0.3">
      <c r="A63" s="157" t="s">
        <v>49</v>
      </c>
      <c r="B63" s="143" t="s">
        <v>368</v>
      </c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1"/>
      <c r="R63" s="141"/>
      <c r="S63" s="141"/>
      <c r="T63" s="141"/>
      <c r="U63" s="141"/>
      <c r="V63" s="141"/>
      <c r="W63" s="141"/>
      <c r="X63" s="141"/>
      <c r="Y63" s="141"/>
      <c r="Z63" s="141"/>
      <c r="AA63" s="141"/>
      <c r="AB63" s="141"/>
      <c r="AC63" s="141"/>
      <c r="AD63" s="141"/>
      <c r="AE63" s="141"/>
      <c r="AF63" s="141"/>
    </row>
    <row r="64" spans="1:32" ht="13.5" customHeight="1" x14ac:dyDescent="0.3">
      <c r="A64" s="157" t="s">
        <v>54</v>
      </c>
      <c r="B64" s="143" t="s">
        <v>369</v>
      </c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  <c r="AA64" s="141"/>
      <c r="AB64" s="141"/>
      <c r="AC64" s="141"/>
      <c r="AD64" s="141"/>
      <c r="AE64" s="141"/>
      <c r="AF64" s="141"/>
    </row>
    <row r="65" spans="1:32" ht="13.5" customHeight="1" x14ac:dyDescent="0.3">
      <c r="A65" s="157" t="s">
        <v>73</v>
      </c>
      <c r="B65" s="143" t="s">
        <v>370</v>
      </c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  <c r="AA65" s="141"/>
      <c r="AB65" s="141"/>
      <c r="AC65" s="141"/>
      <c r="AD65" s="141"/>
      <c r="AE65" s="141"/>
      <c r="AF65" s="141"/>
    </row>
    <row r="66" spans="1:32" ht="13.5" customHeight="1" x14ac:dyDescent="0.3">
      <c r="A66" s="157" t="s">
        <v>212</v>
      </c>
      <c r="B66" s="143" t="s">
        <v>371</v>
      </c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141"/>
      <c r="AF66" s="141"/>
    </row>
    <row r="67" spans="1:32" ht="13.5" customHeight="1" x14ac:dyDescent="0.3">
      <c r="A67" s="157" t="s">
        <v>214</v>
      </c>
      <c r="B67" s="143" t="s">
        <v>372</v>
      </c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  <c r="AA67" s="141"/>
      <c r="AB67" s="141"/>
      <c r="AC67" s="141"/>
      <c r="AD67" s="141"/>
      <c r="AE67" s="141"/>
      <c r="AF67" s="141"/>
    </row>
    <row r="68" spans="1:32" ht="13.5" customHeight="1" x14ac:dyDescent="0.3">
      <c r="A68" s="157" t="s">
        <v>279</v>
      </c>
      <c r="B68" s="143" t="s">
        <v>373</v>
      </c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  <c r="AA68" s="141"/>
      <c r="AB68" s="141"/>
      <c r="AC68" s="141"/>
      <c r="AD68" s="141"/>
      <c r="AE68" s="141"/>
      <c r="AF68" s="141"/>
    </row>
    <row r="69" spans="1:32" ht="13.5" customHeight="1" x14ac:dyDescent="0.3">
      <c r="A69" s="157" t="s">
        <v>281</v>
      </c>
      <c r="B69" s="143" t="s">
        <v>374</v>
      </c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  <c r="AA69" s="141"/>
      <c r="AB69" s="141"/>
      <c r="AC69" s="141"/>
      <c r="AD69" s="141"/>
      <c r="AE69" s="141"/>
      <c r="AF69" s="141"/>
    </row>
    <row r="70" spans="1:32" ht="13.5" customHeight="1" x14ac:dyDescent="0.3">
      <c r="A70" s="157" t="s">
        <v>283</v>
      </c>
      <c r="B70" s="143" t="s">
        <v>375</v>
      </c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1"/>
      <c r="S70" s="141"/>
      <c r="T70" s="141"/>
      <c r="U70" s="141"/>
      <c r="V70" s="141"/>
      <c r="W70" s="141"/>
      <c r="X70" s="141"/>
      <c r="Y70" s="141"/>
      <c r="Z70" s="141"/>
      <c r="AA70" s="141"/>
      <c r="AB70" s="141"/>
      <c r="AC70" s="141"/>
      <c r="AD70" s="141"/>
      <c r="AE70" s="141"/>
      <c r="AF70" s="141"/>
    </row>
    <row r="71" spans="1:32" ht="13.5" customHeight="1" x14ac:dyDescent="0.3">
      <c r="A71" s="141"/>
      <c r="B71" s="143" t="s">
        <v>376</v>
      </c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  <c r="AA71" s="141"/>
      <c r="AB71" s="141"/>
      <c r="AC71" s="141"/>
      <c r="AD71" s="141"/>
      <c r="AE71" s="141"/>
      <c r="AF71" s="141"/>
    </row>
    <row r="72" spans="1:32" ht="13.5" customHeight="1" x14ac:dyDescent="0.3">
      <c r="A72" s="141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  <c r="AA72" s="141"/>
      <c r="AB72" s="141"/>
      <c r="AC72" s="141"/>
      <c r="AD72" s="141"/>
      <c r="AE72" s="141"/>
      <c r="AF72" s="141"/>
    </row>
    <row r="73" spans="1:32" ht="13.5" customHeight="1" x14ac:dyDescent="0.3">
      <c r="A73" s="141"/>
      <c r="B73" s="141"/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  <c r="AA73" s="141"/>
      <c r="AB73" s="141"/>
      <c r="AC73" s="141"/>
      <c r="AD73" s="141"/>
      <c r="AE73" s="141"/>
      <c r="AF73" s="141"/>
    </row>
    <row r="74" spans="1:32" ht="13.5" customHeight="1" x14ac:dyDescent="0.3">
      <c r="A74" s="141"/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</row>
    <row r="75" spans="1:32" ht="13.5" customHeight="1" x14ac:dyDescent="0.3">
      <c r="A75" s="141"/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  <c r="AA75" s="141"/>
      <c r="AB75" s="141"/>
      <c r="AC75" s="141"/>
      <c r="AD75" s="141"/>
      <c r="AE75" s="141"/>
      <c r="AF75" s="141"/>
    </row>
    <row r="76" spans="1:32" ht="13.5" customHeight="1" x14ac:dyDescent="0.3">
      <c r="A76" s="141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  <c r="AA76" s="141"/>
      <c r="AB76" s="141"/>
      <c r="AC76" s="141"/>
      <c r="AD76" s="141"/>
      <c r="AE76" s="141"/>
      <c r="AF76" s="141"/>
    </row>
    <row r="77" spans="1:32" ht="13.5" customHeight="1" x14ac:dyDescent="0.3">
      <c r="A77" s="141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41"/>
      <c r="X77" s="141"/>
      <c r="Y77" s="141"/>
      <c r="Z77" s="141"/>
      <c r="AA77" s="141"/>
      <c r="AB77" s="141"/>
      <c r="AC77" s="141"/>
      <c r="AD77" s="141"/>
      <c r="AE77" s="141"/>
      <c r="AF77" s="141"/>
    </row>
    <row r="78" spans="1:32" ht="13.5" customHeight="1" x14ac:dyDescent="0.3">
      <c r="A78" s="141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  <c r="AA78" s="141"/>
      <c r="AB78" s="141"/>
      <c r="AC78" s="141"/>
      <c r="AD78" s="141"/>
      <c r="AE78" s="141"/>
      <c r="AF78" s="141"/>
    </row>
    <row r="79" spans="1:32" ht="13.5" customHeight="1" x14ac:dyDescent="0.3">
      <c r="A79" s="141"/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  <c r="AA79" s="141"/>
      <c r="AB79" s="141"/>
      <c r="AC79" s="141"/>
      <c r="AD79" s="141"/>
      <c r="AE79" s="141"/>
      <c r="AF79" s="141"/>
    </row>
    <row r="80" spans="1:32" ht="13.5" customHeight="1" x14ac:dyDescent="0.3">
      <c r="A80" s="141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V80" s="141"/>
      <c r="W80" s="141"/>
      <c r="X80" s="141"/>
      <c r="Y80" s="141"/>
      <c r="Z80" s="141"/>
      <c r="AA80" s="141"/>
      <c r="AB80" s="141"/>
      <c r="AC80" s="141"/>
      <c r="AD80" s="141"/>
      <c r="AE80" s="141"/>
      <c r="AF80" s="141"/>
    </row>
    <row r="81" spans="1:32" ht="13.5" customHeight="1" x14ac:dyDescent="0.3">
      <c r="A81" s="141"/>
      <c r="B81" s="141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  <c r="AA81" s="141"/>
      <c r="AB81" s="141"/>
      <c r="AC81" s="141"/>
      <c r="AD81" s="141"/>
      <c r="AE81" s="141"/>
      <c r="AF81" s="141"/>
    </row>
    <row r="82" spans="1:32" ht="13.5" customHeight="1" x14ac:dyDescent="0.3">
      <c r="A82" s="141"/>
      <c r="B82" s="141"/>
      <c r="C82" s="141"/>
      <c r="D82" s="141"/>
      <c r="E82" s="141"/>
      <c r="F82" s="141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  <c r="AF82" s="141"/>
    </row>
    <row r="83" spans="1:32" ht="13.5" customHeight="1" x14ac:dyDescent="0.3">
      <c r="A83" s="141"/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  <c r="AA83" s="141"/>
      <c r="AB83" s="141"/>
      <c r="AC83" s="141"/>
      <c r="AD83" s="141"/>
      <c r="AE83" s="141"/>
      <c r="AF83" s="141"/>
    </row>
    <row r="84" spans="1:32" ht="13.5" customHeight="1" x14ac:dyDescent="0.3">
      <c r="A84" s="141"/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  <c r="AA84" s="141"/>
      <c r="AB84" s="141"/>
      <c r="AC84" s="141"/>
      <c r="AD84" s="141"/>
      <c r="AE84" s="141"/>
      <c r="AF84" s="141"/>
    </row>
    <row r="85" spans="1:32" ht="13.5" customHeight="1" x14ac:dyDescent="0.3">
      <c r="A85" s="141"/>
      <c r="B85" s="141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</row>
    <row r="86" spans="1:32" ht="13.5" customHeight="1" x14ac:dyDescent="0.3">
      <c r="A86" s="141"/>
      <c r="B86" s="141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  <c r="AA86" s="141"/>
      <c r="AB86" s="141"/>
      <c r="AC86" s="141"/>
      <c r="AD86" s="141"/>
      <c r="AE86" s="141"/>
      <c r="AF86" s="141"/>
    </row>
    <row r="87" spans="1:32" ht="13.5" customHeight="1" x14ac:dyDescent="0.3">
      <c r="A87" s="141"/>
      <c r="B87" s="141"/>
      <c r="C87" s="141"/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  <c r="AA87" s="141"/>
      <c r="AB87" s="141"/>
      <c r="AC87" s="141"/>
      <c r="AD87" s="141"/>
      <c r="AE87" s="141"/>
      <c r="AF87" s="141"/>
    </row>
    <row r="88" spans="1:32" ht="13.5" customHeight="1" x14ac:dyDescent="0.3">
      <c r="A88" s="141"/>
      <c r="B88" s="141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  <c r="AA88" s="141"/>
      <c r="AB88" s="141"/>
      <c r="AC88" s="141"/>
      <c r="AD88" s="141"/>
      <c r="AE88" s="141"/>
      <c r="AF88" s="141"/>
    </row>
    <row r="89" spans="1:32" ht="13.5" customHeight="1" x14ac:dyDescent="0.3">
      <c r="A89" s="141"/>
      <c r="B89" s="141"/>
      <c r="C89" s="141"/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  <c r="AA89" s="141"/>
      <c r="AB89" s="141"/>
      <c r="AC89" s="141"/>
      <c r="AD89" s="141"/>
      <c r="AE89" s="141"/>
      <c r="AF89" s="141"/>
    </row>
    <row r="90" spans="1:32" ht="13.5" customHeight="1" x14ac:dyDescent="0.3">
      <c r="A90" s="141"/>
      <c r="B90" s="141"/>
      <c r="C90" s="141"/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  <c r="AA90" s="141"/>
      <c r="AB90" s="141"/>
      <c r="AC90" s="141"/>
      <c r="AD90" s="141"/>
      <c r="AE90" s="141"/>
      <c r="AF90" s="141"/>
    </row>
    <row r="91" spans="1:32" ht="13.5" customHeight="1" x14ac:dyDescent="0.3">
      <c r="A91" s="141"/>
      <c r="B91" s="141"/>
      <c r="C91" s="141"/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  <c r="AA91" s="141"/>
      <c r="AB91" s="141"/>
      <c r="AC91" s="141"/>
      <c r="AD91" s="141"/>
      <c r="AE91" s="141"/>
      <c r="AF91" s="141"/>
    </row>
    <row r="92" spans="1:32" ht="13.5" customHeight="1" x14ac:dyDescent="0.3">
      <c r="A92" s="141"/>
      <c r="B92" s="141"/>
      <c r="C92" s="141"/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  <c r="AA92" s="141"/>
      <c r="AB92" s="141"/>
      <c r="AC92" s="141"/>
      <c r="AD92" s="141"/>
      <c r="AE92" s="141"/>
      <c r="AF92" s="141"/>
    </row>
    <row r="93" spans="1:32" ht="13.5" customHeight="1" x14ac:dyDescent="0.3">
      <c r="A93" s="141"/>
      <c r="B93" s="141"/>
      <c r="C93" s="141"/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  <c r="AA93" s="141"/>
      <c r="AB93" s="141"/>
      <c r="AC93" s="141"/>
      <c r="AD93" s="141"/>
      <c r="AE93" s="141"/>
      <c r="AF93" s="141"/>
    </row>
    <row r="94" spans="1:32" ht="13.5" customHeight="1" x14ac:dyDescent="0.3">
      <c r="A94" s="141"/>
      <c r="B94" s="141"/>
      <c r="C94" s="141"/>
      <c r="D94" s="141"/>
      <c r="E94" s="141"/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  <c r="AA94" s="141"/>
      <c r="AB94" s="141"/>
      <c r="AC94" s="141"/>
      <c r="AD94" s="141"/>
      <c r="AE94" s="141"/>
      <c r="AF94" s="141"/>
    </row>
    <row r="95" spans="1:32" ht="13.5" customHeight="1" x14ac:dyDescent="0.3">
      <c r="A95" s="141"/>
      <c r="B95" s="141"/>
      <c r="C95" s="141"/>
      <c r="D95" s="141"/>
      <c r="E95" s="141"/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  <c r="AA95" s="141"/>
      <c r="AB95" s="141"/>
      <c r="AC95" s="141"/>
      <c r="AD95" s="141"/>
      <c r="AE95" s="141"/>
      <c r="AF95" s="141"/>
    </row>
    <row r="96" spans="1:32" ht="13.5" customHeight="1" x14ac:dyDescent="0.3">
      <c r="A96" s="141"/>
      <c r="B96" s="141"/>
      <c r="C96" s="141"/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  <c r="AA96" s="141"/>
      <c r="AB96" s="141"/>
      <c r="AC96" s="141"/>
      <c r="AD96" s="141"/>
      <c r="AE96" s="141"/>
      <c r="AF96" s="141"/>
    </row>
    <row r="97" spans="1:32" ht="13.5" customHeight="1" x14ac:dyDescent="0.3">
      <c r="A97" s="141"/>
      <c r="B97" s="141"/>
      <c r="C97" s="141"/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</row>
    <row r="98" spans="1:32" ht="13.5" customHeight="1" x14ac:dyDescent="0.3">
      <c r="A98" s="141"/>
      <c r="B98" s="141"/>
      <c r="C98" s="141"/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</row>
    <row r="99" spans="1:32" ht="13.5" customHeight="1" x14ac:dyDescent="0.3">
      <c r="A99" s="141"/>
      <c r="B99" s="141"/>
      <c r="C99" s="141"/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  <c r="AF99" s="141"/>
    </row>
    <row r="100" spans="1:32" ht="13.5" customHeight="1" x14ac:dyDescent="0.3">
      <c r="A100" s="141"/>
      <c r="B100" s="141"/>
      <c r="C100" s="141"/>
      <c r="D100" s="141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</row>
    <row r="101" spans="1:32" ht="13.5" customHeight="1" x14ac:dyDescent="0.3">
      <c r="A101" s="141"/>
      <c r="B101" s="141"/>
      <c r="C101" s="141"/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  <c r="AA101" s="141"/>
      <c r="AB101" s="141"/>
      <c r="AC101" s="141"/>
      <c r="AD101" s="141"/>
      <c r="AE101" s="141"/>
      <c r="AF101" s="141"/>
    </row>
    <row r="102" spans="1:32" ht="13.5" customHeight="1" x14ac:dyDescent="0.3">
      <c r="A102" s="141"/>
      <c r="B102" s="141"/>
      <c r="C102" s="141"/>
      <c r="D102" s="141"/>
      <c r="E102" s="141"/>
      <c r="F102" s="141"/>
      <c r="G102" s="141"/>
      <c r="H102" s="141"/>
      <c r="I102" s="141"/>
      <c r="J102" s="141"/>
      <c r="K102" s="141"/>
      <c r="L102" s="141"/>
      <c r="M102" s="141"/>
      <c r="N102" s="141"/>
      <c r="O102" s="141"/>
      <c r="P102" s="141"/>
      <c r="Q102" s="141"/>
      <c r="R102" s="141"/>
      <c r="S102" s="141"/>
      <c r="T102" s="141"/>
      <c r="U102" s="141"/>
      <c r="V102" s="141"/>
      <c r="W102" s="141"/>
      <c r="X102" s="141"/>
      <c r="Y102" s="141"/>
      <c r="Z102" s="141"/>
      <c r="AA102" s="141"/>
      <c r="AB102" s="141"/>
      <c r="AC102" s="141"/>
      <c r="AD102" s="141"/>
      <c r="AE102" s="141"/>
      <c r="AF102" s="141"/>
    </row>
    <row r="103" spans="1:32" ht="13.5" customHeight="1" x14ac:dyDescent="0.3">
      <c r="A103" s="141"/>
      <c r="B103" s="141"/>
      <c r="C103" s="141"/>
      <c r="D103" s="141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  <c r="AA103" s="141"/>
      <c r="AB103" s="141"/>
      <c r="AC103" s="141"/>
      <c r="AD103" s="141"/>
      <c r="AE103" s="141"/>
      <c r="AF103" s="141"/>
    </row>
    <row r="104" spans="1:32" ht="13.5" customHeight="1" x14ac:dyDescent="0.3">
      <c r="A104" s="141"/>
      <c r="B104" s="141"/>
      <c r="C104" s="141"/>
      <c r="D104" s="141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  <c r="AA104" s="141"/>
      <c r="AB104" s="141"/>
      <c r="AC104" s="141"/>
      <c r="AD104" s="141"/>
      <c r="AE104" s="141"/>
      <c r="AF104" s="141"/>
    </row>
    <row r="105" spans="1:32" ht="13.5" customHeight="1" x14ac:dyDescent="0.3">
      <c r="A105" s="141"/>
      <c r="B105" s="141"/>
      <c r="C105" s="141"/>
      <c r="D105" s="141"/>
      <c r="E105" s="141"/>
      <c r="F105" s="141"/>
      <c r="G105" s="141"/>
      <c r="H105" s="141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  <c r="AA105" s="141"/>
      <c r="AB105" s="141"/>
      <c r="AC105" s="141"/>
      <c r="AD105" s="141"/>
      <c r="AE105" s="141"/>
      <c r="AF105" s="141"/>
    </row>
    <row r="106" spans="1:32" ht="13.5" customHeight="1" x14ac:dyDescent="0.3">
      <c r="A106" s="141"/>
      <c r="B106" s="141"/>
      <c r="C106" s="141"/>
      <c r="D106" s="141"/>
      <c r="E106" s="141"/>
      <c r="F106" s="141"/>
      <c r="G106" s="141"/>
      <c r="H106" s="141"/>
      <c r="I106" s="141"/>
      <c r="J106" s="141"/>
      <c r="K106" s="141"/>
      <c r="L106" s="141"/>
      <c r="M106" s="141"/>
      <c r="N106" s="141"/>
      <c r="O106" s="141"/>
      <c r="P106" s="141"/>
      <c r="Q106" s="141"/>
      <c r="R106" s="141"/>
      <c r="S106" s="141"/>
      <c r="T106" s="141"/>
      <c r="U106" s="141"/>
      <c r="V106" s="141"/>
      <c r="W106" s="141"/>
      <c r="X106" s="141"/>
      <c r="Y106" s="141"/>
      <c r="Z106" s="141"/>
      <c r="AA106" s="141"/>
      <c r="AB106" s="141"/>
      <c r="AC106" s="141"/>
      <c r="AD106" s="141"/>
      <c r="AE106" s="141"/>
      <c r="AF106" s="141"/>
    </row>
    <row r="107" spans="1:32" ht="13.5" customHeight="1" x14ac:dyDescent="0.3">
      <c r="A107" s="141"/>
      <c r="B107" s="141"/>
      <c r="C107" s="141"/>
      <c r="D107" s="141"/>
      <c r="E107" s="141"/>
      <c r="F107" s="141"/>
      <c r="G107" s="141"/>
      <c r="H107" s="141"/>
      <c r="I107" s="141"/>
      <c r="J107" s="141"/>
      <c r="K107" s="141"/>
      <c r="L107" s="141"/>
      <c r="M107" s="141"/>
      <c r="N107" s="141"/>
      <c r="O107" s="141"/>
      <c r="P107" s="141"/>
      <c r="Q107" s="141"/>
      <c r="R107" s="141"/>
      <c r="S107" s="141"/>
      <c r="T107" s="141"/>
      <c r="U107" s="141"/>
      <c r="V107" s="141"/>
      <c r="W107" s="141"/>
      <c r="X107" s="141"/>
      <c r="Y107" s="141"/>
      <c r="Z107" s="141"/>
      <c r="AA107" s="141"/>
      <c r="AB107" s="141"/>
      <c r="AC107" s="141"/>
      <c r="AD107" s="141"/>
      <c r="AE107" s="141"/>
      <c r="AF107" s="141"/>
    </row>
    <row r="108" spans="1:32" ht="13.5" customHeight="1" x14ac:dyDescent="0.3">
      <c r="A108" s="141"/>
      <c r="B108" s="141"/>
      <c r="C108" s="141"/>
      <c r="D108" s="141"/>
      <c r="E108" s="141"/>
      <c r="F108" s="141"/>
      <c r="G108" s="141"/>
      <c r="H108" s="141"/>
      <c r="I108" s="141"/>
      <c r="J108" s="141"/>
      <c r="K108" s="14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  <c r="AA108" s="141"/>
      <c r="AB108" s="141"/>
      <c r="AC108" s="141"/>
      <c r="AD108" s="141"/>
      <c r="AE108" s="141"/>
      <c r="AF108" s="141"/>
    </row>
    <row r="109" spans="1:32" ht="13.5" customHeight="1" x14ac:dyDescent="0.3">
      <c r="A109" s="141"/>
      <c r="B109" s="141"/>
      <c r="C109" s="141"/>
      <c r="D109" s="141"/>
      <c r="E109" s="141"/>
      <c r="F109" s="141"/>
      <c r="G109" s="141"/>
      <c r="H109" s="141"/>
      <c r="I109" s="141"/>
      <c r="J109" s="141"/>
      <c r="K109" s="141"/>
      <c r="L109" s="141"/>
      <c r="M109" s="141"/>
      <c r="N109" s="141"/>
      <c r="O109" s="141"/>
      <c r="P109" s="141"/>
      <c r="Q109" s="141"/>
      <c r="R109" s="141"/>
      <c r="S109" s="141"/>
      <c r="T109" s="141"/>
      <c r="U109" s="141"/>
      <c r="V109" s="141"/>
      <c r="W109" s="141"/>
      <c r="X109" s="141"/>
      <c r="Y109" s="141"/>
      <c r="Z109" s="141"/>
      <c r="AA109" s="141"/>
      <c r="AB109" s="141"/>
      <c r="AC109" s="141"/>
      <c r="AD109" s="141"/>
      <c r="AE109" s="141"/>
      <c r="AF109" s="141"/>
    </row>
    <row r="110" spans="1:32" ht="13.5" customHeight="1" x14ac:dyDescent="0.3">
      <c r="A110" s="141"/>
      <c r="B110" s="141"/>
      <c r="C110" s="141"/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  <c r="AA110" s="141"/>
      <c r="AB110" s="141"/>
      <c r="AC110" s="141"/>
      <c r="AD110" s="141"/>
      <c r="AE110" s="141"/>
      <c r="AF110" s="141"/>
    </row>
    <row r="111" spans="1:32" ht="13.5" customHeight="1" x14ac:dyDescent="0.3">
      <c r="A111" s="141"/>
      <c r="B111" s="141"/>
      <c r="C111" s="141"/>
      <c r="D111" s="141"/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  <c r="AA111" s="141"/>
      <c r="AB111" s="141"/>
      <c r="AC111" s="141"/>
      <c r="AD111" s="141"/>
      <c r="AE111" s="141"/>
      <c r="AF111" s="141"/>
    </row>
    <row r="112" spans="1:32" ht="13.5" customHeight="1" x14ac:dyDescent="0.3">
      <c r="A112" s="141"/>
      <c r="B112" s="141"/>
      <c r="C112" s="141"/>
      <c r="D112" s="141"/>
      <c r="E112" s="141"/>
      <c r="F112" s="141"/>
      <c r="G112" s="141"/>
      <c r="H112" s="141"/>
      <c r="I112" s="141"/>
      <c r="J112" s="141"/>
      <c r="K112" s="141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  <c r="AA112" s="141"/>
      <c r="AB112" s="141"/>
      <c r="AC112" s="141"/>
      <c r="AD112" s="141"/>
      <c r="AE112" s="141"/>
      <c r="AF112" s="141"/>
    </row>
    <row r="113" spans="1:32" ht="13.5" customHeight="1" x14ac:dyDescent="0.3">
      <c r="A113" s="141"/>
      <c r="B113" s="141"/>
      <c r="C113" s="141"/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  <c r="AA113" s="141"/>
      <c r="AB113" s="141"/>
      <c r="AC113" s="141"/>
      <c r="AD113" s="141"/>
      <c r="AE113" s="141"/>
      <c r="AF113" s="141"/>
    </row>
    <row r="114" spans="1:32" ht="13.5" customHeight="1" x14ac:dyDescent="0.3">
      <c r="A114" s="141"/>
      <c r="B114" s="141"/>
      <c r="C114" s="141"/>
      <c r="D114" s="141"/>
      <c r="E114" s="141"/>
      <c r="F114" s="141"/>
      <c r="G114" s="141"/>
      <c r="H114" s="141"/>
      <c r="I114" s="141"/>
      <c r="J114" s="141"/>
      <c r="K114" s="14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  <c r="AA114" s="141"/>
      <c r="AB114" s="141"/>
      <c r="AC114" s="141"/>
      <c r="AD114" s="141"/>
      <c r="AE114" s="141"/>
      <c r="AF114" s="141"/>
    </row>
    <row r="115" spans="1:32" ht="13.5" customHeight="1" x14ac:dyDescent="0.3">
      <c r="A115" s="141"/>
      <c r="B115" s="141"/>
      <c r="C115" s="141"/>
      <c r="D115" s="141"/>
      <c r="E115" s="141"/>
      <c r="F115" s="141"/>
      <c r="G115" s="141"/>
      <c r="H115" s="141"/>
      <c r="I115" s="141"/>
      <c r="J115" s="141"/>
      <c r="K115" s="141"/>
      <c r="L115" s="141"/>
      <c r="M115" s="141"/>
      <c r="N115" s="141"/>
      <c r="O115" s="141"/>
      <c r="P115" s="141"/>
      <c r="Q115" s="141"/>
      <c r="R115" s="141"/>
      <c r="S115" s="141"/>
      <c r="T115" s="141"/>
      <c r="U115" s="141"/>
      <c r="V115" s="141"/>
      <c r="W115" s="141"/>
      <c r="X115" s="141"/>
      <c r="Y115" s="141"/>
      <c r="Z115" s="141"/>
      <c r="AA115" s="141"/>
      <c r="AB115" s="141"/>
      <c r="AC115" s="141"/>
      <c r="AD115" s="141"/>
      <c r="AE115" s="141"/>
      <c r="AF115" s="141"/>
    </row>
    <row r="116" spans="1:32" ht="13.5" customHeight="1" x14ac:dyDescent="0.3">
      <c r="A116" s="141"/>
      <c r="B116" s="141"/>
      <c r="C116" s="141"/>
      <c r="D116" s="141"/>
      <c r="E116" s="141"/>
      <c r="F116" s="141"/>
      <c r="G116" s="141"/>
      <c r="H116" s="141"/>
      <c r="I116" s="141"/>
      <c r="J116" s="141"/>
      <c r="K116" s="141"/>
      <c r="L116" s="141"/>
      <c r="M116" s="141"/>
      <c r="N116" s="141"/>
      <c r="O116" s="141"/>
      <c r="P116" s="141"/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  <c r="AA116" s="141"/>
      <c r="AB116" s="141"/>
      <c r="AC116" s="141"/>
      <c r="AD116" s="141"/>
      <c r="AE116" s="141"/>
      <c r="AF116" s="141"/>
    </row>
    <row r="117" spans="1:32" ht="13.5" customHeight="1" x14ac:dyDescent="0.3">
      <c r="A117" s="141"/>
      <c r="B117" s="141"/>
      <c r="C117" s="141"/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  <c r="AA117" s="141"/>
      <c r="AB117" s="141"/>
      <c r="AC117" s="141"/>
      <c r="AD117" s="141"/>
      <c r="AE117" s="141"/>
      <c r="AF117" s="141"/>
    </row>
    <row r="118" spans="1:32" ht="13.5" customHeight="1" x14ac:dyDescent="0.3">
      <c r="A118" s="141"/>
      <c r="B118" s="141"/>
      <c r="C118" s="141"/>
      <c r="D118" s="141"/>
      <c r="E118" s="141"/>
      <c r="F118" s="141"/>
      <c r="G118" s="141"/>
      <c r="H118" s="141"/>
      <c r="I118" s="141"/>
      <c r="J118" s="141"/>
      <c r="K118" s="141"/>
      <c r="L118" s="141"/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  <c r="AA118" s="141"/>
      <c r="AB118" s="141"/>
      <c r="AC118" s="141"/>
      <c r="AD118" s="141"/>
      <c r="AE118" s="141"/>
      <c r="AF118" s="141"/>
    </row>
    <row r="119" spans="1:32" ht="13.5" customHeight="1" x14ac:dyDescent="0.3">
      <c r="A119" s="141"/>
      <c r="B119" s="141"/>
      <c r="C119" s="141"/>
      <c r="D119" s="141"/>
      <c r="E119" s="141"/>
      <c r="F119" s="141"/>
      <c r="G119" s="141"/>
      <c r="H119" s="141"/>
      <c r="I119" s="141"/>
      <c r="J119" s="141"/>
      <c r="K119" s="141"/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  <c r="AA119" s="141"/>
      <c r="AB119" s="141"/>
      <c r="AC119" s="141"/>
      <c r="AD119" s="141"/>
      <c r="AE119" s="141"/>
      <c r="AF119" s="141"/>
    </row>
    <row r="120" spans="1:32" ht="13.5" customHeight="1" x14ac:dyDescent="0.3">
      <c r="A120" s="141"/>
      <c r="B120" s="141"/>
      <c r="C120" s="141"/>
      <c r="D120" s="141"/>
      <c r="E120" s="141"/>
      <c r="F120" s="141"/>
      <c r="G120" s="141"/>
      <c r="H120" s="141"/>
      <c r="I120" s="141"/>
      <c r="J120" s="141"/>
      <c r="K120" s="141"/>
      <c r="L120" s="141"/>
      <c r="M120" s="141"/>
      <c r="N120" s="141"/>
      <c r="O120" s="141"/>
      <c r="P120" s="141"/>
      <c r="Q120" s="141"/>
      <c r="R120" s="141"/>
      <c r="S120" s="141"/>
      <c r="T120" s="141"/>
      <c r="U120" s="141"/>
      <c r="V120" s="141"/>
      <c r="W120" s="141"/>
      <c r="X120" s="141"/>
      <c r="Y120" s="141"/>
      <c r="Z120" s="141"/>
      <c r="AA120" s="141"/>
      <c r="AB120" s="141"/>
      <c r="AC120" s="141"/>
      <c r="AD120" s="141"/>
      <c r="AE120" s="141"/>
      <c r="AF120" s="141"/>
    </row>
    <row r="121" spans="1:32" ht="13.5" customHeight="1" x14ac:dyDescent="0.3">
      <c r="A121" s="141"/>
      <c r="B121" s="141"/>
      <c r="C121" s="141"/>
      <c r="D121" s="141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  <c r="AA121" s="141"/>
      <c r="AB121" s="141"/>
      <c r="AC121" s="141"/>
      <c r="AD121" s="141"/>
      <c r="AE121" s="141"/>
      <c r="AF121" s="141"/>
    </row>
    <row r="122" spans="1:32" ht="13.5" customHeight="1" x14ac:dyDescent="0.3">
      <c r="A122" s="141"/>
      <c r="B122" s="141"/>
      <c r="C122" s="141"/>
      <c r="D122" s="141"/>
      <c r="E122" s="141"/>
      <c r="F122" s="141"/>
      <c r="G122" s="141"/>
      <c r="H122" s="141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  <c r="AA122" s="141"/>
      <c r="AB122" s="141"/>
      <c r="AC122" s="141"/>
      <c r="AD122" s="141"/>
      <c r="AE122" s="141"/>
      <c r="AF122" s="141"/>
    </row>
    <row r="123" spans="1:32" ht="13.5" customHeight="1" x14ac:dyDescent="0.3">
      <c r="A123" s="141"/>
      <c r="B123" s="141"/>
      <c r="C123" s="141"/>
      <c r="D123" s="141"/>
      <c r="E123" s="141"/>
      <c r="F123" s="141"/>
      <c r="G123" s="141"/>
      <c r="H123" s="141"/>
      <c r="I123" s="141"/>
      <c r="J123" s="141"/>
      <c r="K123" s="141"/>
      <c r="L123" s="141"/>
      <c r="M123" s="141"/>
      <c r="N123" s="141"/>
      <c r="O123" s="141"/>
      <c r="P123" s="141"/>
      <c r="Q123" s="141"/>
      <c r="R123" s="141"/>
      <c r="S123" s="141"/>
      <c r="T123" s="141"/>
      <c r="U123" s="141"/>
      <c r="V123" s="141"/>
      <c r="W123" s="141"/>
      <c r="X123" s="141"/>
      <c r="Y123" s="141"/>
      <c r="Z123" s="141"/>
      <c r="AA123" s="141"/>
      <c r="AB123" s="141"/>
      <c r="AC123" s="141"/>
      <c r="AD123" s="141"/>
      <c r="AE123" s="141"/>
      <c r="AF123" s="141"/>
    </row>
    <row r="124" spans="1:32" ht="13.5" customHeight="1" x14ac:dyDescent="0.3">
      <c r="A124" s="141"/>
      <c r="B124" s="141"/>
      <c r="C124" s="141"/>
      <c r="D124" s="141"/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  <c r="Z124" s="141"/>
      <c r="AA124" s="141"/>
      <c r="AB124" s="141"/>
      <c r="AC124" s="141"/>
      <c r="AD124" s="141"/>
      <c r="AE124" s="141"/>
      <c r="AF124" s="141"/>
    </row>
    <row r="125" spans="1:32" ht="13.5" customHeight="1" x14ac:dyDescent="0.3">
      <c r="A125" s="141"/>
      <c r="B125" s="141"/>
      <c r="C125" s="141"/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  <c r="AA125" s="141"/>
      <c r="AB125" s="141"/>
      <c r="AC125" s="141"/>
      <c r="AD125" s="141"/>
      <c r="AE125" s="141"/>
      <c r="AF125" s="141"/>
    </row>
    <row r="126" spans="1:32" ht="13.5" customHeight="1" x14ac:dyDescent="0.3">
      <c r="A126" s="141"/>
      <c r="B126" s="141"/>
      <c r="C126" s="141"/>
      <c r="D126" s="141"/>
      <c r="E126" s="141"/>
      <c r="F126" s="141"/>
      <c r="G126" s="141"/>
      <c r="H126" s="141"/>
      <c r="I126" s="141"/>
      <c r="J126" s="141"/>
      <c r="K126" s="141"/>
      <c r="L126" s="141"/>
      <c r="M126" s="141"/>
      <c r="N126" s="141"/>
      <c r="O126" s="141"/>
      <c r="P126" s="141"/>
      <c r="Q126" s="141"/>
      <c r="R126" s="141"/>
      <c r="S126" s="141"/>
      <c r="T126" s="141"/>
      <c r="U126" s="141"/>
      <c r="V126" s="141"/>
      <c r="W126" s="141"/>
      <c r="X126" s="141"/>
      <c r="Y126" s="141"/>
      <c r="Z126" s="141"/>
      <c r="AA126" s="141"/>
      <c r="AB126" s="141"/>
      <c r="AC126" s="141"/>
      <c r="AD126" s="141"/>
      <c r="AE126" s="141"/>
      <c r="AF126" s="141"/>
    </row>
    <row r="127" spans="1:32" ht="13.5" customHeight="1" x14ac:dyDescent="0.3">
      <c r="A127" s="141"/>
      <c r="B127" s="141"/>
      <c r="C127" s="141"/>
      <c r="D127" s="141"/>
      <c r="E127" s="141"/>
      <c r="F127" s="141"/>
      <c r="G127" s="141"/>
      <c r="H127" s="141"/>
      <c r="I127" s="141"/>
      <c r="J127" s="141"/>
      <c r="K127" s="141"/>
      <c r="L127" s="141"/>
      <c r="M127" s="141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  <c r="AA127" s="141"/>
      <c r="AB127" s="141"/>
      <c r="AC127" s="141"/>
      <c r="AD127" s="141"/>
      <c r="AE127" s="141"/>
      <c r="AF127" s="141"/>
    </row>
    <row r="128" spans="1:32" ht="13.5" customHeight="1" x14ac:dyDescent="0.3">
      <c r="A128" s="141"/>
      <c r="B128" s="141"/>
      <c r="C128" s="141"/>
      <c r="D128" s="141"/>
      <c r="E128" s="141"/>
      <c r="F128" s="141"/>
      <c r="G128" s="141"/>
      <c r="H128" s="141"/>
      <c r="I128" s="141"/>
      <c r="J128" s="141"/>
      <c r="K128" s="141"/>
      <c r="L128" s="141"/>
      <c r="M128" s="141"/>
      <c r="N128" s="141"/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  <c r="AA128" s="141"/>
      <c r="AB128" s="141"/>
      <c r="AC128" s="141"/>
      <c r="AD128" s="141"/>
      <c r="AE128" s="141"/>
      <c r="AF128" s="141"/>
    </row>
    <row r="129" spans="1:32" ht="13.5" customHeight="1" x14ac:dyDescent="0.3">
      <c r="A129" s="141"/>
      <c r="B129" s="141"/>
      <c r="C129" s="141"/>
      <c r="D129" s="141"/>
      <c r="E129" s="141"/>
      <c r="F129" s="141"/>
      <c r="G129" s="141"/>
      <c r="H129" s="141"/>
      <c r="I129" s="141"/>
      <c r="J129" s="141"/>
      <c r="K129" s="141"/>
      <c r="L129" s="141"/>
      <c r="M129" s="141"/>
      <c r="N129" s="141"/>
      <c r="O129" s="141"/>
      <c r="P129" s="141"/>
      <c r="Q129" s="141"/>
      <c r="R129" s="141"/>
      <c r="S129" s="141"/>
      <c r="T129" s="141"/>
      <c r="U129" s="141"/>
      <c r="V129" s="141"/>
      <c r="W129" s="141"/>
      <c r="X129" s="141"/>
      <c r="Y129" s="141"/>
      <c r="Z129" s="141"/>
      <c r="AA129" s="141"/>
      <c r="AB129" s="141"/>
      <c r="AC129" s="141"/>
      <c r="AD129" s="141"/>
      <c r="AE129" s="141"/>
      <c r="AF129" s="141"/>
    </row>
    <row r="130" spans="1:32" ht="13.5" customHeight="1" x14ac:dyDescent="0.3">
      <c r="A130" s="141"/>
      <c r="B130" s="141"/>
      <c r="C130" s="141"/>
      <c r="D130" s="141"/>
      <c r="E130" s="141"/>
      <c r="F130" s="141"/>
      <c r="G130" s="141"/>
      <c r="H130" s="141"/>
      <c r="I130" s="141"/>
      <c r="J130" s="141"/>
      <c r="K130" s="141"/>
      <c r="L130" s="141"/>
      <c r="M130" s="141"/>
      <c r="N130" s="141"/>
      <c r="O130" s="141"/>
      <c r="P130" s="141"/>
      <c r="Q130" s="141"/>
      <c r="R130" s="141"/>
      <c r="S130" s="141"/>
      <c r="T130" s="141"/>
      <c r="U130" s="141"/>
      <c r="V130" s="141"/>
      <c r="W130" s="141"/>
      <c r="X130" s="141"/>
      <c r="Y130" s="141"/>
      <c r="Z130" s="141"/>
      <c r="AA130" s="141"/>
      <c r="AB130" s="141"/>
      <c r="AC130" s="141"/>
      <c r="AD130" s="141"/>
      <c r="AE130" s="141"/>
      <c r="AF130" s="141"/>
    </row>
    <row r="131" spans="1:32" ht="13.5" customHeight="1" x14ac:dyDescent="0.3">
      <c r="A131" s="141"/>
      <c r="B131" s="141"/>
      <c r="C131" s="141"/>
      <c r="D131" s="141"/>
      <c r="E131" s="141"/>
      <c r="F131" s="141"/>
      <c r="G131" s="141"/>
      <c r="H131" s="141"/>
      <c r="I131" s="141"/>
      <c r="J131" s="141"/>
      <c r="K131" s="141"/>
      <c r="L131" s="141"/>
      <c r="M131" s="141"/>
      <c r="N131" s="141"/>
      <c r="O131" s="141"/>
      <c r="P131" s="141"/>
      <c r="Q131" s="141"/>
      <c r="R131" s="141"/>
      <c r="S131" s="141"/>
      <c r="T131" s="141"/>
      <c r="U131" s="141"/>
      <c r="V131" s="141"/>
      <c r="W131" s="141"/>
      <c r="X131" s="141"/>
      <c r="Y131" s="141"/>
      <c r="Z131" s="141"/>
      <c r="AA131" s="141"/>
      <c r="AB131" s="141"/>
      <c r="AC131" s="141"/>
      <c r="AD131" s="141"/>
      <c r="AE131" s="141"/>
      <c r="AF131" s="141"/>
    </row>
    <row r="132" spans="1:32" ht="13.5" customHeight="1" x14ac:dyDescent="0.3">
      <c r="A132" s="141"/>
      <c r="B132" s="141"/>
      <c r="C132" s="141"/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  <c r="O132" s="141"/>
      <c r="P132" s="141"/>
      <c r="Q132" s="141"/>
      <c r="R132" s="141"/>
      <c r="S132" s="141"/>
      <c r="T132" s="141"/>
      <c r="U132" s="141"/>
      <c r="V132" s="141"/>
      <c r="W132" s="141"/>
      <c r="X132" s="141"/>
      <c r="Y132" s="141"/>
      <c r="Z132" s="141"/>
      <c r="AA132" s="141"/>
      <c r="AB132" s="141"/>
      <c r="AC132" s="141"/>
      <c r="AD132" s="141"/>
      <c r="AE132" s="141"/>
      <c r="AF132" s="141"/>
    </row>
    <row r="133" spans="1:32" ht="13.5" customHeight="1" x14ac:dyDescent="0.3">
      <c r="A133" s="141"/>
      <c r="B133" s="141"/>
      <c r="C133" s="141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  <c r="AA133" s="141"/>
      <c r="AB133" s="141"/>
      <c r="AC133" s="141"/>
      <c r="AD133" s="141"/>
      <c r="AE133" s="141"/>
      <c r="AF133" s="141"/>
    </row>
    <row r="134" spans="1:32" ht="13.5" customHeight="1" x14ac:dyDescent="0.3">
      <c r="A134" s="141"/>
      <c r="B134" s="141"/>
      <c r="C134" s="141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  <c r="AA134" s="141"/>
      <c r="AB134" s="141"/>
      <c r="AC134" s="141"/>
      <c r="AD134" s="141"/>
      <c r="AE134" s="141"/>
      <c r="AF134" s="141"/>
    </row>
    <row r="135" spans="1:32" ht="13.5" customHeight="1" x14ac:dyDescent="0.3">
      <c r="A135" s="141"/>
      <c r="B135" s="141"/>
      <c r="C135" s="141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  <c r="AA135" s="141"/>
      <c r="AB135" s="141"/>
      <c r="AC135" s="141"/>
      <c r="AD135" s="141"/>
      <c r="AE135" s="141"/>
      <c r="AF135" s="141"/>
    </row>
    <row r="136" spans="1:32" ht="13.5" customHeight="1" x14ac:dyDescent="0.3">
      <c r="A136" s="141"/>
      <c r="B136" s="141"/>
      <c r="C136" s="141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  <c r="AA136" s="141"/>
      <c r="AB136" s="141"/>
      <c r="AC136" s="141"/>
      <c r="AD136" s="141"/>
      <c r="AE136" s="141"/>
      <c r="AF136" s="141"/>
    </row>
    <row r="137" spans="1:32" ht="13.5" customHeight="1" x14ac:dyDescent="0.3">
      <c r="A137" s="141"/>
      <c r="B137" s="141"/>
      <c r="C137" s="141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  <c r="AA137" s="141"/>
      <c r="AB137" s="141"/>
      <c r="AC137" s="141"/>
      <c r="AD137" s="141"/>
      <c r="AE137" s="141"/>
      <c r="AF137" s="141"/>
    </row>
    <row r="138" spans="1:32" ht="13.5" customHeight="1" x14ac:dyDescent="0.3">
      <c r="A138" s="141"/>
      <c r="B138" s="141"/>
      <c r="C138" s="141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  <c r="AA138" s="141"/>
      <c r="AB138" s="141"/>
      <c r="AC138" s="141"/>
      <c r="AD138" s="141"/>
      <c r="AE138" s="141"/>
      <c r="AF138" s="141"/>
    </row>
    <row r="139" spans="1:32" ht="13.5" customHeight="1" x14ac:dyDescent="0.3">
      <c r="A139" s="141"/>
      <c r="B139" s="141"/>
      <c r="C139" s="141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141"/>
      <c r="AF139" s="141"/>
    </row>
    <row r="140" spans="1:32" ht="13.5" customHeight="1" x14ac:dyDescent="0.3">
      <c r="A140" s="141"/>
      <c r="B140" s="141"/>
      <c r="C140" s="141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  <c r="AA140" s="141"/>
      <c r="AB140" s="141"/>
      <c r="AC140" s="141"/>
      <c r="AD140" s="141"/>
      <c r="AE140" s="141"/>
      <c r="AF140" s="141"/>
    </row>
    <row r="141" spans="1:32" ht="13.5" customHeight="1" x14ac:dyDescent="0.3">
      <c r="A141" s="141"/>
      <c r="B141" s="141"/>
      <c r="C141" s="141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  <c r="AA141" s="141"/>
      <c r="AB141" s="141"/>
      <c r="AC141" s="141"/>
      <c r="AD141" s="141"/>
      <c r="AE141" s="141"/>
      <c r="AF141" s="141"/>
    </row>
    <row r="142" spans="1:32" ht="13.5" customHeight="1" x14ac:dyDescent="0.3">
      <c r="A142" s="141"/>
      <c r="B142" s="141"/>
      <c r="C142" s="141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  <c r="AF142" s="141"/>
    </row>
    <row r="143" spans="1:32" ht="13.5" customHeight="1" x14ac:dyDescent="0.3">
      <c r="A143" s="141"/>
      <c r="B143" s="141"/>
      <c r="C143" s="141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  <c r="AA143" s="141"/>
      <c r="AB143" s="141"/>
      <c r="AC143" s="141"/>
      <c r="AD143" s="141"/>
      <c r="AE143" s="141"/>
      <c r="AF143" s="141"/>
    </row>
    <row r="144" spans="1:32" ht="13.5" customHeight="1" x14ac:dyDescent="0.3">
      <c r="A144" s="141"/>
      <c r="B144" s="141"/>
      <c r="C144" s="141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  <c r="AA144" s="141"/>
      <c r="AB144" s="141"/>
      <c r="AC144" s="141"/>
      <c r="AD144" s="141"/>
      <c r="AE144" s="141"/>
      <c r="AF144" s="141"/>
    </row>
    <row r="145" spans="1:32" ht="13.5" customHeight="1" x14ac:dyDescent="0.3">
      <c r="A145" s="141"/>
      <c r="B145" s="141"/>
      <c r="C145" s="141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  <c r="AA145" s="141"/>
      <c r="AB145" s="141"/>
      <c r="AC145" s="141"/>
      <c r="AD145" s="141"/>
      <c r="AE145" s="141"/>
      <c r="AF145" s="141"/>
    </row>
    <row r="146" spans="1:32" ht="13.5" customHeight="1" x14ac:dyDescent="0.3">
      <c r="A146" s="141"/>
      <c r="B146" s="141"/>
      <c r="C146" s="141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  <c r="AA146" s="141"/>
      <c r="AB146" s="141"/>
      <c r="AC146" s="141"/>
      <c r="AD146" s="141"/>
      <c r="AE146" s="141"/>
      <c r="AF146" s="141"/>
    </row>
    <row r="147" spans="1:32" ht="13.5" customHeight="1" x14ac:dyDescent="0.3">
      <c r="A147" s="141"/>
      <c r="B147" s="141"/>
      <c r="C147" s="141"/>
      <c r="D147" s="141"/>
      <c r="E147" s="141"/>
      <c r="F147" s="141"/>
      <c r="G147" s="141"/>
      <c r="H147" s="141"/>
      <c r="I147" s="141"/>
      <c r="J147" s="141"/>
      <c r="K147" s="141"/>
      <c r="L147" s="141"/>
      <c r="M147" s="141"/>
      <c r="N147" s="141"/>
      <c r="O147" s="141"/>
      <c r="P147" s="141"/>
      <c r="Q147" s="141"/>
      <c r="R147" s="141"/>
      <c r="S147" s="141"/>
      <c r="T147" s="141"/>
      <c r="U147" s="141"/>
      <c r="V147" s="141"/>
      <c r="W147" s="141"/>
      <c r="X147" s="141"/>
      <c r="Y147" s="141"/>
      <c r="Z147" s="141"/>
      <c r="AA147" s="141"/>
      <c r="AB147" s="141"/>
      <c r="AC147" s="141"/>
      <c r="AD147" s="141"/>
      <c r="AE147" s="141"/>
      <c r="AF147" s="141"/>
    </row>
    <row r="148" spans="1:32" ht="13.5" customHeight="1" x14ac:dyDescent="0.3">
      <c r="A148" s="141"/>
      <c r="B148" s="141"/>
      <c r="C148" s="141"/>
      <c r="D148" s="141"/>
      <c r="E148" s="141"/>
      <c r="F148" s="141"/>
      <c r="G148" s="141"/>
      <c r="H148" s="141"/>
      <c r="I148" s="141"/>
      <c r="J148" s="141"/>
      <c r="K148" s="141"/>
      <c r="L148" s="141"/>
      <c r="M148" s="141"/>
      <c r="N148" s="141"/>
      <c r="O148" s="141"/>
      <c r="P148" s="141"/>
      <c r="Q148" s="141"/>
      <c r="R148" s="141"/>
      <c r="S148" s="141"/>
      <c r="T148" s="141"/>
      <c r="U148" s="141"/>
      <c r="V148" s="141"/>
      <c r="W148" s="141"/>
      <c r="X148" s="141"/>
      <c r="Y148" s="141"/>
      <c r="Z148" s="141"/>
      <c r="AA148" s="141"/>
      <c r="AB148" s="141"/>
      <c r="AC148" s="141"/>
      <c r="AD148" s="141"/>
      <c r="AE148" s="141"/>
      <c r="AF148" s="141"/>
    </row>
    <row r="149" spans="1:32" ht="13.5" customHeight="1" x14ac:dyDescent="0.3">
      <c r="A149" s="141"/>
      <c r="B149" s="141"/>
      <c r="C149" s="141"/>
      <c r="D149" s="141"/>
      <c r="E149" s="141"/>
      <c r="F149" s="141"/>
      <c r="G149" s="141"/>
      <c r="H149" s="141"/>
      <c r="I149" s="141"/>
      <c r="J149" s="141"/>
      <c r="K149" s="141"/>
      <c r="L149" s="141"/>
      <c r="M149" s="141"/>
      <c r="N149" s="141"/>
      <c r="O149" s="141"/>
      <c r="P149" s="141"/>
      <c r="Q149" s="141"/>
      <c r="R149" s="141"/>
      <c r="S149" s="141"/>
      <c r="T149" s="141"/>
      <c r="U149" s="141"/>
      <c r="V149" s="141"/>
      <c r="W149" s="141"/>
      <c r="X149" s="141"/>
      <c r="Y149" s="141"/>
      <c r="Z149" s="141"/>
      <c r="AA149" s="141"/>
      <c r="AB149" s="141"/>
      <c r="AC149" s="141"/>
      <c r="AD149" s="141"/>
      <c r="AE149" s="141"/>
      <c r="AF149" s="141"/>
    </row>
    <row r="150" spans="1:32" ht="13.5" customHeight="1" x14ac:dyDescent="0.3">
      <c r="A150" s="141"/>
      <c r="B150" s="141"/>
      <c r="C150" s="141"/>
      <c r="D150" s="141"/>
      <c r="E150" s="141"/>
      <c r="F150" s="141"/>
      <c r="G150" s="141"/>
      <c r="H150" s="141"/>
      <c r="I150" s="141"/>
      <c r="J150" s="141"/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  <c r="AA150" s="141"/>
      <c r="AB150" s="141"/>
      <c r="AC150" s="141"/>
      <c r="AD150" s="141"/>
      <c r="AE150" s="141"/>
      <c r="AF150" s="141"/>
    </row>
    <row r="151" spans="1:32" ht="13.5" customHeight="1" x14ac:dyDescent="0.3">
      <c r="A151" s="141"/>
      <c r="B151" s="141"/>
      <c r="C151" s="141"/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  <c r="AA151" s="141"/>
      <c r="AB151" s="141"/>
      <c r="AC151" s="141"/>
      <c r="AD151" s="141"/>
      <c r="AE151" s="141"/>
      <c r="AF151" s="141"/>
    </row>
    <row r="152" spans="1:32" ht="13.5" customHeight="1" x14ac:dyDescent="0.3">
      <c r="A152" s="141"/>
      <c r="B152" s="141"/>
      <c r="C152" s="141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  <c r="AA152" s="141"/>
      <c r="AB152" s="141"/>
      <c r="AC152" s="141"/>
      <c r="AD152" s="141"/>
      <c r="AE152" s="141"/>
      <c r="AF152" s="141"/>
    </row>
    <row r="153" spans="1:32" ht="13.5" customHeight="1" x14ac:dyDescent="0.3">
      <c r="A153" s="141"/>
      <c r="B153" s="141"/>
      <c r="C153" s="141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  <c r="AA153" s="141"/>
      <c r="AB153" s="141"/>
      <c r="AC153" s="141"/>
      <c r="AD153" s="141"/>
      <c r="AE153" s="141"/>
      <c r="AF153" s="141"/>
    </row>
    <row r="154" spans="1:32" ht="13.5" customHeight="1" x14ac:dyDescent="0.3">
      <c r="A154" s="141"/>
      <c r="B154" s="141"/>
      <c r="C154" s="141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  <c r="AA154" s="141"/>
      <c r="AB154" s="141"/>
      <c r="AC154" s="141"/>
      <c r="AD154" s="141"/>
      <c r="AE154" s="141"/>
      <c r="AF154" s="141"/>
    </row>
    <row r="155" spans="1:32" ht="13.5" customHeight="1" x14ac:dyDescent="0.3">
      <c r="A155" s="141"/>
      <c r="B155" s="141"/>
      <c r="C155" s="141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  <c r="AA155" s="141"/>
      <c r="AB155" s="141"/>
      <c r="AC155" s="141"/>
      <c r="AD155" s="141"/>
      <c r="AE155" s="141"/>
      <c r="AF155" s="141"/>
    </row>
    <row r="156" spans="1:32" ht="13.5" customHeight="1" x14ac:dyDescent="0.3">
      <c r="A156" s="141"/>
      <c r="B156" s="141"/>
      <c r="C156" s="141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  <c r="AA156" s="141"/>
      <c r="AB156" s="141"/>
      <c r="AC156" s="141"/>
      <c r="AD156" s="141"/>
      <c r="AE156" s="141"/>
      <c r="AF156" s="141"/>
    </row>
    <row r="157" spans="1:32" ht="13.5" customHeight="1" x14ac:dyDescent="0.3">
      <c r="A157" s="141"/>
      <c r="B157" s="141"/>
      <c r="C157" s="141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  <c r="AA157" s="141"/>
      <c r="AB157" s="141"/>
      <c r="AC157" s="141"/>
      <c r="AD157" s="141"/>
      <c r="AE157" s="141"/>
      <c r="AF157" s="141"/>
    </row>
    <row r="158" spans="1:32" ht="13.5" customHeight="1" x14ac:dyDescent="0.3">
      <c r="A158" s="141"/>
      <c r="B158" s="141"/>
      <c r="C158" s="141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  <c r="AA158" s="141"/>
      <c r="AB158" s="141"/>
      <c r="AC158" s="141"/>
      <c r="AD158" s="141"/>
      <c r="AE158" s="141"/>
      <c r="AF158" s="141"/>
    </row>
    <row r="159" spans="1:32" ht="13.5" customHeight="1" x14ac:dyDescent="0.3">
      <c r="A159" s="141"/>
      <c r="B159" s="141"/>
      <c r="C159" s="141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  <c r="AA159" s="141"/>
      <c r="AB159" s="141"/>
      <c r="AC159" s="141"/>
      <c r="AD159" s="141"/>
      <c r="AE159" s="141"/>
      <c r="AF159" s="141"/>
    </row>
    <row r="160" spans="1:32" ht="13.5" customHeight="1" x14ac:dyDescent="0.3">
      <c r="A160" s="141"/>
      <c r="B160" s="141"/>
      <c r="C160" s="141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  <c r="AA160" s="141"/>
      <c r="AB160" s="141"/>
      <c r="AC160" s="141"/>
      <c r="AD160" s="141"/>
      <c r="AE160" s="141"/>
      <c r="AF160" s="141"/>
    </row>
    <row r="161" spans="1:32" ht="13.5" customHeight="1" x14ac:dyDescent="0.3">
      <c r="A161" s="141"/>
      <c r="B161" s="141"/>
      <c r="C161" s="141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  <c r="AA161" s="141"/>
      <c r="AB161" s="141"/>
      <c r="AC161" s="141"/>
      <c r="AD161" s="141"/>
      <c r="AE161" s="141"/>
      <c r="AF161" s="141"/>
    </row>
    <row r="162" spans="1:32" ht="13.5" customHeight="1" x14ac:dyDescent="0.3">
      <c r="A162" s="141"/>
      <c r="B162" s="141"/>
      <c r="C162" s="141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1"/>
      <c r="AD162" s="141"/>
      <c r="AE162" s="141"/>
      <c r="AF162" s="141"/>
    </row>
    <row r="163" spans="1:32" ht="13.5" customHeight="1" x14ac:dyDescent="0.3">
      <c r="A163" s="141"/>
      <c r="B163" s="141"/>
      <c r="C163" s="141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  <c r="AA163" s="141"/>
      <c r="AB163" s="141"/>
      <c r="AC163" s="141"/>
      <c r="AD163" s="141"/>
      <c r="AE163" s="141"/>
      <c r="AF163" s="141"/>
    </row>
    <row r="164" spans="1:32" ht="13.5" customHeight="1" x14ac:dyDescent="0.3">
      <c r="A164" s="141"/>
      <c r="B164" s="141"/>
      <c r="C164" s="141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  <c r="AA164" s="141"/>
      <c r="AB164" s="141"/>
      <c r="AC164" s="141"/>
      <c r="AD164" s="141"/>
      <c r="AE164" s="141"/>
      <c r="AF164" s="141"/>
    </row>
    <row r="165" spans="1:32" ht="13.5" customHeight="1" x14ac:dyDescent="0.3">
      <c r="A165" s="141"/>
      <c r="B165" s="141"/>
      <c r="C165" s="141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  <c r="AA165" s="141"/>
      <c r="AB165" s="141"/>
      <c r="AC165" s="141"/>
      <c r="AD165" s="141"/>
      <c r="AE165" s="141"/>
      <c r="AF165" s="141"/>
    </row>
    <row r="166" spans="1:32" ht="13.5" customHeight="1" x14ac:dyDescent="0.3">
      <c r="A166" s="141"/>
      <c r="B166" s="141"/>
      <c r="C166" s="141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  <c r="AA166" s="141"/>
      <c r="AB166" s="141"/>
      <c r="AC166" s="141"/>
      <c r="AD166" s="141"/>
      <c r="AE166" s="141"/>
      <c r="AF166" s="141"/>
    </row>
    <row r="167" spans="1:32" ht="13.5" customHeight="1" x14ac:dyDescent="0.3">
      <c r="A167" s="141"/>
      <c r="B167" s="141"/>
      <c r="C167" s="141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  <c r="AA167" s="141"/>
      <c r="AB167" s="141"/>
      <c r="AC167" s="141"/>
      <c r="AD167" s="141"/>
      <c r="AE167" s="141"/>
      <c r="AF167" s="141"/>
    </row>
    <row r="168" spans="1:32" ht="13.5" customHeight="1" x14ac:dyDescent="0.3">
      <c r="A168" s="141"/>
      <c r="B168" s="141"/>
      <c r="C168" s="141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  <c r="AA168" s="141"/>
      <c r="AB168" s="141"/>
      <c r="AC168" s="141"/>
      <c r="AD168" s="141"/>
      <c r="AE168" s="141"/>
      <c r="AF168" s="141"/>
    </row>
    <row r="169" spans="1:32" ht="13.5" customHeight="1" x14ac:dyDescent="0.3">
      <c r="A169" s="141"/>
      <c r="B169" s="141"/>
      <c r="C169" s="141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  <c r="AA169" s="141"/>
      <c r="AB169" s="141"/>
      <c r="AC169" s="141"/>
      <c r="AD169" s="141"/>
      <c r="AE169" s="141"/>
      <c r="AF169" s="141"/>
    </row>
    <row r="170" spans="1:32" ht="13.5" customHeight="1" x14ac:dyDescent="0.3">
      <c r="A170" s="141"/>
      <c r="B170" s="141"/>
      <c r="C170" s="141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  <c r="AA170" s="141"/>
      <c r="AB170" s="141"/>
      <c r="AC170" s="141"/>
      <c r="AD170" s="141"/>
      <c r="AE170" s="141"/>
      <c r="AF170" s="141"/>
    </row>
    <row r="171" spans="1:32" ht="13.5" customHeight="1" x14ac:dyDescent="0.3">
      <c r="A171" s="141"/>
      <c r="B171" s="141"/>
      <c r="C171" s="141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  <c r="AA171" s="141"/>
      <c r="AB171" s="141"/>
      <c r="AC171" s="141"/>
      <c r="AD171" s="141"/>
      <c r="AE171" s="141"/>
      <c r="AF171" s="141"/>
    </row>
    <row r="172" spans="1:32" ht="13.5" customHeight="1" x14ac:dyDescent="0.3">
      <c r="A172" s="141"/>
      <c r="B172" s="141"/>
      <c r="C172" s="141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  <c r="AA172" s="141"/>
      <c r="AB172" s="141"/>
      <c r="AC172" s="141"/>
      <c r="AD172" s="141"/>
      <c r="AE172" s="141"/>
      <c r="AF172" s="141"/>
    </row>
    <row r="173" spans="1:32" ht="13.5" customHeight="1" x14ac:dyDescent="0.3">
      <c r="A173" s="141"/>
      <c r="B173" s="141"/>
      <c r="C173" s="141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  <c r="AA173" s="141"/>
      <c r="AB173" s="141"/>
      <c r="AC173" s="141"/>
      <c r="AD173" s="141"/>
      <c r="AE173" s="141"/>
      <c r="AF173" s="141"/>
    </row>
    <row r="174" spans="1:32" ht="13.5" customHeight="1" x14ac:dyDescent="0.3">
      <c r="A174" s="141"/>
      <c r="B174" s="141"/>
      <c r="C174" s="141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  <c r="AA174" s="141"/>
      <c r="AB174" s="141"/>
      <c r="AC174" s="141"/>
      <c r="AD174" s="141"/>
      <c r="AE174" s="141"/>
      <c r="AF174" s="141"/>
    </row>
    <row r="175" spans="1:32" ht="13.5" customHeight="1" x14ac:dyDescent="0.3">
      <c r="A175" s="141"/>
      <c r="B175" s="141"/>
      <c r="C175" s="141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  <c r="AA175" s="141"/>
      <c r="AB175" s="141"/>
      <c r="AC175" s="141"/>
      <c r="AD175" s="141"/>
      <c r="AE175" s="141"/>
      <c r="AF175" s="141"/>
    </row>
    <row r="176" spans="1:32" ht="13.5" customHeight="1" x14ac:dyDescent="0.3">
      <c r="A176" s="141"/>
      <c r="B176" s="141"/>
      <c r="C176" s="141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  <c r="AA176" s="141"/>
      <c r="AB176" s="141"/>
      <c r="AC176" s="141"/>
      <c r="AD176" s="141"/>
      <c r="AE176" s="141"/>
      <c r="AF176" s="141"/>
    </row>
    <row r="177" spans="1:32" ht="13.5" customHeight="1" x14ac:dyDescent="0.3">
      <c r="A177" s="141"/>
      <c r="B177" s="141"/>
      <c r="C177" s="141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  <c r="AA177" s="141"/>
      <c r="AB177" s="141"/>
      <c r="AC177" s="141"/>
      <c r="AD177" s="141"/>
      <c r="AE177" s="141"/>
      <c r="AF177" s="141"/>
    </row>
    <row r="178" spans="1:32" ht="13.5" customHeight="1" x14ac:dyDescent="0.3">
      <c r="A178" s="141"/>
      <c r="B178" s="141"/>
      <c r="C178" s="141"/>
      <c r="D178" s="141"/>
      <c r="E178" s="141"/>
      <c r="F178" s="141"/>
      <c r="G178" s="141"/>
      <c r="H178" s="141"/>
      <c r="I178" s="141"/>
      <c r="J178" s="141"/>
      <c r="K178" s="141"/>
      <c r="L178" s="141"/>
      <c r="M178" s="141"/>
      <c r="N178" s="141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1"/>
      <c r="Z178" s="141"/>
      <c r="AA178" s="141"/>
      <c r="AB178" s="141"/>
      <c r="AC178" s="141"/>
      <c r="AD178" s="141"/>
      <c r="AE178" s="141"/>
      <c r="AF178" s="141"/>
    </row>
    <row r="179" spans="1:32" ht="13.5" customHeight="1" x14ac:dyDescent="0.3">
      <c r="A179" s="141"/>
      <c r="B179" s="141"/>
      <c r="C179" s="141"/>
      <c r="D179" s="141"/>
      <c r="E179" s="141"/>
      <c r="F179" s="141"/>
      <c r="G179" s="141"/>
      <c r="H179" s="141"/>
      <c r="I179" s="141"/>
      <c r="J179" s="141"/>
      <c r="K179" s="141"/>
      <c r="L179" s="141"/>
      <c r="M179" s="141"/>
      <c r="N179" s="141"/>
      <c r="O179" s="141"/>
      <c r="P179" s="141"/>
      <c r="Q179" s="141"/>
      <c r="R179" s="141"/>
      <c r="S179" s="141"/>
      <c r="T179" s="141"/>
      <c r="U179" s="141"/>
      <c r="V179" s="141"/>
      <c r="W179" s="141"/>
      <c r="X179" s="141"/>
      <c r="Y179" s="141"/>
      <c r="Z179" s="141"/>
      <c r="AA179" s="141"/>
      <c r="AB179" s="141"/>
      <c r="AC179" s="141"/>
      <c r="AD179" s="141"/>
      <c r="AE179" s="141"/>
      <c r="AF179" s="141"/>
    </row>
    <row r="180" spans="1:32" ht="13.5" customHeight="1" x14ac:dyDescent="0.3">
      <c r="A180" s="141"/>
      <c r="B180" s="141"/>
      <c r="C180" s="141"/>
      <c r="D180" s="141"/>
      <c r="E180" s="141"/>
      <c r="F180" s="141"/>
      <c r="G180" s="141"/>
      <c r="H180" s="141"/>
      <c r="I180" s="141"/>
      <c r="J180" s="141"/>
      <c r="K180" s="141"/>
      <c r="L180" s="141"/>
      <c r="M180" s="141"/>
      <c r="N180" s="141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1"/>
      <c r="Z180" s="141"/>
      <c r="AA180" s="141"/>
      <c r="AB180" s="141"/>
      <c r="AC180" s="141"/>
      <c r="AD180" s="141"/>
      <c r="AE180" s="141"/>
      <c r="AF180" s="141"/>
    </row>
    <row r="181" spans="1:32" ht="13.5" customHeight="1" x14ac:dyDescent="0.3">
      <c r="A181" s="141"/>
      <c r="B181" s="141"/>
      <c r="C181" s="141"/>
      <c r="D181" s="141"/>
      <c r="E181" s="141"/>
      <c r="F181" s="141"/>
      <c r="G181" s="141"/>
      <c r="H181" s="141"/>
      <c r="I181" s="141"/>
      <c r="J181" s="141"/>
      <c r="K181" s="141"/>
      <c r="L181" s="141"/>
      <c r="M181" s="141"/>
      <c r="N181" s="141"/>
      <c r="O181" s="141"/>
      <c r="P181" s="141"/>
      <c r="Q181" s="141"/>
      <c r="R181" s="141"/>
      <c r="S181" s="141"/>
      <c r="T181" s="141"/>
      <c r="U181" s="141"/>
      <c r="V181" s="141"/>
      <c r="W181" s="141"/>
      <c r="X181" s="141"/>
      <c r="Y181" s="141"/>
      <c r="Z181" s="141"/>
      <c r="AA181" s="141"/>
      <c r="AB181" s="141"/>
      <c r="AC181" s="141"/>
      <c r="AD181" s="141"/>
      <c r="AE181" s="141"/>
      <c r="AF181" s="141"/>
    </row>
    <row r="182" spans="1:32" ht="13.5" customHeight="1" x14ac:dyDescent="0.3">
      <c r="A182" s="141"/>
      <c r="B182" s="141"/>
      <c r="C182" s="141"/>
      <c r="D182" s="141"/>
      <c r="E182" s="141"/>
      <c r="F182" s="141"/>
      <c r="G182" s="141"/>
      <c r="H182" s="141"/>
      <c r="I182" s="141"/>
      <c r="J182" s="141"/>
      <c r="K182" s="141"/>
      <c r="L182" s="141"/>
      <c r="M182" s="141"/>
      <c r="N182" s="141"/>
      <c r="O182" s="141"/>
      <c r="P182" s="141"/>
      <c r="Q182" s="141"/>
      <c r="R182" s="141"/>
      <c r="S182" s="141"/>
      <c r="T182" s="141"/>
      <c r="U182" s="141"/>
      <c r="V182" s="141"/>
      <c r="W182" s="141"/>
      <c r="X182" s="141"/>
      <c r="Y182" s="141"/>
      <c r="Z182" s="141"/>
      <c r="AA182" s="141"/>
      <c r="AB182" s="141"/>
      <c r="AC182" s="141"/>
      <c r="AD182" s="141"/>
      <c r="AE182" s="141"/>
      <c r="AF182" s="141"/>
    </row>
    <row r="183" spans="1:32" ht="13.5" customHeight="1" x14ac:dyDescent="0.3">
      <c r="A183" s="141"/>
      <c r="B183" s="141"/>
      <c r="C183" s="141"/>
      <c r="D183" s="141"/>
      <c r="E183" s="141"/>
      <c r="F183" s="141"/>
      <c r="G183" s="141"/>
      <c r="H183" s="141"/>
      <c r="I183" s="141"/>
      <c r="J183" s="141"/>
      <c r="K183" s="141"/>
      <c r="L183" s="141"/>
      <c r="M183" s="141"/>
      <c r="N183" s="141"/>
      <c r="O183" s="141"/>
      <c r="P183" s="141"/>
      <c r="Q183" s="141"/>
      <c r="R183" s="141"/>
      <c r="S183" s="141"/>
      <c r="T183" s="141"/>
      <c r="U183" s="141"/>
      <c r="V183" s="141"/>
      <c r="W183" s="141"/>
      <c r="X183" s="141"/>
      <c r="Y183" s="141"/>
      <c r="Z183" s="141"/>
      <c r="AA183" s="141"/>
      <c r="AB183" s="141"/>
      <c r="AC183" s="141"/>
      <c r="AD183" s="141"/>
      <c r="AE183" s="141"/>
      <c r="AF183" s="141"/>
    </row>
    <row r="184" spans="1:32" ht="13.5" customHeight="1" x14ac:dyDescent="0.3">
      <c r="A184" s="141"/>
      <c r="B184" s="141"/>
      <c r="C184" s="141"/>
      <c r="D184" s="141"/>
      <c r="E184" s="141"/>
      <c r="F184" s="141"/>
      <c r="G184" s="141"/>
      <c r="H184" s="141"/>
      <c r="I184" s="141"/>
      <c r="J184" s="141"/>
      <c r="K184" s="141"/>
      <c r="L184" s="141"/>
      <c r="M184" s="141"/>
      <c r="N184" s="141"/>
      <c r="O184" s="141"/>
      <c r="P184" s="141"/>
      <c r="Q184" s="141"/>
      <c r="R184" s="141"/>
      <c r="S184" s="141"/>
      <c r="T184" s="141"/>
      <c r="U184" s="141"/>
      <c r="V184" s="141"/>
      <c r="W184" s="141"/>
      <c r="X184" s="141"/>
      <c r="Y184" s="141"/>
      <c r="Z184" s="141"/>
      <c r="AA184" s="141"/>
      <c r="AB184" s="141"/>
      <c r="AC184" s="141"/>
      <c r="AD184" s="141"/>
      <c r="AE184" s="141"/>
      <c r="AF184" s="141"/>
    </row>
    <row r="185" spans="1:32" ht="13.5" customHeight="1" x14ac:dyDescent="0.3">
      <c r="A185" s="141"/>
      <c r="B185" s="141"/>
      <c r="C185" s="141"/>
      <c r="D185" s="141"/>
      <c r="E185" s="141"/>
      <c r="F185" s="141"/>
      <c r="G185" s="141"/>
      <c r="H185" s="141"/>
      <c r="I185" s="141"/>
      <c r="J185" s="141"/>
      <c r="K185" s="141"/>
      <c r="L185" s="141"/>
      <c r="M185" s="141"/>
      <c r="N185" s="141"/>
      <c r="O185" s="141"/>
      <c r="P185" s="141"/>
      <c r="Q185" s="141"/>
      <c r="R185" s="141"/>
      <c r="S185" s="141"/>
      <c r="T185" s="141"/>
      <c r="U185" s="141"/>
      <c r="V185" s="141"/>
      <c r="W185" s="141"/>
      <c r="X185" s="141"/>
      <c r="Y185" s="141"/>
      <c r="Z185" s="141"/>
      <c r="AA185" s="141"/>
      <c r="AB185" s="141"/>
      <c r="AC185" s="141"/>
      <c r="AD185" s="141"/>
      <c r="AE185" s="141"/>
      <c r="AF185" s="141"/>
    </row>
    <row r="186" spans="1:32" ht="13.5" customHeight="1" x14ac:dyDescent="0.3">
      <c r="A186" s="141"/>
      <c r="B186" s="141"/>
      <c r="C186" s="141"/>
      <c r="D186" s="141"/>
      <c r="E186" s="141"/>
      <c r="F186" s="141"/>
      <c r="G186" s="141"/>
      <c r="H186" s="141"/>
      <c r="I186" s="141"/>
      <c r="J186" s="141"/>
      <c r="K186" s="141"/>
      <c r="L186" s="141"/>
      <c r="M186" s="141"/>
      <c r="N186" s="141"/>
      <c r="O186" s="141"/>
      <c r="P186" s="141"/>
      <c r="Q186" s="141"/>
      <c r="R186" s="141"/>
      <c r="S186" s="141"/>
      <c r="T186" s="141"/>
      <c r="U186" s="141"/>
      <c r="V186" s="141"/>
      <c r="W186" s="141"/>
      <c r="X186" s="141"/>
      <c r="Y186" s="141"/>
      <c r="Z186" s="141"/>
      <c r="AA186" s="141"/>
      <c r="AB186" s="141"/>
      <c r="AC186" s="141"/>
      <c r="AD186" s="141"/>
      <c r="AE186" s="141"/>
      <c r="AF186" s="141"/>
    </row>
    <row r="187" spans="1:32" ht="13.5" customHeight="1" x14ac:dyDescent="0.3">
      <c r="A187" s="141"/>
      <c r="B187" s="141"/>
      <c r="C187" s="141"/>
      <c r="D187" s="141"/>
      <c r="E187" s="141"/>
      <c r="F187" s="141"/>
      <c r="G187" s="141"/>
      <c r="H187" s="141"/>
      <c r="I187" s="141"/>
      <c r="J187" s="141"/>
      <c r="K187" s="141"/>
      <c r="L187" s="141"/>
      <c r="M187" s="141"/>
      <c r="N187" s="141"/>
      <c r="O187" s="141"/>
      <c r="P187" s="141"/>
      <c r="Q187" s="141"/>
      <c r="R187" s="141"/>
      <c r="S187" s="141"/>
      <c r="T187" s="141"/>
      <c r="U187" s="141"/>
      <c r="V187" s="141"/>
      <c r="W187" s="141"/>
      <c r="X187" s="141"/>
      <c r="Y187" s="141"/>
      <c r="Z187" s="141"/>
      <c r="AA187" s="141"/>
      <c r="AB187" s="141"/>
      <c r="AC187" s="141"/>
      <c r="AD187" s="141"/>
      <c r="AE187" s="141"/>
      <c r="AF187" s="141"/>
    </row>
    <row r="188" spans="1:32" ht="13.5" customHeight="1" x14ac:dyDescent="0.3">
      <c r="A188" s="141"/>
      <c r="B188" s="141"/>
      <c r="C188" s="141"/>
      <c r="D188" s="141"/>
      <c r="E188" s="141"/>
      <c r="F188" s="141"/>
      <c r="G188" s="141"/>
      <c r="H188" s="141"/>
      <c r="I188" s="141"/>
      <c r="J188" s="141"/>
      <c r="K188" s="141"/>
      <c r="L188" s="141"/>
      <c r="M188" s="141"/>
      <c r="N188" s="141"/>
      <c r="O188" s="141"/>
      <c r="P188" s="141"/>
      <c r="Q188" s="141"/>
      <c r="R188" s="141"/>
      <c r="S188" s="141"/>
      <c r="T188" s="141"/>
      <c r="U188" s="141"/>
      <c r="V188" s="141"/>
      <c r="W188" s="141"/>
      <c r="X188" s="141"/>
      <c r="Y188" s="141"/>
      <c r="Z188" s="141"/>
      <c r="AA188" s="141"/>
      <c r="AB188" s="141"/>
      <c r="AC188" s="141"/>
      <c r="AD188" s="141"/>
      <c r="AE188" s="141"/>
      <c r="AF188" s="141"/>
    </row>
    <row r="189" spans="1:32" ht="13.5" customHeight="1" x14ac:dyDescent="0.3">
      <c r="A189" s="141"/>
      <c r="B189" s="141"/>
      <c r="C189" s="141"/>
      <c r="D189" s="141"/>
      <c r="E189" s="141"/>
      <c r="F189" s="141"/>
      <c r="G189" s="141"/>
      <c r="H189" s="141"/>
      <c r="I189" s="141"/>
      <c r="J189" s="141"/>
      <c r="K189" s="141"/>
      <c r="L189" s="141"/>
      <c r="M189" s="141"/>
      <c r="N189" s="141"/>
      <c r="O189" s="141"/>
      <c r="P189" s="141"/>
      <c r="Q189" s="141"/>
      <c r="R189" s="141"/>
      <c r="S189" s="141"/>
      <c r="T189" s="141"/>
      <c r="U189" s="141"/>
      <c r="V189" s="141"/>
      <c r="W189" s="141"/>
      <c r="X189" s="141"/>
      <c r="Y189" s="141"/>
      <c r="Z189" s="141"/>
      <c r="AA189" s="141"/>
      <c r="AB189" s="141"/>
      <c r="AC189" s="141"/>
      <c r="AD189" s="141"/>
      <c r="AE189" s="141"/>
      <c r="AF189" s="141"/>
    </row>
    <row r="190" spans="1:32" ht="13.5" customHeight="1" x14ac:dyDescent="0.3">
      <c r="A190" s="141"/>
      <c r="B190" s="141"/>
      <c r="C190" s="141"/>
      <c r="D190" s="141"/>
      <c r="E190" s="141"/>
      <c r="F190" s="141"/>
      <c r="G190" s="141"/>
      <c r="H190" s="141"/>
      <c r="I190" s="141"/>
      <c r="J190" s="141"/>
      <c r="K190" s="141"/>
      <c r="L190" s="141"/>
      <c r="M190" s="141"/>
      <c r="N190" s="141"/>
      <c r="O190" s="141"/>
      <c r="P190" s="141"/>
      <c r="Q190" s="141"/>
      <c r="R190" s="141"/>
      <c r="S190" s="141"/>
      <c r="T190" s="141"/>
      <c r="U190" s="141"/>
      <c r="V190" s="141"/>
      <c r="W190" s="141"/>
      <c r="X190" s="141"/>
      <c r="Y190" s="141"/>
      <c r="Z190" s="141"/>
      <c r="AA190" s="141"/>
      <c r="AB190" s="141"/>
      <c r="AC190" s="141"/>
      <c r="AD190" s="141"/>
      <c r="AE190" s="141"/>
      <c r="AF190" s="141"/>
    </row>
    <row r="191" spans="1:32" ht="13.5" customHeight="1" x14ac:dyDescent="0.3">
      <c r="A191" s="141"/>
      <c r="B191" s="141"/>
      <c r="C191" s="141"/>
      <c r="D191" s="141"/>
      <c r="E191" s="141"/>
      <c r="F191" s="141"/>
      <c r="G191" s="141"/>
      <c r="H191" s="141"/>
      <c r="I191" s="141"/>
      <c r="J191" s="141"/>
      <c r="K191" s="141"/>
      <c r="L191" s="141"/>
      <c r="M191" s="141"/>
      <c r="N191" s="141"/>
      <c r="O191" s="141"/>
      <c r="P191" s="141"/>
      <c r="Q191" s="141"/>
      <c r="R191" s="141"/>
      <c r="S191" s="141"/>
      <c r="T191" s="141"/>
      <c r="U191" s="141"/>
      <c r="V191" s="141"/>
      <c r="W191" s="141"/>
      <c r="X191" s="141"/>
      <c r="Y191" s="141"/>
      <c r="Z191" s="141"/>
      <c r="AA191" s="141"/>
      <c r="AB191" s="141"/>
      <c r="AC191" s="141"/>
      <c r="AD191" s="141"/>
      <c r="AE191" s="141"/>
      <c r="AF191" s="141"/>
    </row>
    <row r="192" spans="1:32" ht="13.5" customHeight="1" x14ac:dyDescent="0.3">
      <c r="A192" s="141"/>
      <c r="B192" s="141"/>
      <c r="C192" s="141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  <c r="AA192" s="141"/>
      <c r="AB192" s="141"/>
      <c r="AC192" s="141"/>
      <c r="AD192" s="141"/>
      <c r="AE192" s="141"/>
      <c r="AF192" s="141"/>
    </row>
    <row r="193" spans="1:32" ht="13.5" customHeight="1" x14ac:dyDescent="0.3">
      <c r="A193" s="141"/>
      <c r="B193" s="141"/>
      <c r="C193" s="141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  <c r="AA193" s="141"/>
      <c r="AB193" s="141"/>
      <c r="AC193" s="141"/>
      <c r="AD193" s="141"/>
      <c r="AE193" s="141"/>
      <c r="AF193" s="141"/>
    </row>
    <row r="194" spans="1:32" ht="13.5" customHeight="1" x14ac:dyDescent="0.3">
      <c r="A194" s="141"/>
      <c r="B194" s="141"/>
      <c r="C194" s="141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  <c r="AA194" s="141"/>
      <c r="AB194" s="141"/>
      <c r="AC194" s="141"/>
      <c r="AD194" s="141"/>
      <c r="AE194" s="141"/>
      <c r="AF194" s="141"/>
    </row>
    <row r="195" spans="1:32" ht="13.5" customHeight="1" x14ac:dyDescent="0.3">
      <c r="A195" s="141"/>
      <c r="B195" s="141"/>
      <c r="C195" s="141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  <c r="AA195" s="141"/>
      <c r="AB195" s="141"/>
      <c r="AC195" s="141"/>
      <c r="AD195" s="141"/>
      <c r="AE195" s="141"/>
      <c r="AF195" s="141"/>
    </row>
    <row r="196" spans="1:32" ht="13.5" customHeight="1" x14ac:dyDescent="0.3">
      <c r="A196" s="141"/>
      <c r="B196" s="141"/>
      <c r="C196" s="141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  <c r="AA196" s="141"/>
      <c r="AB196" s="141"/>
      <c r="AC196" s="141"/>
      <c r="AD196" s="141"/>
      <c r="AE196" s="141"/>
      <c r="AF196" s="141"/>
    </row>
    <row r="197" spans="1:32" ht="13.5" customHeight="1" x14ac:dyDescent="0.3">
      <c r="A197" s="141"/>
      <c r="B197" s="141"/>
      <c r="C197" s="141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  <c r="AA197" s="141"/>
      <c r="AB197" s="141"/>
      <c r="AC197" s="141"/>
      <c r="AD197" s="141"/>
      <c r="AE197" s="141"/>
      <c r="AF197" s="141"/>
    </row>
    <row r="198" spans="1:32" ht="13.5" customHeight="1" x14ac:dyDescent="0.3">
      <c r="A198" s="141"/>
      <c r="B198" s="141"/>
      <c r="C198" s="141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  <c r="AA198" s="141"/>
      <c r="AB198" s="141"/>
      <c r="AC198" s="141"/>
      <c r="AD198" s="141"/>
      <c r="AE198" s="141"/>
      <c r="AF198" s="141"/>
    </row>
    <row r="199" spans="1:32" ht="13.5" customHeight="1" x14ac:dyDescent="0.3">
      <c r="A199" s="141"/>
      <c r="B199" s="141"/>
      <c r="C199" s="141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  <c r="AA199" s="141"/>
      <c r="AB199" s="141"/>
      <c r="AC199" s="141"/>
      <c r="AD199" s="141"/>
      <c r="AE199" s="141"/>
      <c r="AF199" s="141"/>
    </row>
    <row r="200" spans="1:32" ht="13.5" customHeight="1" x14ac:dyDescent="0.3">
      <c r="A200" s="141"/>
      <c r="B200" s="141"/>
      <c r="C200" s="141"/>
      <c r="D200" s="141"/>
      <c r="E200" s="141"/>
      <c r="F200" s="141"/>
      <c r="G200" s="141"/>
      <c r="H200" s="141"/>
      <c r="I200" s="141"/>
      <c r="J200" s="141"/>
      <c r="K200" s="141"/>
      <c r="L200" s="141"/>
      <c r="M200" s="141"/>
      <c r="N200" s="141"/>
      <c r="O200" s="141"/>
      <c r="P200" s="141"/>
      <c r="Q200" s="141"/>
      <c r="R200" s="141"/>
      <c r="S200" s="141"/>
      <c r="T200" s="141"/>
      <c r="U200" s="141"/>
      <c r="V200" s="141"/>
      <c r="W200" s="141"/>
      <c r="X200" s="141"/>
      <c r="Y200" s="141"/>
      <c r="Z200" s="141"/>
      <c r="AA200" s="141"/>
      <c r="AB200" s="141"/>
      <c r="AC200" s="141"/>
      <c r="AD200" s="141"/>
      <c r="AE200" s="141"/>
      <c r="AF200" s="141"/>
    </row>
    <row r="201" spans="1:32" ht="13.5" customHeight="1" x14ac:dyDescent="0.3">
      <c r="A201" s="141"/>
      <c r="B201" s="141"/>
      <c r="C201" s="141"/>
      <c r="D201" s="141"/>
      <c r="E201" s="141"/>
      <c r="F201" s="141"/>
      <c r="G201" s="141"/>
      <c r="H201" s="141"/>
      <c r="I201" s="141"/>
      <c r="J201" s="141"/>
      <c r="K201" s="141"/>
      <c r="L201" s="141"/>
      <c r="M201" s="141"/>
      <c r="N201" s="141"/>
      <c r="O201" s="141"/>
      <c r="P201" s="141"/>
      <c r="Q201" s="141"/>
      <c r="R201" s="141"/>
      <c r="S201" s="141"/>
      <c r="T201" s="141"/>
      <c r="U201" s="141"/>
      <c r="V201" s="141"/>
      <c r="W201" s="141"/>
      <c r="X201" s="141"/>
      <c r="Y201" s="141"/>
      <c r="Z201" s="141"/>
      <c r="AA201" s="141"/>
      <c r="AB201" s="141"/>
      <c r="AC201" s="141"/>
      <c r="AD201" s="141"/>
      <c r="AE201" s="141"/>
      <c r="AF201" s="141"/>
    </row>
    <row r="202" spans="1:32" ht="13.5" customHeight="1" x14ac:dyDescent="0.3">
      <c r="A202" s="141"/>
      <c r="B202" s="141"/>
      <c r="C202" s="141"/>
      <c r="D202" s="141"/>
      <c r="E202" s="141"/>
      <c r="F202" s="141"/>
      <c r="G202" s="141"/>
      <c r="H202" s="141"/>
      <c r="I202" s="141"/>
      <c r="J202" s="141"/>
      <c r="K202" s="141"/>
      <c r="L202" s="141"/>
      <c r="M202" s="141"/>
      <c r="N202" s="141"/>
      <c r="O202" s="141"/>
      <c r="P202" s="141"/>
      <c r="Q202" s="141"/>
      <c r="R202" s="141"/>
      <c r="S202" s="141"/>
      <c r="T202" s="141"/>
      <c r="U202" s="141"/>
      <c r="V202" s="141"/>
      <c r="W202" s="141"/>
      <c r="X202" s="141"/>
      <c r="Y202" s="141"/>
      <c r="Z202" s="141"/>
      <c r="AA202" s="141"/>
      <c r="AB202" s="141"/>
      <c r="AC202" s="141"/>
      <c r="AD202" s="141"/>
      <c r="AE202" s="141"/>
      <c r="AF202" s="141"/>
    </row>
    <row r="203" spans="1:32" ht="13.5" customHeight="1" x14ac:dyDescent="0.3">
      <c r="A203" s="141"/>
      <c r="B203" s="141"/>
      <c r="C203" s="141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  <c r="AA203" s="141"/>
      <c r="AB203" s="141"/>
      <c r="AC203" s="141"/>
      <c r="AD203" s="141"/>
      <c r="AE203" s="141"/>
      <c r="AF203" s="141"/>
    </row>
    <row r="204" spans="1:32" ht="13.5" customHeight="1" x14ac:dyDescent="0.3">
      <c r="A204" s="141"/>
      <c r="B204" s="141"/>
      <c r="C204" s="141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  <c r="AA204" s="141"/>
      <c r="AB204" s="141"/>
      <c r="AC204" s="141"/>
      <c r="AD204" s="141"/>
      <c r="AE204" s="141"/>
      <c r="AF204" s="141"/>
    </row>
    <row r="205" spans="1:32" ht="13.5" customHeight="1" x14ac:dyDescent="0.3">
      <c r="A205" s="141"/>
      <c r="B205" s="141"/>
      <c r="C205" s="141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  <c r="AA205" s="141"/>
      <c r="AB205" s="141"/>
      <c r="AC205" s="141"/>
      <c r="AD205" s="141"/>
      <c r="AE205" s="141"/>
      <c r="AF205" s="141"/>
    </row>
    <row r="206" spans="1:32" ht="13.5" customHeight="1" x14ac:dyDescent="0.3">
      <c r="A206" s="141"/>
      <c r="B206" s="141"/>
      <c r="C206" s="141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  <c r="AA206" s="141"/>
      <c r="AB206" s="141"/>
      <c r="AC206" s="141"/>
      <c r="AD206" s="141"/>
      <c r="AE206" s="141"/>
      <c r="AF206" s="141"/>
    </row>
    <row r="207" spans="1:32" ht="13.5" customHeight="1" x14ac:dyDescent="0.3">
      <c r="A207" s="141"/>
      <c r="B207" s="141"/>
      <c r="C207" s="141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  <c r="AA207" s="141"/>
      <c r="AB207" s="141"/>
      <c r="AC207" s="141"/>
      <c r="AD207" s="141"/>
      <c r="AE207" s="141"/>
      <c r="AF207" s="141"/>
    </row>
    <row r="208" spans="1:32" ht="13.5" customHeight="1" x14ac:dyDescent="0.3">
      <c r="A208" s="141"/>
      <c r="B208" s="141"/>
      <c r="C208" s="141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  <c r="AA208" s="141"/>
      <c r="AB208" s="141"/>
      <c r="AC208" s="141"/>
      <c r="AD208" s="141"/>
      <c r="AE208" s="141"/>
      <c r="AF208" s="141"/>
    </row>
    <row r="209" spans="1:32" ht="13.5" customHeight="1" x14ac:dyDescent="0.3">
      <c r="A209" s="141"/>
      <c r="B209" s="141"/>
      <c r="C209" s="141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  <c r="AA209" s="141"/>
      <c r="AB209" s="141"/>
      <c r="AC209" s="141"/>
      <c r="AD209" s="141"/>
      <c r="AE209" s="141"/>
      <c r="AF209" s="141"/>
    </row>
    <row r="210" spans="1:32" ht="13.5" customHeight="1" x14ac:dyDescent="0.3">
      <c r="A210" s="141"/>
      <c r="B210" s="141"/>
      <c r="C210" s="141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  <c r="AA210" s="141"/>
      <c r="AB210" s="141"/>
      <c r="AC210" s="141"/>
      <c r="AD210" s="141"/>
      <c r="AE210" s="141"/>
      <c r="AF210" s="141"/>
    </row>
    <row r="211" spans="1:32" ht="13.5" customHeight="1" x14ac:dyDescent="0.3">
      <c r="A211" s="141"/>
      <c r="B211" s="141"/>
      <c r="C211" s="141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  <c r="AA211" s="141"/>
      <c r="AB211" s="141"/>
      <c r="AC211" s="141"/>
      <c r="AD211" s="141"/>
      <c r="AE211" s="141"/>
      <c r="AF211" s="141"/>
    </row>
    <row r="212" spans="1:32" ht="13.5" customHeight="1" x14ac:dyDescent="0.3">
      <c r="A212" s="141"/>
      <c r="B212" s="141"/>
      <c r="C212" s="141"/>
      <c r="D212" s="141"/>
      <c r="E212" s="141"/>
      <c r="F212" s="141"/>
      <c r="G212" s="141"/>
      <c r="H212" s="141"/>
      <c r="I212" s="141"/>
      <c r="J212" s="141"/>
      <c r="K212" s="141"/>
      <c r="L212" s="141"/>
      <c r="M212" s="141"/>
      <c r="N212" s="141"/>
      <c r="O212" s="141"/>
      <c r="P212" s="141"/>
      <c r="Q212" s="141"/>
      <c r="R212" s="141"/>
      <c r="S212" s="141"/>
      <c r="T212" s="141"/>
      <c r="U212" s="141"/>
      <c r="V212" s="141"/>
      <c r="W212" s="141"/>
      <c r="X212" s="141"/>
      <c r="Y212" s="141"/>
      <c r="Z212" s="141"/>
      <c r="AA212" s="141"/>
      <c r="AB212" s="141"/>
      <c r="AC212" s="141"/>
      <c r="AD212" s="141"/>
      <c r="AE212" s="141"/>
      <c r="AF212" s="141"/>
    </row>
    <row r="213" spans="1:32" ht="13.5" customHeight="1" x14ac:dyDescent="0.3">
      <c r="A213" s="141"/>
      <c r="B213" s="141"/>
      <c r="C213" s="141"/>
      <c r="D213" s="141"/>
      <c r="E213" s="141"/>
      <c r="F213" s="141"/>
      <c r="G213" s="141"/>
      <c r="H213" s="141"/>
      <c r="I213" s="141"/>
      <c r="J213" s="141"/>
      <c r="K213" s="141"/>
      <c r="L213" s="141"/>
      <c r="M213" s="141"/>
      <c r="N213" s="141"/>
      <c r="O213" s="141"/>
      <c r="P213" s="141"/>
      <c r="Q213" s="141"/>
      <c r="R213" s="141"/>
      <c r="S213" s="141"/>
      <c r="T213" s="141"/>
      <c r="U213" s="141"/>
      <c r="V213" s="141"/>
      <c r="W213" s="141"/>
      <c r="X213" s="141"/>
      <c r="Y213" s="141"/>
      <c r="Z213" s="141"/>
      <c r="AA213" s="141"/>
      <c r="AB213" s="141"/>
      <c r="AC213" s="141"/>
      <c r="AD213" s="141"/>
      <c r="AE213" s="141"/>
      <c r="AF213" s="141"/>
    </row>
    <row r="214" spans="1:32" ht="13.5" customHeight="1" x14ac:dyDescent="0.3">
      <c r="A214" s="141"/>
      <c r="B214" s="141"/>
      <c r="C214" s="141"/>
      <c r="D214" s="141"/>
      <c r="E214" s="141"/>
      <c r="F214" s="141"/>
      <c r="G214" s="141"/>
      <c r="H214" s="141"/>
      <c r="I214" s="141"/>
      <c r="J214" s="141"/>
      <c r="K214" s="141"/>
      <c r="L214" s="141"/>
      <c r="M214" s="141"/>
      <c r="N214" s="141"/>
      <c r="O214" s="141"/>
      <c r="P214" s="141"/>
      <c r="Q214" s="141"/>
      <c r="R214" s="141"/>
      <c r="S214" s="141"/>
      <c r="T214" s="141"/>
      <c r="U214" s="141"/>
      <c r="V214" s="141"/>
      <c r="W214" s="141"/>
      <c r="X214" s="141"/>
      <c r="Y214" s="141"/>
      <c r="Z214" s="141"/>
      <c r="AA214" s="141"/>
      <c r="AB214" s="141"/>
      <c r="AC214" s="141"/>
      <c r="AD214" s="141"/>
      <c r="AE214" s="141"/>
      <c r="AF214" s="141"/>
    </row>
    <row r="215" spans="1:32" ht="13.5" customHeight="1" x14ac:dyDescent="0.3">
      <c r="A215" s="141"/>
      <c r="B215" s="141"/>
      <c r="C215" s="141"/>
      <c r="D215" s="141"/>
      <c r="E215" s="141"/>
      <c r="F215" s="141"/>
      <c r="G215" s="141"/>
      <c r="H215" s="141"/>
      <c r="I215" s="141"/>
      <c r="J215" s="141"/>
      <c r="K215" s="141"/>
      <c r="L215" s="141"/>
      <c r="M215" s="141"/>
      <c r="N215" s="141"/>
      <c r="O215" s="141"/>
      <c r="P215" s="141"/>
      <c r="Q215" s="141"/>
      <c r="R215" s="141"/>
      <c r="S215" s="141"/>
      <c r="T215" s="141"/>
      <c r="U215" s="141"/>
      <c r="V215" s="141"/>
      <c r="W215" s="141"/>
      <c r="X215" s="141"/>
      <c r="Y215" s="141"/>
      <c r="Z215" s="141"/>
      <c r="AA215" s="141"/>
      <c r="AB215" s="141"/>
      <c r="AC215" s="141"/>
      <c r="AD215" s="141"/>
      <c r="AE215" s="141"/>
      <c r="AF215" s="141"/>
    </row>
    <row r="216" spans="1:32" ht="13.5" customHeight="1" x14ac:dyDescent="0.3">
      <c r="A216" s="141"/>
      <c r="B216" s="141"/>
      <c r="C216" s="141"/>
      <c r="D216" s="141"/>
      <c r="E216" s="141"/>
      <c r="F216" s="141"/>
      <c r="G216" s="141"/>
      <c r="H216" s="141"/>
      <c r="I216" s="141"/>
      <c r="J216" s="141"/>
      <c r="K216" s="141"/>
      <c r="L216" s="141"/>
      <c r="M216" s="141"/>
      <c r="N216" s="141"/>
      <c r="O216" s="141"/>
      <c r="P216" s="141"/>
      <c r="Q216" s="141"/>
      <c r="R216" s="141"/>
      <c r="S216" s="141"/>
      <c r="T216" s="141"/>
      <c r="U216" s="141"/>
      <c r="V216" s="141"/>
      <c r="W216" s="141"/>
      <c r="X216" s="141"/>
      <c r="Y216" s="141"/>
      <c r="Z216" s="141"/>
      <c r="AA216" s="141"/>
      <c r="AB216" s="141"/>
      <c r="AC216" s="141"/>
      <c r="AD216" s="141"/>
      <c r="AE216" s="141"/>
      <c r="AF216" s="141"/>
    </row>
    <row r="217" spans="1:32" ht="13.5" customHeight="1" x14ac:dyDescent="0.3">
      <c r="A217" s="141"/>
      <c r="B217" s="141"/>
      <c r="C217" s="141"/>
      <c r="D217" s="141"/>
      <c r="E217" s="141"/>
      <c r="F217" s="141"/>
      <c r="G217" s="141"/>
      <c r="H217" s="141"/>
      <c r="I217" s="141"/>
      <c r="J217" s="141"/>
      <c r="K217" s="141"/>
      <c r="L217" s="141"/>
      <c r="M217" s="141"/>
      <c r="N217" s="141"/>
      <c r="O217" s="141"/>
      <c r="P217" s="141"/>
      <c r="Q217" s="141"/>
      <c r="R217" s="141"/>
      <c r="S217" s="141"/>
      <c r="T217" s="141"/>
      <c r="U217" s="141"/>
      <c r="V217" s="141"/>
      <c r="W217" s="141"/>
      <c r="X217" s="141"/>
      <c r="Y217" s="141"/>
      <c r="Z217" s="141"/>
      <c r="AA217" s="141"/>
      <c r="AB217" s="141"/>
      <c r="AC217" s="141"/>
      <c r="AD217" s="141"/>
      <c r="AE217" s="141"/>
      <c r="AF217" s="141"/>
    </row>
    <row r="218" spans="1:32" ht="13.5" customHeight="1" x14ac:dyDescent="0.3">
      <c r="A218" s="141"/>
      <c r="B218" s="141"/>
      <c r="C218" s="141"/>
      <c r="D218" s="141"/>
      <c r="E218" s="141"/>
      <c r="F218" s="141"/>
      <c r="G218" s="141"/>
      <c r="H218" s="141"/>
      <c r="I218" s="141"/>
      <c r="J218" s="141"/>
      <c r="K218" s="141"/>
      <c r="L218" s="141"/>
      <c r="M218" s="141"/>
      <c r="N218" s="141"/>
      <c r="O218" s="141"/>
      <c r="P218" s="141"/>
      <c r="Q218" s="141"/>
      <c r="R218" s="141"/>
      <c r="S218" s="141"/>
      <c r="T218" s="141"/>
      <c r="U218" s="141"/>
      <c r="V218" s="141"/>
      <c r="W218" s="141"/>
      <c r="X218" s="141"/>
      <c r="Y218" s="141"/>
      <c r="Z218" s="141"/>
      <c r="AA218" s="141"/>
      <c r="AB218" s="141"/>
      <c r="AC218" s="141"/>
      <c r="AD218" s="141"/>
      <c r="AE218" s="141"/>
      <c r="AF218" s="141"/>
    </row>
    <row r="219" spans="1:32" ht="13.5" customHeight="1" x14ac:dyDescent="0.3">
      <c r="A219" s="141"/>
      <c r="B219" s="141"/>
      <c r="C219" s="141"/>
      <c r="D219" s="141"/>
      <c r="E219" s="141"/>
      <c r="F219" s="141"/>
      <c r="G219" s="141"/>
      <c r="H219" s="141"/>
      <c r="I219" s="141"/>
      <c r="J219" s="141"/>
      <c r="K219" s="141"/>
      <c r="L219" s="141"/>
      <c r="M219" s="141"/>
      <c r="N219" s="141"/>
      <c r="O219" s="141"/>
      <c r="P219" s="141"/>
      <c r="Q219" s="141"/>
      <c r="R219" s="141"/>
      <c r="S219" s="141"/>
      <c r="T219" s="141"/>
      <c r="U219" s="141"/>
      <c r="V219" s="141"/>
      <c r="W219" s="141"/>
      <c r="X219" s="141"/>
      <c r="Y219" s="141"/>
      <c r="Z219" s="141"/>
      <c r="AA219" s="141"/>
      <c r="AB219" s="141"/>
      <c r="AC219" s="141"/>
      <c r="AD219" s="141"/>
      <c r="AE219" s="141"/>
      <c r="AF219" s="141"/>
    </row>
    <row r="220" spans="1:32" ht="13.5" customHeight="1" x14ac:dyDescent="0.3">
      <c r="A220" s="141"/>
      <c r="B220" s="141"/>
      <c r="C220" s="141"/>
      <c r="D220" s="141"/>
      <c r="E220" s="141"/>
      <c r="F220" s="141"/>
      <c r="G220" s="141"/>
      <c r="H220" s="141"/>
      <c r="I220" s="141"/>
      <c r="J220" s="141"/>
      <c r="K220" s="141"/>
      <c r="L220" s="141"/>
      <c r="M220" s="141"/>
      <c r="N220" s="141"/>
      <c r="O220" s="141"/>
      <c r="P220" s="141"/>
      <c r="Q220" s="141"/>
      <c r="R220" s="141"/>
      <c r="S220" s="141"/>
      <c r="T220" s="141"/>
      <c r="U220" s="141"/>
      <c r="V220" s="141"/>
      <c r="W220" s="141"/>
      <c r="X220" s="141"/>
      <c r="Y220" s="141"/>
      <c r="Z220" s="141"/>
      <c r="AA220" s="141"/>
      <c r="AB220" s="141"/>
      <c r="AC220" s="141"/>
      <c r="AD220" s="141"/>
      <c r="AE220" s="141"/>
      <c r="AF220" s="141"/>
    </row>
    <row r="221" spans="1:32" ht="13.5" customHeight="1" x14ac:dyDescent="0.3">
      <c r="A221" s="141"/>
      <c r="B221" s="141"/>
      <c r="C221" s="141"/>
      <c r="D221" s="141"/>
      <c r="E221" s="141"/>
      <c r="F221" s="141"/>
      <c r="G221" s="141"/>
      <c r="H221" s="141"/>
      <c r="I221" s="141"/>
      <c r="J221" s="141"/>
      <c r="K221" s="141"/>
      <c r="L221" s="141"/>
      <c r="M221" s="141"/>
      <c r="N221" s="141"/>
      <c r="O221" s="141"/>
      <c r="P221" s="141"/>
      <c r="Q221" s="141"/>
      <c r="R221" s="141"/>
      <c r="S221" s="141"/>
      <c r="T221" s="141"/>
      <c r="U221" s="141"/>
      <c r="V221" s="141"/>
      <c r="W221" s="141"/>
      <c r="X221" s="141"/>
      <c r="Y221" s="141"/>
      <c r="Z221" s="141"/>
      <c r="AA221" s="141"/>
      <c r="AB221" s="141"/>
      <c r="AC221" s="141"/>
      <c r="AD221" s="141"/>
      <c r="AE221" s="141"/>
      <c r="AF221" s="141"/>
    </row>
    <row r="222" spans="1:32" ht="13.5" customHeight="1" x14ac:dyDescent="0.3">
      <c r="A222" s="141"/>
      <c r="B222" s="141"/>
      <c r="C222" s="141"/>
      <c r="D222" s="141"/>
      <c r="E222" s="141"/>
      <c r="F222" s="141"/>
      <c r="G222" s="141"/>
      <c r="H222" s="141"/>
      <c r="I222" s="141"/>
      <c r="J222" s="141"/>
      <c r="K222" s="141"/>
      <c r="L222" s="141"/>
      <c r="M222" s="141"/>
      <c r="N222" s="141"/>
      <c r="O222" s="141"/>
      <c r="P222" s="141"/>
      <c r="Q222" s="141"/>
      <c r="R222" s="141"/>
      <c r="S222" s="141"/>
      <c r="T222" s="141"/>
      <c r="U222" s="141"/>
      <c r="V222" s="141"/>
      <c r="W222" s="141"/>
      <c r="X222" s="141"/>
      <c r="Y222" s="141"/>
      <c r="Z222" s="141"/>
      <c r="AA222" s="141"/>
      <c r="AB222" s="141"/>
      <c r="AC222" s="141"/>
      <c r="AD222" s="141"/>
      <c r="AE222" s="141"/>
      <c r="AF222" s="141"/>
    </row>
    <row r="223" spans="1:32" ht="13.5" customHeight="1" x14ac:dyDescent="0.3">
      <c r="A223" s="141"/>
      <c r="B223" s="141"/>
      <c r="C223" s="141"/>
      <c r="D223" s="141"/>
      <c r="E223" s="141"/>
      <c r="F223" s="141"/>
      <c r="G223" s="141"/>
      <c r="H223" s="141"/>
      <c r="I223" s="141"/>
      <c r="J223" s="141"/>
      <c r="K223" s="141"/>
      <c r="L223" s="141"/>
      <c r="M223" s="141"/>
      <c r="N223" s="141"/>
      <c r="O223" s="141"/>
      <c r="P223" s="141"/>
      <c r="Q223" s="141"/>
      <c r="R223" s="141"/>
      <c r="S223" s="141"/>
      <c r="T223" s="141"/>
      <c r="U223" s="141"/>
      <c r="V223" s="141"/>
      <c r="W223" s="141"/>
      <c r="X223" s="141"/>
      <c r="Y223" s="141"/>
      <c r="Z223" s="141"/>
      <c r="AA223" s="141"/>
      <c r="AB223" s="141"/>
      <c r="AC223" s="141"/>
      <c r="AD223" s="141"/>
      <c r="AE223" s="141"/>
      <c r="AF223" s="141"/>
    </row>
    <row r="224" spans="1:32" ht="13.5" customHeight="1" x14ac:dyDescent="0.3">
      <c r="A224" s="141"/>
      <c r="B224" s="141"/>
      <c r="C224" s="141"/>
      <c r="D224" s="141"/>
      <c r="E224" s="141"/>
      <c r="F224" s="141"/>
      <c r="G224" s="141"/>
      <c r="H224" s="141"/>
      <c r="I224" s="141"/>
      <c r="J224" s="141"/>
      <c r="K224" s="141"/>
      <c r="L224" s="141"/>
      <c r="M224" s="141"/>
      <c r="N224" s="141"/>
      <c r="O224" s="141"/>
      <c r="P224" s="141"/>
      <c r="Q224" s="141"/>
      <c r="R224" s="141"/>
      <c r="S224" s="141"/>
      <c r="T224" s="141"/>
      <c r="U224" s="141"/>
      <c r="V224" s="141"/>
      <c r="W224" s="141"/>
      <c r="X224" s="141"/>
      <c r="Y224" s="141"/>
      <c r="Z224" s="141"/>
      <c r="AA224" s="141"/>
      <c r="AB224" s="141"/>
      <c r="AC224" s="141"/>
      <c r="AD224" s="141"/>
      <c r="AE224" s="141"/>
      <c r="AF224" s="141"/>
    </row>
    <row r="225" spans="1:32" ht="13.5" customHeight="1" x14ac:dyDescent="0.3">
      <c r="A225" s="141"/>
      <c r="B225" s="141"/>
      <c r="C225" s="141"/>
      <c r="D225" s="141"/>
      <c r="E225" s="141"/>
      <c r="F225" s="141"/>
      <c r="G225" s="141"/>
      <c r="H225" s="141"/>
      <c r="I225" s="141"/>
      <c r="J225" s="141"/>
      <c r="K225" s="141"/>
      <c r="L225" s="141"/>
      <c r="M225" s="141"/>
      <c r="N225" s="141"/>
      <c r="O225" s="141"/>
      <c r="P225" s="141"/>
      <c r="Q225" s="141"/>
      <c r="R225" s="141"/>
      <c r="S225" s="141"/>
      <c r="T225" s="141"/>
      <c r="U225" s="141"/>
      <c r="V225" s="141"/>
      <c r="W225" s="141"/>
      <c r="X225" s="141"/>
      <c r="Y225" s="141"/>
      <c r="Z225" s="141"/>
      <c r="AA225" s="141"/>
      <c r="AB225" s="141"/>
      <c r="AC225" s="141"/>
      <c r="AD225" s="141"/>
      <c r="AE225" s="141"/>
      <c r="AF225" s="141"/>
    </row>
    <row r="226" spans="1:32" ht="13.5" customHeight="1" x14ac:dyDescent="0.3">
      <c r="A226" s="141"/>
      <c r="B226" s="141"/>
      <c r="C226" s="141"/>
      <c r="D226" s="141"/>
      <c r="E226" s="141"/>
      <c r="F226" s="141"/>
      <c r="G226" s="141"/>
      <c r="H226" s="141"/>
      <c r="I226" s="141"/>
      <c r="J226" s="141"/>
      <c r="K226" s="141"/>
      <c r="L226" s="141"/>
      <c r="M226" s="141"/>
      <c r="N226" s="141"/>
      <c r="O226" s="141"/>
      <c r="P226" s="141"/>
      <c r="Q226" s="141"/>
      <c r="R226" s="141"/>
      <c r="S226" s="141"/>
      <c r="T226" s="141"/>
      <c r="U226" s="141"/>
      <c r="V226" s="141"/>
      <c r="W226" s="141"/>
      <c r="X226" s="141"/>
      <c r="Y226" s="141"/>
      <c r="Z226" s="141"/>
      <c r="AA226" s="141"/>
      <c r="AB226" s="141"/>
      <c r="AC226" s="141"/>
      <c r="AD226" s="141"/>
      <c r="AE226" s="141"/>
      <c r="AF226" s="141"/>
    </row>
    <row r="227" spans="1:32" ht="13.5" customHeight="1" x14ac:dyDescent="0.3">
      <c r="A227" s="141"/>
      <c r="B227" s="141"/>
      <c r="C227" s="141"/>
      <c r="D227" s="141"/>
      <c r="E227" s="141"/>
      <c r="F227" s="141"/>
      <c r="G227" s="141"/>
      <c r="H227" s="141"/>
      <c r="I227" s="141"/>
      <c r="J227" s="141"/>
      <c r="K227" s="141"/>
      <c r="L227" s="141"/>
      <c r="M227" s="141"/>
      <c r="N227" s="141"/>
      <c r="O227" s="141"/>
      <c r="P227" s="141"/>
      <c r="Q227" s="141"/>
      <c r="R227" s="141"/>
      <c r="S227" s="141"/>
      <c r="T227" s="141"/>
      <c r="U227" s="141"/>
      <c r="V227" s="141"/>
      <c r="W227" s="141"/>
      <c r="X227" s="141"/>
      <c r="Y227" s="141"/>
      <c r="Z227" s="141"/>
      <c r="AA227" s="141"/>
      <c r="AB227" s="141"/>
      <c r="AC227" s="141"/>
      <c r="AD227" s="141"/>
      <c r="AE227" s="141"/>
      <c r="AF227" s="141"/>
    </row>
    <row r="228" spans="1:32" ht="13.5" customHeight="1" x14ac:dyDescent="0.3">
      <c r="A228" s="141"/>
      <c r="B228" s="141"/>
      <c r="C228" s="141"/>
      <c r="D228" s="141"/>
      <c r="E228" s="141"/>
      <c r="F228" s="141"/>
      <c r="G228" s="141"/>
      <c r="H228" s="141"/>
      <c r="I228" s="141"/>
      <c r="J228" s="141"/>
      <c r="K228" s="141"/>
      <c r="L228" s="141"/>
      <c r="M228" s="141"/>
      <c r="N228" s="141"/>
      <c r="O228" s="141"/>
      <c r="P228" s="141"/>
      <c r="Q228" s="141"/>
      <c r="R228" s="141"/>
      <c r="S228" s="141"/>
      <c r="T228" s="141"/>
      <c r="U228" s="141"/>
      <c r="V228" s="141"/>
      <c r="W228" s="141"/>
      <c r="X228" s="141"/>
      <c r="Y228" s="141"/>
      <c r="Z228" s="141"/>
      <c r="AA228" s="141"/>
      <c r="AB228" s="141"/>
      <c r="AC228" s="141"/>
      <c r="AD228" s="141"/>
      <c r="AE228" s="141"/>
      <c r="AF228" s="141"/>
    </row>
    <row r="229" spans="1:32" ht="13.5" customHeight="1" x14ac:dyDescent="0.3">
      <c r="A229" s="141"/>
      <c r="B229" s="141"/>
      <c r="C229" s="141"/>
      <c r="D229" s="141"/>
      <c r="E229" s="141"/>
      <c r="F229" s="141"/>
      <c r="G229" s="141"/>
      <c r="H229" s="141"/>
      <c r="I229" s="141"/>
      <c r="J229" s="141"/>
      <c r="K229" s="141"/>
      <c r="L229" s="141"/>
      <c r="M229" s="141"/>
      <c r="N229" s="141"/>
      <c r="O229" s="141"/>
      <c r="P229" s="141"/>
      <c r="Q229" s="141"/>
      <c r="R229" s="141"/>
      <c r="S229" s="141"/>
      <c r="T229" s="141"/>
      <c r="U229" s="141"/>
      <c r="V229" s="141"/>
      <c r="W229" s="141"/>
      <c r="X229" s="141"/>
      <c r="Y229" s="141"/>
      <c r="Z229" s="141"/>
      <c r="AA229" s="141"/>
      <c r="AB229" s="141"/>
      <c r="AC229" s="141"/>
      <c r="AD229" s="141"/>
      <c r="AE229" s="141"/>
      <c r="AF229" s="141"/>
    </row>
    <row r="230" spans="1:32" ht="13.5" customHeight="1" x14ac:dyDescent="0.3">
      <c r="A230" s="141"/>
      <c r="B230" s="141"/>
      <c r="C230" s="141"/>
      <c r="D230" s="141"/>
      <c r="E230" s="141"/>
      <c r="F230" s="141"/>
      <c r="G230" s="141"/>
      <c r="H230" s="141"/>
      <c r="I230" s="141"/>
      <c r="J230" s="141"/>
      <c r="K230" s="141"/>
      <c r="L230" s="141"/>
      <c r="M230" s="141"/>
      <c r="N230" s="141"/>
      <c r="O230" s="141"/>
      <c r="P230" s="141"/>
      <c r="Q230" s="141"/>
      <c r="R230" s="141"/>
      <c r="S230" s="141"/>
      <c r="T230" s="141"/>
      <c r="U230" s="141"/>
      <c r="V230" s="141"/>
      <c r="W230" s="141"/>
      <c r="X230" s="141"/>
      <c r="Y230" s="141"/>
      <c r="Z230" s="141"/>
      <c r="AA230" s="141"/>
      <c r="AB230" s="141"/>
      <c r="AC230" s="141"/>
      <c r="AD230" s="141"/>
      <c r="AE230" s="141"/>
      <c r="AF230" s="141"/>
    </row>
    <row r="231" spans="1:32" ht="13.5" customHeight="1" x14ac:dyDescent="0.3">
      <c r="A231" s="141"/>
      <c r="B231" s="141"/>
      <c r="C231" s="141"/>
      <c r="D231" s="141"/>
      <c r="E231" s="141"/>
      <c r="F231" s="141"/>
      <c r="G231" s="141"/>
      <c r="H231" s="141"/>
      <c r="I231" s="141"/>
      <c r="J231" s="141"/>
      <c r="K231" s="141"/>
      <c r="L231" s="141"/>
      <c r="M231" s="141"/>
      <c r="N231" s="141"/>
      <c r="O231" s="141"/>
      <c r="P231" s="141"/>
      <c r="Q231" s="141"/>
      <c r="R231" s="141"/>
      <c r="S231" s="141"/>
      <c r="T231" s="141"/>
      <c r="U231" s="141"/>
      <c r="V231" s="141"/>
      <c r="W231" s="141"/>
      <c r="X231" s="141"/>
      <c r="Y231" s="141"/>
      <c r="Z231" s="141"/>
      <c r="AA231" s="141"/>
      <c r="AB231" s="141"/>
      <c r="AC231" s="141"/>
      <c r="AD231" s="141"/>
      <c r="AE231" s="141"/>
      <c r="AF231" s="141"/>
    </row>
    <row r="232" spans="1:32" ht="13.5" customHeight="1" x14ac:dyDescent="0.3">
      <c r="A232" s="141"/>
      <c r="B232" s="141"/>
      <c r="C232" s="141"/>
      <c r="D232" s="141"/>
      <c r="E232" s="141"/>
      <c r="F232" s="141"/>
      <c r="G232" s="141"/>
      <c r="H232" s="141"/>
      <c r="I232" s="141"/>
      <c r="J232" s="141"/>
      <c r="K232" s="141"/>
      <c r="L232" s="141"/>
      <c r="M232" s="141"/>
      <c r="N232" s="141"/>
      <c r="O232" s="141"/>
      <c r="P232" s="141"/>
      <c r="Q232" s="141"/>
      <c r="R232" s="141"/>
      <c r="S232" s="141"/>
      <c r="T232" s="141"/>
      <c r="U232" s="141"/>
      <c r="V232" s="141"/>
      <c r="W232" s="141"/>
      <c r="X232" s="141"/>
      <c r="Y232" s="141"/>
      <c r="Z232" s="141"/>
      <c r="AA232" s="141"/>
      <c r="AB232" s="141"/>
      <c r="AC232" s="141"/>
      <c r="AD232" s="141"/>
      <c r="AE232" s="141"/>
      <c r="AF232" s="141"/>
    </row>
    <row r="233" spans="1:32" ht="13.5" customHeight="1" x14ac:dyDescent="0.3">
      <c r="A233" s="141"/>
      <c r="B233" s="141"/>
      <c r="C233" s="141"/>
      <c r="D233" s="141"/>
      <c r="E233" s="141"/>
      <c r="F233" s="141"/>
      <c r="G233" s="141"/>
      <c r="H233" s="141"/>
      <c r="I233" s="141"/>
      <c r="J233" s="141"/>
      <c r="K233" s="141"/>
      <c r="L233" s="141"/>
      <c r="M233" s="141"/>
      <c r="N233" s="141"/>
      <c r="O233" s="141"/>
      <c r="P233" s="141"/>
      <c r="Q233" s="141"/>
      <c r="R233" s="141"/>
      <c r="S233" s="141"/>
      <c r="T233" s="141"/>
      <c r="U233" s="141"/>
      <c r="V233" s="141"/>
      <c r="W233" s="141"/>
      <c r="X233" s="141"/>
      <c r="Y233" s="141"/>
      <c r="Z233" s="141"/>
      <c r="AA233" s="141"/>
      <c r="AB233" s="141"/>
      <c r="AC233" s="141"/>
      <c r="AD233" s="141"/>
      <c r="AE233" s="141"/>
      <c r="AF233" s="141"/>
    </row>
    <row r="234" spans="1:32" ht="13.5" customHeight="1" x14ac:dyDescent="0.3">
      <c r="A234" s="141"/>
      <c r="B234" s="141"/>
      <c r="C234" s="141"/>
      <c r="D234" s="141"/>
      <c r="E234" s="141"/>
      <c r="F234" s="141"/>
      <c r="G234" s="141"/>
      <c r="H234" s="141"/>
      <c r="I234" s="141"/>
      <c r="J234" s="141"/>
      <c r="K234" s="141"/>
      <c r="L234" s="141"/>
      <c r="M234" s="141"/>
      <c r="N234" s="141"/>
      <c r="O234" s="141"/>
      <c r="P234" s="141"/>
      <c r="Q234" s="141"/>
      <c r="R234" s="141"/>
      <c r="S234" s="141"/>
      <c r="T234" s="141"/>
      <c r="U234" s="141"/>
      <c r="V234" s="141"/>
      <c r="W234" s="141"/>
      <c r="X234" s="141"/>
      <c r="Y234" s="141"/>
      <c r="Z234" s="141"/>
      <c r="AA234" s="141"/>
      <c r="AB234" s="141"/>
      <c r="AC234" s="141"/>
      <c r="AD234" s="141"/>
      <c r="AE234" s="141"/>
      <c r="AF234" s="141"/>
    </row>
    <row r="235" spans="1:32" ht="13.5" customHeight="1" x14ac:dyDescent="0.3">
      <c r="A235" s="141"/>
      <c r="B235" s="141"/>
      <c r="C235" s="141"/>
      <c r="D235" s="141"/>
      <c r="E235" s="141"/>
      <c r="F235" s="141"/>
      <c r="G235" s="141"/>
      <c r="H235" s="141"/>
      <c r="I235" s="141"/>
      <c r="J235" s="141"/>
      <c r="K235" s="141"/>
      <c r="L235" s="141"/>
      <c r="M235" s="141"/>
      <c r="N235" s="141"/>
      <c r="O235" s="141"/>
      <c r="P235" s="141"/>
      <c r="Q235" s="141"/>
      <c r="R235" s="141"/>
      <c r="S235" s="141"/>
      <c r="T235" s="141"/>
      <c r="U235" s="141"/>
      <c r="V235" s="141"/>
      <c r="W235" s="141"/>
      <c r="X235" s="141"/>
      <c r="Y235" s="141"/>
      <c r="Z235" s="141"/>
      <c r="AA235" s="141"/>
      <c r="AB235" s="141"/>
      <c r="AC235" s="141"/>
      <c r="AD235" s="141"/>
      <c r="AE235" s="141"/>
      <c r="AF235" s="141"/>
    </row>
    <row r="236" spans="1:32" ht="13.5" customHeight="1" x14ac:dyDescent="0.3">
      <c r="A236" s="141"/>
      <c r="B236" s="141"/>
      <c r="C236" s="141"/>
      <c r="D236" s="141"/>
      <c r="E236" s="141"/>
      <c r="F236" s="141"/>
      <c r="G236" s="141"/>
      <c r="H236" s="141"/>
      <c r="I236" s="141"/>
      <c r="J236" s="141"/>
      <c r="K236" s="141"/>
      <c r="L236" s="141"/>
      <c r="M236" s="141"/>
      <c r="N236" s="141"/>
      <c r="O236" s="141"/>
      <c r="P236" s="141"/>
      <c r="Q236" s="141"/>
      <c r="R236" s="141"/>
      <c r="S236" s="141"/>
      <c r="T236" s="141"/>
      <c r="U236" s="141"/>
      <c r="V236" s="141"/>
      <c r="W236" s="141"/>
      <c r="X236" s="141"/>
      <c r="Y236" s="141"/>
      <c r="Z236" s="141"/>
      <c r="AA236" s="141"/>
      <c r="AB236" s="141"/>
      <c r="AC236" s="141"/>
      <c r="AD236" s="141"/>
      <c r="AE236" s="141"/>
      <c r="AF236" s="141"/>
    </row>
    <row r="237" spans="1:32" ht="13.5" customHeight="1" x14ac:dyDescent="0.3">
      <c r="A237" s="141"/>
      <c r="B237" s="141"/>
      <c r="C237" s="141"/>
      <c r="D237" s="141"/>
      <c r="E237" s="141"/>
      <c r="F237" s="141"/>
      <c r="G237" s="141"/>
      <c r="H237" s="141"/>
      <c r="I237" s="141"/>
      <c r="J237" s="141"/>
      <c r="K237" s="141"/>
      <c r="L237" s="141"/>
      <c r="M237" s="141"/>
      <c r="N237" s="141"/>
      <c r="O237" s="141"/>
      <c r="P237" s="141"/>
      <c r="Q237" s="141"/>
      <c r="R237" s="141"/>
      <c r="S237" s="141"/>
      <c r="T237" s="141"/>
      <c r="U237" s="141"/>
      <c r="V237" s="141"/>
      <c r="W237" s="141"/>
      <c r="X237" s="141"/>
      <c r="Y237" s="141"/>
      <c r="Z237" s="141"/>
      <c r="AA237" s="141"/>
      <c r="AB237" s="141"/>
      <c r="AC237" s="141"/>
      <c r="AD237" s="141"/>
      <c r="AE237" s="141"/>
      <c r="AF237" s="141"/>
    </row>
    <row r="238" spans="1:32" ht="13.5" customHeight="1" x14ac:dyDescent="0.3">
      <c r="A238" s="141"/>
      <c r="B238" s="141"/>
      <c r="C238" s="141"/>
      <c r="D238" s="141"/>
      <c r="E238" s="141"/>
      <c r="F238" s="141"/>
      <c r="G238" s="141"/>
      <c r="H238" s="141"/>
      <c r="I238" s="141"/>
      <c r="J238" s="141"/>
      <c r="K238" s="141"/>
      <c r="L238" s="141"/>
      <c r="M238" s="141"/>
      <c r="N238" s="141"/>
      <c r="O238" s="141"/>
      <c r="P238" s="141"/>
      <c r="Q238" s="141"/>
      <c r="R238" s="141"/>
      <c r="S238" s="141"/>
      <c r="T238" s="141"/>
      <c r="U238" s="141"/>
      <c r="V238" s="141"/>
      <c r="W238" s="141"/>
      <c r="X238" s="141"/>
      <c r="Y238" s="141"/>
      <c r="Z238" s="141"/>
      <c r="AA238" s="141"/>
      <c r="AB238" s="141"/>
      <c r="AC238" s="141"/>
      <c r="AD238" s="141"/>
      <c r="AE238" s="141"/>
      <c r="AF238" s="141"/>
    </row>
    <row r="239" spans="1:32" ht="13.5" customHeight="1" x14ac:dyDescent="0.3">
      <c r="A239" s="141"/>
      <c r="B239" s="141"/>
      <c r="C239" s="141"/>
      <c r="D239" s="141"/>
      <c r="E239" s="141"/>
      <c r="F239" s="141"/>
      <c r="G239" s="141"/>
      <c r="H239" s="141"/>
      <c r="I239" s="141"/>
      <c r="J239" s="141"/>
      <c r="K239" s="141"/>
      <c r="L239" s="141"/>
      <c r="M239" s="141"/>
      <c r="N239" s="141"/>
      <c r="O239" s="141"/>
      <c r="P239" s="141"/>
      <c r="Q239" s="141"/>
      <c r="R239" s="141"/>
      <c r="S239" s="141"/>
      <c r="T239" s="141"/>
      <c r="U239" s="141"/>
      <c r="V239" s="141"/>
      <c r="W239" s="141"/>
      <c r="X239" s="141"/>
      <c r="Y239" s="141"/>
      <c r="Z239" s="141"/>
      <c r="AA239" s="141"/>
      <c r="AB239" s="141"/>
      <c r="AC239" s="141"/>
      <c r="AD239" s="141"/>
      <c r="AE239" s="141"/>
      <c r="AF239" s="141"/>
    </row>
    <row r="240" spans="1:32" ht="13.5" customHeight="1" x14ac:dyDescent="0.3">
      <c r="A240" s="141"/>
      <c r="B240" s="141"/>
      <c r="C240" s="141"/>
      <c r="D240" s="141"/>
      <c r="E240" s="141"/>
      <c r="F240" s="141"/>
      <c r="G240" s="141"/>
      <c r="H240" s="141"/>
      <c r="I240" s="141"/>
      <c r="J240" s="141"/>
      <c r="K240" s="141"/>
      <c r="L240" s="141"/>
      <c r="M240" s="141"/>
      <c r="N240" s="141"/>
      <c r="O240" s="141"/>
      <c r="P240" s="141"/>
      <c r="Q240" s="141"/>
      <c r="R240" s="141"/>
      <c r="S240" s="141"/>
      <c r="T240" s="141"/>
      <c r="U240" s="141"/>
      <c r="V240" s="141"/>
      <c r="W240" s="141"/>
      <c r="X240" s="141"/>
      <c r="Y240" s="141"/>
      <c r="Z240" s="141"/>
      <c r="AA240" s="141"/>
      <c r="AB240" s="141"/>
      <c r="AC240" s="141"/>
      <c r="AD240" s="141"/>
      <c r="AE240" s="141"/>
      <c r="AF240" s="141"/>
    </row>
    <row r="241" spans="1:32" ht="13.5" customHeight="1" x14ac:dyDescent="0.3">
      <c r="A241" s="141"/>
      <c r="B241" s="141"/>
      <c r="C241" s="141"/>
      <c r="D241" s="141"/>
      <c r="E241" s="141"/>
      <c r="F241" s="141"/>
      <c r="G241" s="141"/>
      <c r="H241" s="141"/>
      <c r="I241" s="141"/>
      <c r="J241" s="141"/>
      <c r="K241" s="141"/>
      <c r="L241" s="141"/>
      <c r="M241" s="141"/>
      <c r="N241" s="141"/>
      <c r="O241" s="141"/>
      <c r="P241" s="141"/>
      <c r="Q241" s="141"/>
      <c r="R241" s="141"/>
      <c r="S241" s="141"/>
      <c r="T241" s="141"/>
      <c r="U241" s="141"/>
      <c r="V241" s="141"/>
      <c r="W241" s="141"/>
      <c r="X241" s="141"/>
      <c r="Y241" s="141"/>
      <c r="Z241" s="141"/>
      <c r="AA241" s="141"/>
      <c r="AB241" s="141"/>
      <c r="AC241" s="141"/>
      <c r="AD241" s="141"/>
      <c r="AE241" s="141"/>
      <c r="AF241" s="141"/>
    </row>
    <row r="242" spans="1:32" ht="13.5" customHeight="1" x14ac:dyDescent="0.3">
      <c r="A242" s="141"/>
      <c r="B242" s="141"/>
      <c r="C242" s="141"/>
      <c r="D242" s="141"/>
      <c r="E242" s="141"/>
      <c r="F242" s="141"/>
      <c r="G242" s="141"/>
      <c r="H242" s="141"/>
      <c r="I242" s="141"/>
      <c r="J242" s="141"/>
      <c r="K242" s="141"/>
      <c r="L242" s="141"/>
      <c r="M242" s="141"/>
      <c r="N242" s="141"/>
      <c r="O242" s="141"/>
      <c r="P242" s="141"/>
      <c r="Q242" s="141"/>
      <c r="R242" s="141"/>
      <c r="S242" s="141"/>
      <c r="T242" s="141"/>
      <c r="U242" s="141"/>
      <c r="V242" s="141"/>
      <c r="W242" s="141"/>
      <c r="X242" s="141"/>
      <c r="Y242" s="141"/>
      <c r="Z242" s="141"/>
      <c r="AA242" s="141"/>
      <c r="AB242" s="141"/>
      <c r="AC242" s="141"/>
      <c r="AD242" s="141"/>
      <c r="AE242" s="141"/>
      <c r="AF242" s="141"/>
    </row>
    <row r="243" spans="1:32" ht="13.5" customHeight="1" x14ac:dyDescent="0.3">
      <c r="A243" s="141"/>
      <c r="B243" s="141"/>
      <c r="C243" s="141"/>
      <c r="D243" s="141"/>
      <c r="E243" s="141"/>
      <c r="F243" s="141"/>
      <c r="G243" s="141"/>
      <c r="H243" s="141"/>
      <c r="I243" s="141"/>
      <c r="J243" s="141"/>
      <c r="K243" s="141"/>
      <c r="L243" s="141"/>
      <c r="M243" s="141"/>
      <c r="N243" s="141"/>
      <c r="O243" s="141"/>
      <c r="P243" s="141"/>
      <c r="Q243" s="141"/>
      <c r="R243" s="141"/>
      <c r="S243" s="141"/>
      <c r="T243" s="141"/>
      <c r="U243" s="141"/>
      <c r="V243" s="141"/>
      <c r="W243" s="141"/>
      <c r="X243" s="141"/>
      <c r="Y243" s="141"/>
      <c r="Z243" s="141"/>
      <c r="AA243" s="141"/>
      <c r="AB243" s="141"/>
      <c r="AC243" s="141"/>
      <c r="AD243" s="141"/>
      <c r="AE243" s="141"/>
      <c r="AF243" s="141"/>
    </row>
    <row r="244" spans="1:32" ht="13.5" customHeight="1" x14ac:dyDescent="0.3">
      <c r="A244" s="141"/>
      <c r="B244" s="141"/>
      <c r="C244" s="141"/>
      <c r="D244" s="141"/>
      <c r="E244" s="141"/>
      <c r="F244" s="141"/>
      <c r="G244" s="141"/>
      <c r="H244" s="141"/>
      <c r="I244" s="141"/>
      <c r="J244" s="141"/>
      <c r="K244" s="141"/>
      <c r="L244" s="141"/>
      <c r="M244" s="141"/>
      <c r="N244" s="141"/>
      <c r="O244" s="141"/>
      <c r="P244" s="141"/>
      <c r="Q244" s="141"/>
      <c r="R244" s="141"/>
      <c r="S244" s="141"/>
      <c r="T244" s="141"/>
      <c r="U244" s="141"/>
      <c r="V244" s="141"/>
      <c r="W244" s="141"/>
      <c r="X244" s="141"/>
      <c r="Y244" s="141"/>
      <c r="Z244" s="141"/>
      <c r="AA244" s="141"/>
      <c r="AB244" s="141"/>
      <c r="AC244" s="141"/>
      <c r="AD244" s="141"/>
      <c r="AE244" s="141"/>
      <c r="AF244" s="141"/>
    </row>
    <row r="245" spans="1:32" ht="13.5" customHeight="1" x14ac:dyDescent="0.3">
      <c r="A245" s="141"/>
      <c r="B245" s="141"/>
      <c r="C245" s="141"/>
      <c r="D245" s="141"/>
      <c r="E245" s="141"/>
      <c r="F245" s="141"/>
      <c r="G245" s="141"/>
      <c r="H245" s="141"/>
      <c r="I245" s="141"/>
      <c r="J245" s="141"/>
      <c r="K245" s="141"/>
      <c r="L245" s="141"/>
      <c r="M245" s="141"/>
      <c r="N245" s="141"/>
      <c r="O245" s="141"/>
      <c r="P245" s="141"/>
      <c r="Q245" s="141"/>
      <c r="R245" s="141"/>
      <c r="S245" s="141"/>
      <c r="T245" s="141"/>
      <c r="U245" s="141"/>
      <c r="V245" s="141"/>
      <c r="W245" s="141"/>
      <c r="X245" s="141"/>
      <c r="Y245" s="141"/>
      <c r="Z245" s="141"/>
      <c r="AA245" s="141"/>
      <c r="AB245" s="141"/>
      <c r="AC245" s="141"/>
      <c r="AD245" s="141"/>
      <c r="AE245" s="141"/>
      <c r="AF245" s="141"/>
    </row>
    <row r="246" spans="1:32" ht="13.5" customHeight="1" x14ac:dyDescent="0.3">
      <c r="A246" s="141"/>
      <c r="B246" s="141"/>
      <c r="C246" s="141"/>
      <c r="D246" s="141"/>
      <c r="E246" s="141"/>
      <c r="F246" s="141"/>
      <c r="G246" s="141"/>
      <c r="H246" s="141"/>
      <c r="I246" s="141"/>
      <c r="J246" s="141"/>
      <c r="K246" s="141"/>
      <c r="L246" s="141"/>
      <c r="M246" s="141"/>
      <c r="N246" s="141"/>
      <c r="O246" s="141"/>
      <c r="P246" s="141"/>
      <c r="Q246" s="141"/>
      <c r="R246" s="141"/>
      <c r="S246" s="141"/>
      <c r="T246" s="141"/>
      <c r="U246" s="141"/>
      <c r="V246" s="141"/>
      <c r="W246" s="141"/>
      <c r="X246" s="141"/>
      <c r="Y246" s="141"/>
      <c r="Z246" s="141"/>
      <c r="AA246" s="141"/>
      <c r="AB246" s="141"/>
      <c r="AC246" s="141"/>
      <c r="AD246" s="141"/>
      <c r="AE246" s="141"/>
      <c r="AF246" s="141"/>
    </row>
    <row r="247" spans="1:32" ht="13.5" customHeight="1" x14ac:dyDescent="0.3">
      <c r="A247" s="141"/>
      <c r="B247" s="141"/>
      <c r="C247" s="141"/>
      <c r="D247" s="141"/>
      <c r="E247" s="141"/>
      <c r="F247" s="141"/>
      <c r="G247" s="141"/>
      <c r="H247" s="141"/>
      <c r="I247" s="141"/>
      <c r="J247" s="141"/>
      <c r="K247" s="141"/>
      <c r="L247" s="141"/>
      <c r="M247" s="141"/>
      <c r="N247" s="141"/>
      <c r="O247" s="141"/>
      <c r="P247" s="141"/>
      <c r="Q247" s="141"/>
      <c r="R247" s="141"/>
      <c r="S247" s="141"/>
      <c r="T247" s="141"/>
      <c r="U247" s="141"/>
      <c r="V247" s="141"/>
      <c r="W247" s="141"/>
      <c r="X247" s="141"/>
      <c r="Y247" s="141"/>
      <c r="Z247" s="141"/>
      <c r="AA247" s="141"/>
      <c r="AB247" s="141"/>
      <c r="AC247" s="141"/>
      <c r="AD247" s="141"/>
      <c r="AE247" s="141"/>
      <c r="AF247" s="141"/>
    </row>
    <row r="248" spans="1:32" ht="13.5" customHeight="1" x14ac:dyDescent="0.3">
      <c r="A248" s="141"/>
      <c r="B248" s="141"/>
      <c r="C248" s="141"/>
      <c r="D248" s="141"/>
      <c r="E248" s="141"/>
      <c r="F248" s="141"/>
      <c r="G248" s="141"/>
      <c r="H248" s="141"/>
      <c r="I248" s="141"/>
      <c r="J248" s="141"/>
      <c r="K248" s="141"/>
      <c r="L248" s="141"/>
      <c r="M248" s="141"/>
      <c r="N248" s="141"/>
      <c r="O248" s="141"/>
      <c r="P248" s="141"/>
      <c r="Q248" s="141"/>
      <c r="R248" s="141"/>
      <c r="S248" s="141"/>
      <c r="T248" s="141"/>
      <c r="U248" s="141"/>
      <c r="V248" s="141"/>
      <c r="W248" s="141"/>
      <c r="X248" s="141"/>
      <c r="Y248" s="141"/>
      <c r="Z248" s="141"/>
      <c r="AA248" s="141"/>
      <c r="AB248" s="141"/>
      <c r="AC248" s="141"/>
      <c r="AD248" s="141"/>
      <c r="AE248" s="141"/>
      <c r="AF248" s="141"/>
    </row>
    <row r="249" spans="1:32" ht="13.5" customHeight="1" x14ac:dyDescent="0.3">
      <c r="A249" s="141"/>
      <c r="B249" s="141"/>
      <c r="C249" s="141"/>
      <c r="D249" s="141"/>
      <c r="E249" s="141"/>
      <c r="F249" s="141"/>
      <c r="G249" s="141"/>
      <c r="H249" s="141"/>
      <c r="I249" s="141"/>
      <c r="J249" s="141"/>
      <c r="K249" s="141"/>
      <c r="L249" s="141"/>
      <c r="M249" s="141"/>
      <c r="N249" s="141"/>
      <c r="O249" s="141"/>
      <c r="P249" s="141"/>
      <c r="Q249" s="141"/>
      <c r="R249" s="141"/>
      <c r="S249" s="141"/>
      <c r="T249" s="141"/>
      <c r="U249" s="141"/>
      <c r="V249" s="141"/>
      <c r="W249" s="141"/>
      <c r="X249" s="141"/>
      <c r="Y249" s="141"/>
      <c r="Z249" s="141"/>
      <c r="AA249" s="141"/>
      <c r="AB249" s="141"/>
      <c r="AC249" s="141"/>
      <c r="AD249" s="141"/>
      <c r="AE249" s="141"/>
      <c r="AF249" s="141"/>
    </row>
    <row r="250" spans="1:32" ht="13.5" customHeight="1" x14ac:dyDescent="0.3">
      <c r="A250" s="141"/>
      <c r="B250" s="141"/>
      <c r="C250" s="141"/>
      <c r="D250" s="141"/>
      <c r="E250" s="141"/>
      <c r="F250" s="141"/>
      <c r="G250" s="141"/>
      <c r="H250" s="141"/>
      <c r="I250" s="141"/>
      <c r="J250" s="141"/>
      <c r="K250" s="141"/>
      <c r="L250" s="141"/>
      <c r="M250" s="141"/>
      <c r="N250" s="141"/>
      <c r="O250" s="141"/>
      <c r="P250" s="141"/>
      <c r="Q250" s="141"/>
      <c r="R250" s="141"/>
      <c r="S250" s="141"/>
      <c r="T250" s="141"/>
      <c r="U250" s="141"/>
      <c r="V250" s="141"/>
      <c r="W250" s="141"/>
      <c r="X250" s="141"/>
      <c r="Y250" s="141"/>
      <c r="Z250" s="141"/>
      <c r="AA250" s="141"/>
      <c r="AB250" s="141"/>
      <c r="AC250" s="141"/>
      <c r="AD250" s="141"/>
      <c r="AE250" s="141"/>
      <c r="AF250" s="141"/>
    </row>
    <row r="251" spans="1:32" ht="13.5" customHeight="1" x14ac:dyDescent="0.3">
      <c r="A251" s="141"/>
      <c r="B251" s="141"/>
      <c r="C251" s="141"/>
      <c r="D251" s="141"/>
      <c r="E251" s="141"/>
      <c r="F251" s="141"/>
      <c r="G251" s="141"/>
      <c r="H251" s="141"/>
      <c r="I251" s="141"/>
      <c r="J251" s="141"/>
      <c r="K251" s="141"/>
      <c r="L251" s="141"/>
      <c r="M251" s="141"/>
      <c r="N251" s="141"/>
      <c r="O251" s="141"/>
      <c r="P251" s="141"/>
      <c r="Q251" s="141"/>
      <c r="R251" s="141"/>
      <c r="S251" s="141"/>
      <c r="T251" s="141"/>
      <c r="U251" s="141"/>
      <c r="V251" s="141"/>
      <c r="W251" s="141"/>
      <c r="X251" s="141"/>
      <c r="Y251" s="141"/>
      <c r="Z251" s="141"/>
      <c r="AA251" s="141"/>
      <c r="AB251" s="141"/>
      <c r="AC251" s="141"/>
      <c r="AD251" s="141"/>
      <c r="AE251" s="141"/>
      <c r="AF251" s="141"/>
    </row>
    <row r="252" spans="1:32" ht="13.5" customHeight="1" x14ac:dyDescent="0.3">
      <c r="A252" s="141"/>
      <c r="B252" s="141"/>
      <c r="C252" s="141"/>
      <c r="D252" s="141"/>
      <c r="E252" s="141"/>
      <c r="F252" s="141"/>
      <c r="G252" s="141"/>
      <c r="H252" s="141"/>
      <c r="I252" s="141"/>
      <c r="J252" s="141"/>
      <c r="K252" s="141"/>
      <c r="L252" s="141"/>
      <c r="M252" s="141"/>
      <c r="N252" s="141"/>
      <c r="O252" s="141"/>
      <c r="P252" s="141"/>
      <c r="Q252" s="141"/>
      <c r="R252" s="141"/>
      <c r="S252" s="141"/>
      <c r="T252" s="141"/>
      <c r="U252" s="141"/>
      <c r="V252" s="141"/>
      <c r="W252" s="141"/>
      <c r="X252" s="141"/>
      <c r="Y252" s="141"/>
      <c r="Z252" s="141"/>
      <c r="AA252" s="141"/>
      <c r="AB252" s="141"/>
      <c r="AC252" s="141"/>
      <c r="AD252" s="141"/>
      <c r="AE252" s="141"/>
      <c r="AF252" s="141"/>
    </row>
    <row r="253" spans="1:32" ht="13.5" customHeight="1" x14ac:dyDescent="0.3">
      <c r="A253" s="141"/>
      <c r="B253" s="141"/>
      <c r="C253" s="141"/>
      <c r="D253" s="141"/>
      <c r="E253" s="141"/>
      <c r="F253" s="141"/>
      <c r="G253" s="141"/>
      <c r="H253" s="141"/>
      <c r="I253" s="141"/>
      <c r="J253" s="141"/>
      <c r="K253" s="141"/>
      <c r="L253" s="141"/>
      <c r="M253" s="141"/>
      <c r="N253" s="141"/>
      <c r="O253" s="141"/>
      <c r="P253" s="141"/>
      <c r="Q253" s="141"/>
      <c r="R253" s="141"/>
      <c r="S253" s="141"/>
      <c r="T253" s="141"/>
      <c r="U253" s="141"/>
      <c r="V253" s="141"/>
      <c r="W253" s="141"/>
      <c r="X253" s="141"/>
      <c r="Y253" s="141"/>
      <c r="Z253" s="141"/>
      <c r="AA253" s="141"/>
      <c r="AB253" s="141"/>
      <c r="AC253" s="141"/>
      <c r="AD253" s="141"/>
      <c r="AE253" s="141"/>
      <c r="AF253" s="141"/>
    </row>
    <row r="254" spans="1:32" ht="13.5" customHeight="1" x14ac:dyDescent="0.3">
      <c r="A254" s="141"/>
      <c r="B254" s="141"/>
      <c r="C254" s="141"/>
      <c r="D254" s="141"/>
      <c r="E254" s="141"/>
      <c r="F254" s="141"/>
      <c r="G254" s="141"/>
      <c r="H254" s="141"/>
      <c r="I254" s="141"/>
      <c r="J254" s="141"/>
      <c r="K254" s="141"/>
      <c r="L254" s="141"/>
      <c r="M254" s="141"/>
      <c r="N254" s="141"/>
      <c r="O254" s="141"/>
      <c r="P254" s="141"/>
      <c r="Q254" s="141"/>
      <c r="R254" s="141"/>
      <c r="S254" s="141"/>
      <c r="T254" s="141"/>
      <c r="U254" s="141"/>
      <c r="V254" s="141"/>
      <c r="W254" s="141"/>
      <c r="X254" s="141"/>
      <c r="Y254" s="141"/>
      <c r="Z254" s="141"/>
      <c r="AA254" s="141"/>
      <c r="AB254" s="141"/>
      <c r="AC254" s="141"/>
      <c r="AD254" s="141"/>
      <c r="AE254" s="141"/>
      <c r="AF254" s="141"/>
    </row>
    <row r="255" spans="1:32" ht="13.5" customHeight="1" x14ac:dyDescent="0.3">
      <c r="A255" s="141"/>
      <c r="B255" s="141"/>
      <c r="C255" s="141"/>
      <c r="D255" s="141"/>
      <c r="E255" s="141"/>
      <c r="F255" s="141"/>
      <c r="G255" s="141"/>
      <c r="H255" s="141"/>
      <c r="I255" s="141"/>
      <c r="J255" s="141"/>
      <c r="K255" s="141"/>
      <c r="L255" s="141"/>
      <c r="M255" s="141"/>
      <c r="N255" s="141"/>
      <c r="O255" s="141"/>
      <c r="P255" s="141"/>
      <c r="Q255" s="141"/>
      <c r="R255" s="141"/>
      <c r="S255" s="141"/>
      <c r="T255" s="141"/>
      <c r="U255" s="141"/>
      <c r="V255" s="141"/>
      <c r="W255" s="141"/>
      <c r="X255" s="141"/>
      <c r="Y255" s="141"/>
      <c r="Z255" s="141"/>
      <c r="AA255" s="141"/>
      <c r="AB255" s="141"/>
      <c r="AC255" s="141"/>
      <c r="AD255" s="141"/>
      <c r="AE255" s="141"/>
      <c r="AF255" s="141"/>
    </row>
    <row r="256" spans="1:32" ht="13.5" customHeight="1" x14ac:dyDescent="0.3">
      <c r="A256" s="141"/>
      <c r="B256" s="141"/>
      <c r="C256" s="141"/>
      <c r="D256" s="141"/>
      <c r="E256" s="141"/>
      <c r="F256" s="141"/>
      <c r="G256" s="141"/>
      <c r="H256" s="141"/>
      <c r="I256" s="141"/>
      <c r="J256" s="141"/>
      <c r="K256" s="141"/>
      <c r="L256" s="141"/>
      <c r="M256" s="141"/>
      <c r="N256" s="141"/>
      <c r="O256" s="141"/>
      <c r="P256" s="141"/>
      <c r="Q256" s="141"/>
      <c r="R256" s="141"/>
      <c r="S256" s="141"/>
      <c r="T256" s="141"/>
      <c r="U256" s="141"/>
      <c r="V256" s="141"/>
      <c r="W256" s="141"/>
      <c r="X256" s="141"/>
      <c r="Y256" s="141"/>
      <c r="Z256" s="141"/>
      <c r="AA256" s="141"/>
      <c r="AB256" s="141"/>
      <c r="AC256" s="141"/>
      <c r="AD256" s="141"/>
      <c r="AE256" s="141"/>
      <c r="AF256" s="141"/>
    </row>
    <row r="257" spans="1:32" ht="13.5" customHeight="1" x14ac:dyDescent="0.3">
      <c r="A257" s="141"/>
      <c r="B257" s="141"/>
      <c r="C257" s="141"/>
      <c r="D257" s="141"/>
      <c r="E257" s="141"/>
      <c r="F257" s="141"/>
      <c r="G257" s="141"/>
      <c r="H257" s="141"/>
      <c r="I257" s="141"/>
      <c r="J257" s="141"/>
      <c r="K257" s="141"/>
      <c r="L257" s="141"/>
      <c r="M257" s="141"/>
      <c r="N257" s="141"/>
      <c r="O257" s="141"/>
      <c r="P257" s="141"/>
      <c r="Q257" s="141"/>
      <c r="R257" s="141"/>
      <c r="S257" s="141"/>
      <c r="T257" s="141"/>
      <c r="U257" s="141"/>
      <c r="V257" s="141"/>
      <c r="W257" s="141"/>
      <c r="X257" s="141"/>
      <c r="Y257" s="141"/>
      <c r="Z257" s="141"/>
      <c r="AA257" s="141"/>
      <c r="AB257" s="141"/>
      <c r="AC257" s="141"/>
      <c r="AD257" s="141"/>
      <c r="AE257" s="141"/>
      <c r="AF257" s="141"/>
    </row>
    <row r="258" spans="1:32" ht="13.5" customHeight="1" x14ac:dyDescent="0.3">
      <c r="A258" s="141"/>
      <c r="B258" s="141"/>
      <c r="C258" s="141"/>
      <c r="D258" s="141"/>
      <c r="E258" s="141"/>
      <c r="F258" s="141"/>
      <c r="G258" s="141"/>
      <c r="H258" s="141"/>
      <c r="I258" s="141"/>
      <c r="J258" s="141"/>
      <c r="K258" s="141"/>
      <c r="L258" s="141"/>
      <c r="M258" s="141"/>
      <c r="N258" s="141"/>
      <c r="O258" s="141"/>
      <c r="P258" s="141"/>
      <c r="Q258" s="141"/>
      <c r="R258" s="141"/>
      <c r="S258" s="141"/>
      <c r="T258" s="141"/>
      <c r="U258" s="141"/>
      <c r="V258" s="141"/>
      <c r="W258" s="141"/>
      <c r="X258" s="141"/>
      <c r="Y258" s="141"/>
      <c r="Z258" s="141"/>
      <c r="AA258" s="141"/>
      <c r="AB258" s="141"/>
      <c r="AC258" s="141"/>
      <c r="AD258" s="141"/>
      <c r="AE258" s="141"/>
      <c r="AF258" s="141"/>
    </row>
    <row r="259" spans="1:32" ht="13.5" customHeight="1" x14ac:dyDescent="0.3">
      <c r="A259" s="141"/>
      <c r="B259" s="141"/>
      <c r="C259" s="141"/>
      <c r="D259" s="141"/>
      <c r="E259" s="141"/>
      <c r="F259" s="141"/>
      <c r="G259" s="141"/>
      <c r="H259" s="141"/>
      <c r="I259" s="141"/>
      <c r="J259" s="141"/>
      <c r="K259" s="141"/>
      <c r="L259" s="141"/>
      <c r="M259" s="141"/>
      <c r="N259" s="141"/>
      <c r="O259" s="141"/>
      <c r="P259" s="141"/>
      <c r="Q259" s="141"/>
      <c r="R259" s="141"/>
      <c r="S259" s="141"/>
      <c r="T259" s="141"/>
      <c r="U259" s="141"/>
      <c r="V259" s="141"/>
      <c r="W259" s="141"/>
      <c r="X259" s="141"/>
      <c r="Y259" s="141"/>
      <c r="Z259" s="141"/>
      <c r="AA259" s="141"/>
      <c r="AB259" s="141"/>
      <c r="AC259" s="141"/>
      <c r="AD259" s="141"/>
      <c r="AE259" s="141"/>
      <c r="AF259" s="141"/>
    </row>
    <row r="260" spans="1:32" ht="13.5" customHeight="1" x14ac:dyDescent="0.3">
      <c r="A260" s="141"/>
      <c r="B260" s="141"/>
      <c r="C260" s="141"/>
      <c r="D260" s="141"/>
      <c r="E260" s="141"/>
      <c r="F260" s="141"/>
      <c r="G260" s="141"/>
      <c r="H260" s="141"/>
      <c r="I260" s="141"/>
      <c r="J260" s="141"/>
      <c r="K260" s="141"/>
      <c r="L260" s="141"/>
      <c r="M260" s="141"/>
      <c r="N260" s="141"/>
      <c r="O260" s="141"/>
      <c r="P260" s="141"/>
      <c r="Q260" s="141"/>
      <c r="R260" s="141"/>
      <c r="S260" s="141"/>
      <c r="T260" s="141"/>
      <c r="U260" s="141"/>
      <c r="V260" s="141"/>
      <c r="W260" s="141"/>
      <c r="X260" s="141"/>
      <c r="Y260" s="141"/>
      <c r="Z260" s="141"/>
      <c r="AA260" s="141"/>
      <c r="AB260" s="141"/>
      <c r="AC260" s="141"/>
      <c r="AD260" s="141"/>
      <c r="AE260" s="141"/>
      <c r="AF260" s="141"/>
    </row>
    <row r="261" spans="1:32" ht="13.5" customHeight="1" x14ac:dyDescent="0.3">
      <c r="A261" s="141"/>
      <c r="B261" s="141"/>
      <c r="C261" s="141"/>
      <c r="D261" s="141"/>
      <c r="E261" s="141"/>
      <c r="F261" s="141"/>
      <c r="G261" s="141"/>
      <c r="H261" s="141"/>
      <c r="I261" s="141"/>
      <c r="J261" s="141"/>
      <c r="K261" s="141"/>
      <c r="L261" s="141"/>
      <c r="M261" s="141"/>
      <c r="N261" s="141"/>
      <c r="O261" s="141"/>
      <c r="P261" s="141"/>
      <c r="Q261" s="141"/>
      <c r="R261" s="141"/>
      <c r="S261" s="141"/>
      <c r="T261" s="141"/>
      <c r="U261" s="141"/>
      <c r="V261" s="141"/>
      <c r="W261" s="141"/>
      <c r="X261" s="141"/>
      <c r="Y261" s="141"/>
      <c r="Z261" s="141"/>
      <c r="AA261" s="141"/>
      <c r="AB261" s="141"/>
      <c r="AC261" s="141"/>
      <c r="AD261" s="141"/>
      <c r="AE261" s="141"/>
      <c r="AF261" s="141"/>
    </row>
    <row r="262" spans="1:32" ht="13.5" customHeight="1" x14ac:dyDescent="0.3">
      <c r="A262" s="141"/>
      <c r="B262" s="141"/>
      <c r="C262" s="141"/>
      <c r="D262" s="141"/>
      <c r="E262" s="141"/>
      <c r="F262" s="141"/>
      <c r="G262" s="141"/>
      <c r="H262" s="141"/>
      <c r="I262" s="141"/>
      <c r="J262" s="141"/>
      <c r="K262" s="141"/>
      <c r="L262" s="141"/>
      <c r="M262" s="141"/>
      <c r="N262" s="141"/>
      <c r="O262" s="141"/>
      <c r="P262" s="141"/>
      <c r="Q262" s="141"/>
      <c r="R262" s="141"/>
      <c r="S262" s="141"/>
      <c r="T262" s="141"/>
      <c r="U262" s="141"/>
      <c r="V262" s="141"/>
      <c r="W262" s="141"/>
      <c r="X262" s="141"/>
      <c r="Y262" s="141"/>
      <c r="Z262" s="141"/>
      <c r="AA262" s="141"/>
      <c r="AB262" s="141"/>
      <c r="AC262" s="141"/>
      <c r="AD262" s="141"/>
      <c r="AE262" s="141"/>
      <c r="AF262" s="141"/>
    </row>
    <row r="263" spans="1:32" ht="13.5" customHeight="1" x14ac:dyDescent="0.3">
      <c r="A263" s="141"/>
      <c r="B263" s="141"/>
      <c r="C263" s="141"/>
      <c r="D263" s="141"/>
      <c r="E263" s="141"/>
      <c r="F263" s="141"/>
      <c r="G263" s="141"/>
      <c r="H263" s="141"/>
      <c r="I263" s="141"/>
      <c r="J263" s="141"/>
      <c r="K263" s="141"/>
      <c r="L263" s="141"/>
      <c r="M263" s="141"/>
      <c r="N263" s="141"/>
      <c r="O263" s="141"/>
      <c r="P263" s="141"/>
      <c r="Q263" s="141"/>
      <c r="R263" s="141"/>
      <c r="S263" s="141"/>
      <c r="T263" s="141"/>
      <c r="U263" s="141"/>
      <c r="V263" s="141"/>
      <c r="W263" s="141"/>
      <c r="X263" s="141"/>
      <c r="Y263" s="141"/>
      <c r="Z263" s="141"/>
      <c r="AA263" s="141"/>
      <c r="AB263" s="141"/>
      <c r="AC263" s="141"/>
      <c r="AD263" s="141"/>
      <c r="AE263" s="141"/>
      <c r="AF263" s="141"/>
    </row>
    <row r="264" spans="1:32" ht="13.5" customHeight="1" x14ac:dyDescent="0.3">
      <c r="A264" s="141"/>
      <c r="B264" s="141"/>
      <c r="C264" s="141"/>
      <c r="D264" s="141"/>
      <c r="E264" s="141"/>
      <c r="F264" s="141"/>
      <c r="G264" s="141"/>
      <c r="H264" s="141"/>
      <c r="I264" s="141"/>
      <c r="J264" s="141"/>
      <c r="K264" s="141"/>
      <c r="L264" s="141"/>
      <c r="M264" s="141"/>
      <c r="N264" s="141"/>
      <c r="O264" s="141"/>
      <c r="P264" s="141"/>
      <c r="Q264" s="141"/>
      <c r="R264" s="141"/>
      <c r="S264" s="141"/>
      <c r="T264" s="141"/>
      <c r="U264" s="141"/>
      <c r="V264" s="141"/>
      <c r="W264" s="141"/>
      <c r="X264" s="141"/>
      <c r="Y264" s="141"/>
      <c r="Z264" s="141"/>
      <c r="AA264" s="141"/>
      <c r="AB264" s="141"/>
      <c r="AC264" s="141"/>
      <c r="AD264" s="141"/>
      <c r="AE264" s="141"/>
      <c r="AF264" s="141"/>
    </row>
    <row r="265" spans="1:32" ht="13.5" customHeight="1" x14ac:dyDescent="0.3">
      <c r="A265" s="141"/>
      <c r="B265" s="141"/>
      <c r="C265" s="141"/>
      <c r="D265" s="141"/>
      <c r="E265" s="141"/>
      <c r="F265" s="141"/>
      <c r="G265" s="141"/>
      <c r="H265" s="141"/>
      <c r="I265" s="141"/>
      <c r="J265" s="141"/>
      <c r="K265" s="141"/>
      <c r="L265" s="141"/>
      <c r="M265" s="141"/>
      <c r="N265" s="141"/>
      <c r="O265" s="141"/>
      <c r="P265" s="141"/>
      <c r="Q265" s="141"/>
      <c r="R265" s="141"/>
      <c r="S265" s="141"/>
      <c r="T265" s="141"/>
      <c r="U265" s="141"/>
      <c r="V265" s="141"/>
      <c r="W265" s="141"/>
      <c r="X265" s="141"/>
      <c r="Y265" s="141"/>
      <c r="Z265" s="141"/>
      <c r="AA265" s="141"/>
      <c r="AB265" s="141"/>
      <c r="AC265" s="141"/>
      <c r="AD265" s="141"/>
      <c r="AE265" s="141"/>
      <c r="AF265" s="141"/>
    </row>
    <row r="266" spans="1:32" ht="13.5" customHeight="1" x14ac:dyDescent="0.3">
      <c r="A266" s="141"/>
      <c r="B266" s="141"/>
      <c r="C266" s="141"/>
      <c r="D266" s="141"/>
      <c r="E266" s="141"/>
      <c r="F266" s="141"/>
      <c r="G266" s="141"/>
      <c r="H266" s="141"/>
      <c r="I266" s="141"/>
      <c r="J266" s="141"/>
      <c r="K266" s="141"/>
      <c r="L266" s="141"/>
      <c r="M266" s="141"/>
      <c r="N266" s="141"/>
      <c r="O266" s="141"/>
      <c r="P266" s="141"/>
      <c r="Q266" s="141"/>
      <c r="R266" s="141"/>
      <c r="S266" s="141"/>
      <c r="T266" s="141"/>
      <c r="U266" s="141"/>
      <c r="V266" s="141"/>
      <c r="W266" s="141"/>
      <c r="X266" s="141"/>
      <c r="Y266" s="141"/>
      <c r="Z266" s="141"/>
      <c r="AA266" s="141"/>
      <c r="AB266" s="141"/>
      <c r="AC266" s="141"/>
      <c r="AD266" s="141"/>
      <c r="AE266" s="141"/>
      <c r="AF266" s="141"/>
    </row>
    <row r="267" spans="1:32" ht="13.5" customHeight="1" x14ac:dyDescent="0.3">
      <c r="A267" s="141"/>
      <c r="B267" s="141"/>
      <c r="C267" s="141"/>
      <c r="D267" s="141"/>
      <c r="E267" s="141"/>
      <c r="F267" s="141"/>
      <c r="G267" s="141"/>
      <c r="H267" s="141"/>
      <c r="I267" s="141"/>
      <c r="J267" s="141"/>
      <c r="K267" s="141"/>
      <c r="L267" s="141"/>
      <c r="M267" s="141"/>
      <c r="N267" s="141"/>
      <c r="O267" s="141"/>
      <c r="P267" s="141"/>
      <c r="Q267" s="141"/>
      <c r="R267" s="141"/>
      <c r="S267" s="141"/>
      <c r="T267" s="141"/>
      <c r="U267" s="141"/>
      <c r="V267" s="141"/>
      <c r="W267" s="141"/>
      <c r="X267" s="141"/>
      <c r="Y267" s="141"/>
      <c r="Z267" s="141"/>
      <c r="AA267" s="141"/>
      <c r="AB267" s="141"/>
      <c r="AC267" s="141"/>
      <c r="AD267" s="141"/>
      <c r="AE267" s="141"/>
      <c r="AF267" s="141"/>
    </row>
    <row r="268" spans="1:32" ht="13.5" customHeight="1" x14ac:dyDescent="0.3">
      <c r="A268" s="141"/>
      <c r="B268" s="141"/>
      <c r="C268" s="141"/>
      <c r="D268" s="141"/>
      <c r="E268" s="141"/>
      <c r="F268" s="141"/>
      <c r="G268" s="141"/>
      <c r="H268" s="141"/>
      <c r="I268" s="141"/>
      <c r="J268" s="141"/>
      <c r="K268" s="141"/>
      <c r="L268" s="141"/>
      <c r="M268" s="141"/>
      <c r="N268" s="141"/>
      <c r="O268" s="141"/>
      <c r="P268" s="141"/>
      <c r="Q268" s="141"/>
      <c r="R268" s="141"/>
      <c r="S268" s="141"/>
      <c r="T268" s="141"/>
      <c r="U268" s="141"/>
      <c r="V268" s="141"/>
      <c r="W268" s="141"/>
      <c r="X268" s="141"/>
      <c r="Y268" s="141"/>
      <c r="Z268" s="141"/>
      <c r="AA268" s="141"/>
      <c r="AB268" s="141"/>
      <c r="AC268" s="141"/>
      <c r="AD268" s="141"/>
      <c r="AE268" s="141"/>
      <c r="AF268" s="141"/>
    </row>
    <row r="269" spans="1:32" ht="13.5" customHeight="1" x14ac:dyDescent="0.3">
      <c r="A269" s="141"/>
      <c r="B269" s="141"/>
      <c r="C269" s="141"/>
      <c r="D269" s="141"/>
      <c r="E269" s="141"/>
      <c r="F269" s="141"/>
      <c r="G269" s="141"/>
      <c r="H269" s="141"/>
      <c r="I269" s="141"/>
      <c r="J269" s="141"/>
      <c r="K269" s="141"/>
      <c r="L269" s="141"/>
      <c r="M269" s="141"/>
      <c r="N269" s="141"/>
      <c r="O269" s="141"/>
      <c r="P269" s="141"/>
      <c r="Q269" s="141"/>
      <c r="R269" s="141"/>
      <c r="S269" s="141"/>
      <c r="T269" s="141"/>
      <c r="U269" s="141"/>
      <c r="V269" s="141"/>
      <c r="W269" s="141"/>
      <c r="X269" s="141"/>
      <c r="Y269" s="141"/>
      <c r="Z269" s="141"/>
      <c r="AA269" s="141"/>
      <c r="AB269" s="141"/>
      <c r="AC269" s="141"/>
      <c r="AD269" s="141"/>
      <c r="AE269" s="141"/>
      <c r="AF269" s="141"/>
    </row>
    <row r="270" spans="1:32" ht="13.5" customHeight="1" x14ac:dyDescent="0.3">
      <c r="A270" s="141"/>
      <c r="B270" s="141"/>
      <c r="C270" s="141"/>
      <c r="D270" s="141"/>
      <c r="E270" s="141"/>
      <c r="F270" s="141"/>
      <c r="G270" s="141"/>
      <c r="H270" s="141"/>
      <c r="I270" s="141"/>
      <c r="J270" s="141"/>
      <c r="K270" s="141"/>
      <c r="L270" s="141"/>
      <c r="M270" s="141"/>
      <c r="N270" s="141"/>
      <c r="O270" s="141"/>
      <c r="P270" s="141"/>
      <c r="Q270" s="141"/>
      <c r="R270" s="141"/>
      <c r="S270" s="141"/>
      <c r="T270" s="141"/>
      <c r="U270" s="141"/>
      <c r="V270" s="141"/>
      <c r="W270" s="141"/>
      <c r="X270" s="141"/>
      <c r="Y270" s="141"/>
      <c r="Z270" s="141"/>
      <c r="AA270" s="141"/>
      <c r="AB270" s="141"/>
      <c r="AC270" s="141"/>
      <c r="AD270" s="141"/>
      <c r="AE270" s="141"/>
      <c r="AF270" s="141"/>
    </row>
    <row r="271" spans="1:32" ht="13.5" customHeight="1" x14ac:dyDescent="0.3">
      <c r="A271" s="141"/>
      <c r="B271" s="141"/>
      <c r="C271" s="141"/>
      <c r="D271" s="141"/>
      <c r="E271" s="141"/>
      <c r="F271" s="141"/>
      <c r="G271" s="141"/>
      <c r="H271" s="141"/>
      <c r="I271" s="141"/>
      <c r="J271" s="141"/>
      <c r="K271" s="141"/>
      <c r="L271" s="141"/>
      <c r="M271" s="141"/>
      <c r="N271" s="141"/>
      <c r="O271" s="141"/>
      <c r="P271" s="141"/>
      <c r="Q271" s="141"/>
      <c r="R271" s="141"/>
      <c r="S271" s="141"/>
      <c r="T271" s="141"/>
      <c r="U271" s="141"/>
      <c r="V271" s="141"/>
      <c r="W271" s="141"/>
      <c r="X271" s="141"/>
      <c r="Y271" s="141"/>
      <c r="Z271" s="141"/>
      <c r="AA271" s="141"/>
      <c r="AB271" s="141"/>
      <c r="AC271" s="141"/>
      <c r="AD271" s="141"/>
      <c r="AE271" s="141"/>
      <c r="AF271" s="141"/>
    </row>
    <row r="272" spans="1:3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0">
    <mergeCell ref="B5:B7"/>
    <mergeCell ref="A54:B54"/>
    <mergeCell ref="A55:H55"/>
    <mergeCell ref="A1:L1"/>
    <mergeCell ref="A2:L2"/>
    <mergeCell ref="A3:L3"/>
    <mergeCell ref="A5:A7"/>
    <mergeCell ref="C5:D6"/>
    <mergeCell ref="E5:H6"/>
    <mergeCell ref="I5:L6"/>
  </mergeCells>
  <pageMargins left="0.7" right="0.7" top="0.75" bottom="0.75" header="0" footer="0"/>
  <pageSetup paperSize="5" orientation="landscape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Z1000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ColWidth="14.44140625" defaultRowHeight="15" customHeight="1" x14ac:dyDescent="0.3"/>
  <cols>
    <col min="1" max="1" width="4.6640625" customWidth="1"/>
    <col min="2" max="2" width="22.5546875" customWidth="1"/>
    <col min="3" max="3" width="27.5546875" customWidth="1"/>
    <col min="4" max="4" width="9.109375" customWidth="1"/>
    <col min="5" max="6" width="10.6640625" customWidth="1"/>
    <col min="7" max="7" width="11.109375" customWidth="1"/>
    <col min="8" max="10" width="10.6640625" customWidth="1"/>
    <col min="11" max="11" width="7.6640625" customWidth="1"/>
    <col min="12" max="12" width="8" customWidth="1"/>
    <col min="13" max="13" width="10" customWidth="1"/>
    <col min="14" max="14" width="8.88671875" customWidth="1"/>
    <col min="15" max="15" width="10" customWidth="1"/>
    <col min="16" max="16" width="17.5546875" customWidth="1"/>
    <col min="17" max="17" width="18.88671875" customWidth="1"/>
    <col min="18" max="26" width="8.6640625" customWidth="1"/>
  </cols>
  <sheetData>
    <row r="1" spans="1:26" ht="14.25" customHeight="1" x14ac:dyDescent="0.3">
      <c r="A1" s="472" t="s">
        <v>377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 x14ac:dyDescent="0.3">
      <c r="A2" s="472" t="s">
        <v>378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 x14ac:dyDescent="0.3">
      <c r="A3" s="227"/>
      <c r="B3" s="141"/>
      <c r="C3" s="141"/>
      <c r="D3" s="141"/>
      <c r="E3" s="141"/>
      <c r="F3" s="162"/>
      <c r="G3" s="162"/>
      <c r="H3" s="162"/>
      <c r="I3" s="228"/>
      <c r="J3" s="228"/>
      <c r="K3" s="228"/>
      <c r="L3" s="228"/>
      <c r="M3" s="228"/>
      <c r="N3" s="228"/>
      <c r="O3" s="228"/>
      <c r="P3" s="141"/>
      <c r="Q3" s="141"/>
      <c r="R3" s="2"/>
      <c r="S3" s="2"/>
      <c r="T3" s="2"/>
      <c r="U3" s="2"/>
      <c r="V3" s="2"/>
      <c r="W3" s="2"/>
      <c r="X3" s="2"/>
      <c r="Y3" s="2"/>
      <c r="Z3" s="2"/>
    </row>
    <row r="4" spans="1:26" ht="15" customHeight="1" x14ac:dyDescent="0.3">
      <c r="A4" s="473" t="s">
        <v>379</v>
      </c>
      <c r="B4" s="474" t="s">
        <v>380</v>
      </c>
      <c r="C4" s="474" t="s">
        <v>381</v>
      </c>
      <c r="D4" s="475" t="s">
        <v>382</v>
      </c>
      <c r="E4" s="476" t="s">
        <v>383</v>
      </c>
      <c r="F4" s="419"/>
      <c r="G4" s="419"/>
      <c r="H4" s="419"/>
      <c r="I4" s="419"/>
      <c r="J4" s="420"/>
      <c r="K4" s="478" t="s">
        <v>384</v>
      </c>
      <c r="L4" s="393"/>
      <c r="M4" s="474" t="s">
        <v>385</v>
      </c>
      <c r="N4" s="474" t="s">
        <v>386</v>
      </c>
      <c r="O4" s="474" t="s">
        <v>387</v>
      </c>
      <c r="P4" s="474" t="s">
        <v>388</v>
      </c>
      <c r="Q4" s="468" t="s">
        <v>389</v>
      </c>
      <c r="R4" s="2"/>
      <c r="S4" s="2"/>
      <c r="T4" s="2"/>
      <c r="U4" s="2"/>
      <c r="V4" s="2"/>
      <c r="W4" s="2"/>
      <c r="X4" s="2"/>
      <c r="Y4" s="2"/>
      <c r="Z4" s="2"/>
    </row>
    <row r="5" spans="1:26" ht="21" customHeight="1" x14ac:dyDescent="0.3">
      <c r="A5" s="390"/>
      <c r="B5" s="355"/>
      <c r="C5" s="355"/>
      <c r="D5" s="355"/>
      <c r="E5" s="477" t="s">
        <v>121</v>
      </c>
      <c r="F5" s="470" t="s">
        <v>122</v>
      </c>
      <c r="G5" s="470" t="s">
        <v>123</v>
      </c>
      <c r="H5" s="471" t="s">
        <v>390</v>
      </c>
      <c r="I5" s="358"/>
      <c r="J5" s="359"/>
      <c r="K5" s="371"/>
      <c r="L5" s="372"/>
      <c r="M5" s="355"/>
      <c r="N5" s="355"/>
      <c r="O5" s="355"/>
      <c r="P5" s="355"/>
      <c r="Q5" s="403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 x14ac:dyDescent="0.3">
      <c r="A6" s="391"/>
      <c r="B6" s="356"/>
      <c r="C6" s="356"/>
      <c r="D6" s="356"/>
      <c r="E6" s="356"/>
      <c r="F6" s="356"/>
      <c r="G6" s="356"/>
      <c r="H6" s="229" t="s">
        <v>122</v>
      </c>
      <c r="I6" s="229" t="s">
        <v>123</v>
      </c>
      <c r="J6" s="229" t="s">
        <v>236</v>
      </c>
      <c r="K6" s="230" t="s">
        <v>391</v>
      </c>
      <c r="L6" s="230" t="s">
        <v>235</v>
      </c>
      <c r="M6" s="356"/>
      <c r="N6" s="356"/>
      <c r="O6" s="356"/>
      <c r="P6" s="356"/>
      <c r="Q6" s="404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 x14ac:dyDescent="0.3">
      <c r="A7" s="231" t="s">
        <v>127</v>
      </c>
      <c r="B7" s="232" t="s">
        <v>128</v>
      </c>
      <c r="C7" s="232" t="s">
        <v>129</v>
      </c>
      <c r="D7" s="233" t="s">
        <v>130</v>
      </c>
      <c r="E7" s="234" t="s">
        <v>131</v>
      </c>
      <c r="F7" s="234" t="s">
        <v>132</v>
      </c>
      <c r="G7" s="234" t="s">
        <v>133</v>
      </c>
      <c r="H7" s="230" t="s">
        <v>134</v>
      </c>
      <c r="I7" s="230" t="s">
        <v>135</v>
      </c>
      <c r="J7" s="230" t="s">
        <v>136</v>
      </c>
      <c r="K7" s="234" t="s">
        <v>137</v>
      </c>
      <c r="L7" s="233" t="s">
        <v>138</v>
      </c>
      <c r="M7" s="175" t="s">
        <v>139</v>
      </c>
      <c r="N7" s="235" t="s">
        <v>140</v>
      </c>
      <c r="O7" s="235" t="s">
        <v>141</v>
      </c>
      <c r="P7" s="235" t="s">
        <v>142</v>
      </c>
      <c r="Q7" s="235" t="s">
        <v>392</v>
      </c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 x14ac:dyDescent="0.3">
      <c r="A8" s="467" t="s">
        <v>393</v>
      </c>
      <c r="B8" s="358"/>
      <c r="C8" s="358"/>
      <c r="D8" s="358"/>
      <c r="E8" s="358"/>
      <c r="F8" s="358"/>
      <c r="G8" s="358"/>
      <c r="H8" s="358"/>
      <c r="I8" s="358"/>
      <c r="J8" s="358"/>
      <c r="K8" s="358"/>
      <c r="L8" s="358"/>
      <c r="M8" s="358"/>
      <c r="N8" s="358"/>
      <c r="O8" s="358"/>
      <c r="P8" s="358"/>
      <c r="Q8" s="409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 x14ac:dyDescent="0.3">
      <c r="A9" s="459">
        <v>1</v>
      </c>
      <c r="B9" s="460" t="s">
        <v>394</v>
      </c>
      <c r="C9" s="163" t="s">
        <v>395</v>
      </c>
      <c r="D9" s="238" t="s">
        <v>396</v>
      </c>
      <c r="E9" s="464" t="e">
        <f t="shared" ref="E9:I9" si="0">#REF!</f>
        <v>#REF!</v>
      </c>
      <c r="F9" s="464" t="e">
        <f t="shared" si="0"/>
        <v>#REF!</v>
      </c>
      <c r="G9" s="464" t="e">
        <f t="shared" si="0"/>
        <v>#REF!</v>
      </c>
      <c r="H9" s="464" t="e">
        <f t="shared" si="0"/>
        <v>#REF!</v>
      </c>
      <c r="I9" s="464" t="e">
        <f t="shared" si="0"/>
        <v>#REF!</v>
      </c>
      <c r="J9" s="462" t="e">
        <f>I9/E9*100</f>
        <v>#REF!</v>
      </c>
      <c r="K9" s="462" t="e">
        <f t="shared" ref="K9:L9" si="1">#REF!</f>
        <v>#REF!</v>
      </c>
      <c r="L9" s="462" t="e">
        <f t="shared" si="1"/>
        <v>#REF!</v>
      </c>
      <c r="M9" s="241">
        <v>111.28</v>
      </c>
      <c r="N9" s="242">
        <v>100</v>
      </c>
      <c r="O9" s="173">
        <f t="shared" ref="O9:O12" si="2">M9/N9*100</f>
        <v>111.28</v>
      </c>
      <c r="P9" s="461" t="s">
        <v>144</v>
      </c>
      <c r="Q9" s="244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 x14ac:dyDescent="0.3">
      <c r="A10" s="390"/>
      <c r="B10" s="355"/>
      <c r="C10" s="163" t="s">
        <v>397</v>
      </c>
      <c r="D10" s="238" t="s">
        <v>398</v>
      </c>
      <c r="E10" s="355"/>
      <c r="F10" s="355"/>
      <c r="G10" s="355"/>
      <c r="H10" s="355"/>
      <c r="I10" s="355"/>
      <c r="J10" s="355"/>
      <c r="K10" s="355"/>
      <c r="L10" s="355"/>
      <c r="M10" s="241">
        <v>97.88</v>
      </c>
      <c r="N10" s="242">
        <v>96</v>
      </c>
      <c r="O10" s="173">
        <f t="shared" si="2"/>
        <v>101.95833333333333</v>
      </c>
      <c r="P10" s="355"/>
      <c r="Q10" s="244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 x14ac:dyDescent="0.3">
      <c r="A11" s="390"/>
      <c r="B11" s="355"/>
      <c r="C11" s="163" t="s">
        <v>399</v>
      </c>
      <c r="D11" s="242">
        <v>93.55</v>
      </c>
      <c r="E11" s="355"/>
      <c r="F11" s="355"/>
      <c r="G11" s="355"/>
      <c r="H11" s="355"/>
      <c r="I11" s="355"/>
      <c r="J11" s="355"/>
      <c r="K11" s="355"/>
      <c r="L11" s="355"/>
      <c r="M11" s="241">
        <v>92.36</v>
      </c>
      <c r="N11" s="242">
        <v>95</v>
      </c>
      <c r="O11" s="173">
        <f t="shared" si="2"/>
        <v>97.221052631578942</v>
      </c>
      <c r="P11" s="355"/>
      <c r="Q11" s="244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 x14ac:dyDescent="0.3">
      <c r="A12" s="390"/>
      <c r="B12" s="355"/>
      <c r="C12" s="163" t="s">
        <v>400</v>
      </c>
      <c r="D12" s="242">
        <v>58</v>
      </c>
      <c r="E12" s="356"/>
      <c r="F12" s="356"/>
      <c r="G12" s="356"/>
      <c r="H12" s="356"/>
      <c r="I12" s="356"/>
      <c r="J12" s="356"/>
      <c r="K12" s="356"/>
      <c r="L12" s="356"/>
      <c r="M12" s="241">
        <v>72.709999999999994</v>
      </c>
      <c r="N12" s="242">
        <v>90</v>
      </c>
      <c r="O12" s="173">
        <f t="shared" si="2"/>
        <v>80.788888888888877</v>
      </c>
      <c r="P12" s="356"/>
      <c r="Q12" s="244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 x14ac:dyDescent="0.3">
      <c r="A13" s="390"/>
      <c r="B13" s="355"/>
      <c r="C13" s="163" t="s">
        <v>401</v>
      </c>
      <c r="D13" s="238"/>
      <c r="E13" s="164"/>
      <c r="F13" s="164"/>
      <c r="G13" s="164"/>
      <c r="H13" s="164"/>
      <c r="I13" s="164"/>
      <c r="J13" s="164"/>
      <c r="K13" s="242"/>
      <c r="L13" s="242"/>
      <c r="M13" s="164"/>
      <c r="N13" s="238"/>
      <c r="O13" s="173"/>
      <c r="P13" s="163"/>
      <c r="Q13" s="469" t="s">
        <v>402</v>
      </c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 x14ac:dyDescent="0.3">
      <c r="A14" s="391"/>
      <c r="B14" s="356"/>
      <c r="C14" s="163" t="s">
        <v>403</v>
      </c>
      <c r="D14" s="238"/>
      <c r="E14" s="164"/>
      <c r="F14" s="164"/>
      <c r="G14" s="164"/>
      <c r="H14" s="164"/>
      <c r="I14" s="164"/>
      <c r="J14" s="164"/>
      <c r="K14" s="242"/>
      <c r="L14" s="242"/>
      <c r="M14" s="164"/>
      <c r="N14" s="238"/>
      <c r="O14" s="173"/>
      <c r="P14" s="163"/>
      <c r="Q14" s="404"/>
      <c r="R14" s="2"/>
      <c r="S14" s="2"/>
      <c r="T14" s="2"/>
      <c r="U14" s="2"/>
      <c r="V14" s="2"/>
      <c r="W14" s="2"/>
      <c r="X14" s="2"/>
      <c r="Y14" s="2"/>
      <c r="Z14" s="2"/>
    </row>
    <row r="15" spans="1:26" ht="41.25" customHeight="1" x14ac:dyDescent="0.3">
      <c r="A15" s="459">
        <f>A9+1</f>
        <v>2</v>
      </c>
      <c r="B15" s="460" t="s">
        <v>404</v>
      </c>
      <c r="C15" s="163" t="s">
        <v>405</v>
      </c>
      <c r="D15" s="238">
        <v>4838</v>
      </c>
      <c r="E15" s="464" t="e">
        <f t="shared" ref="E15:I15" si="3">#REF!</f>
        <v>#REF!</v>
      </c>
      <c r="F15" s="464" t="e">
        <f t="shared" si="3"/>
        <v>#REF!</v>
      </c>
      <c r="G15" s="464" t="e">
        <f t="shared" si="3"/>
        <v>#REF!</v>
      </c>
      <c r="H15" s="464" t="e">
        <f t="shared" si="3"/>
        <v>#REF!</v>
      </c>
      <c r="I15" s="464" t="e">
        <f t="shared" si="3"/>
        <v>#REF!</v>
      </c>
      <c r="J15" s="462" t="e">
        <f>I15/E15*100</f>
        <v>#REF!</v>
      </c>
      <c r="K15" s="462" t="e">
        <f t="shared" ref="K15:L15" si="4">#REF!</f>
        <v>#REF!</v>
      </c>
      <c r="L15" s="462" t="e">
        <f t="shared" si="4"/>
        <v>#REF!</v>
      </c>
      <c r="M15" s="164">
        <v>3091</v>
      </c>
      <c r="N15" s="238">
        <v>5322</v>
      </c>
      <c r="O15" s="173">
        <f t="shared" ref="O15:O19" si="5">M15/N15*100</f>
        <v>58.079669297256672</v>
      </c>
      <c r="P15" s="460" t="s">
        <v>144</v>
      </c>
      <c r="Q15" s="463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 x14ac:dyDescent="0.3">
      <c r="A16" s="391"/>
      <c r="B16" s="356"/>
      <c r="C16" s="163" t="s">
        <v>406</v>
      </c>
      <c r="D16" s="238">
        <v>9</v>
      </c>
      <c r="E16" s="356"/>
      <c r="F16" s="356"/>
      <c r="G16" s="356"/>
      <c r="H16" s="356"/>
      <c r="I16" s="356"/>
      <c r="J16" s="356"/>
      <c r="K16" s="356"/>
      <c r="L16" s="356"/>
      <c r="M16" s="164">
        <v>9</v>
      </c>
      <c r="N16" s="238">
        <v>15</v>
      </c>
      <c r="O16" s="173">
        <f t="shared" si="5"/>
        <v>60</v>
      </c>
      <c r="P16" s="356"/>
      <c r="Q16" s="404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 x14ac:dyDescent="0.3">
      <c r="A17" s="246">
        <f>A15+1</f>
        <v>3</v>
      </c>
      <c r="B17" s="163" t="s">
        <v>407</v>
      </c>
      <c r="C17" s="163" t="s">
        <v>408</v>
      </c>
      <c r="D17" s="238">
        <v>1180</v>
      </c>
      <c r="E17" s="247" t="e">
        <f t="shared" ref="E17:I17" si="6">#REF!</f>
        <v>#REF!</v>
      </c>
      <c r="F17" s="247" t="e">
        <f t="shared" si="6"/>
        <v>#REF!</v>
      </c>
      <c r="G17" s="247" t="e">
        <f t="shared" si="6"/>
        <v>#REF!</v>
      </c>
      <c r="H17" s="247" t="e">
        <f t="shared" si="6"/>
        <v>#REF!</v>
      </c>
      <c r="I17" s="247" t="e">
        <f t="shared" si="6"/>
        <v>#REF!</v>
      </c>
      <c r="J17" s="242" t="e">
        <f t="shared" ref="J17:J20" si="7">I17/E17*100</f>
        <v>#REF!</v>
      </c>
      <c r="K17" s="242" t="e">
        <f t="shared" ref="K17:L17" si="8">#REF!</f>
        <v>#REF!</v>
      </c>
      <c r="L17" s="242" t="e">
        <f t="shared" si="8"/>
        <v>#REF!</v>
      </c>
      <c r="M17" s="164">
        <v>886</v>
      </c>
      <c r="N17" s="238">
        <v>1729</v>
      </c>
      <c r="O17" s="173">
        <f t="shared" si="5"/>
        <v>51.243493348756509</v>
      </c>
      <c r="P17" s="163" t="s">
        <v>144</v>
      </c>
      <c r="Q17" s="244" t="s">
        <v>409</v>
      </c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 x14ac:dyDescent="0.3">
      <c r="A18" s="246">
        <f t="shared" ref="A18:A19" si="9">A17+1</f>
        <v>4</v>
      </c>
      <c r="B18" s="163" t="s">
        <v>410</v>
      </c>
      <c r="C18" s="163" t="s">
        <v>411</v>
      </c>
      <c r="D18" s="242">
        <v>85.72</v>
      </c>
      <c r="E18" s="247" t="e">
        <f t="shared" ref="E18:I18" si="10">#REF!</f>
        <v>#REF!</v>
      </c>
      <c r="F18" s="247" t="e">
        <f t="shared" si="10"/>
        <v>#REF!</v>
      </c>
      <c r="G18" s="247" t="e">
        <f t="shared" si="10"/>
        <v>#REF!</v>
      </c>
      <c r="H18" s="247" t="e">
        <f t="shared" si="10"/>
        <v>#REF!</v>
      </c>
      <c r="I18" s="247" t="e">
        <f t="shared" si="10"/>
        <v>#REF!</v>
      </c>
      <c r="J18" s="242" t="e">
        <f t="shared" si="7"/>
        <v>#REF!</v>
      </c>
      <c r="K18" s="242" t="e">
        <f t="shared" ref="K18:L18" si="11">#REF!</f>
        <v>#REF!</v>
      </c>
      <c r="L18" s="242" t="e">
        <f t="shared" si="11"/>
        <v>#REF!</v>
      </c>
      <c r="M18" s="173">
        <v>88.06</v>
      </c>
      <c r="N18" s="242">
        <v>100</v>
      </c>
      <c r="O18" s="173">
        <f t="shared" si="5"/>
        <v>88.06</v>
      </c>
      <c r="P18" s="163" t="s">
        <v>144</v>
      </c>
      <c r="Q18" s="244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 x14ac:dyDescent="0.3">
      <c r="A19" s="246">
        <f t="shared" si="9"/>
        <v>5</v>
      </c>
      <c r="B19" s="163" t="s">
        <v>412</v>
      </c>
      <c r="C19" s="163" t="s">
        <v>413</v>
      </c>
      <c r="D19" s="242">
        <v>91.5</v>
      </c>
      <c r="E19" s="247" t="e">
        <f t="shared" ref="E19:I19" si="12">#REF!+#REF!</f>
        <v>#REF!</v>
      </c>
      <c r="F19" s="247" t="e">
        <f t="shared" si="12"/>
        <v>#REF!</v>
      </c>
      <c r="G19" s="247" t="e">
        <f t="shared" si="12"/>
        <v>#REF!</v>
      </c>
      <c r="H19" s="247" t="e">
        <f t="shared" si="12"/>
        <v>#REF!</v>
      </c>
      <c r="I19" s="247" t="e">
        <f t="shared" si="12"/>
        <v>#REF!</v>
      </c>
      <c r="J19" s="242" t="e">
        <f t="shared" si="7"/>
        <v>#REF!</v>
      </c>
      <c r="K19" s="242" t="e">
        <f t="shared" ref="K19:L19" si="13">(#REF!+#REF!)/2</f>
        <v>#REF!</v>
      </c>
      <c r="L19" s="242" t="e">
        <f t="shared" si="13"/>
        <v>#REF!</v>
      </c>
      <c r="M19" s="242">
        <v>92</v>
      </c>
      <c r="N19" s="242">
        <v>95</v>
      </c>
      <c r="O19" s="173">
        <f t="shared" si="5"/>
        <v>96.84210526315789</v>
      </c>
      <c r="P19" s="163" t="s">
        <v>60</v>
      </c>
      <c r="Q19" s="244"/>
      <c r="R19" s="2"/>
      <c r="S19" s="2"/>
      <c r="T19" s="2"/>
      <c r="U19" s="2"/>
      <c r="V19" s="2"/>
      <c r="W19" s="2"/>
      <c r="X19" s="2"/>
      <c r="Y19" s="2"/>
      <c r="Z19" s="2"/>
    </row>
    <row r="20" spans="1:26" ht="27" customHeight="1" x14ac:dyDescent="0.3">
      <c r="A20" s="459">
        <v>6</v>
      </c>
      <c r="B20" s="460" t="s">
        <v>414</v>
      </c>
      <c r="C20" s="163" t="s">
        <v>415</v>
      </c>
      <c r="D20" s="242">
        <v>20</v>
      </c>
      <c r="E20" s="464" t="e">
        <f t="shared" ref="E20:I20" si="14">#REF!</f>
        <v>#REF!</v>
      </c>
      <c r="F20" s="464" t="e">
        <f t="shared" si="14"/>
        <v>#REF!</v>
      </c>
      <c r="G20" s="464" t="e">
        <f t="shared" si="14"/>
        <v>#REF!</v>
      </c>
      <c r="H20" s="464" t="e">
        <f t="shared" si="14"/>
        <v>#REF!</v>
      </c>
      <c r="I20" s="464" t="e">
        <f t="shared" si="14"/>
        <v>#REF!</v>
      </c>
      <c r="J20" s="462" t="e">
        <f t="shared" si="7"/>
        <v>#REF!</v>
      </c>
      <c r="K20" s="462" t="e">
        <f t="shared" ref="K20:L20" si="15">#REF!</f>
        <v>#REF!</v>
      </c>
      <c r="L20" s="462" t="e">
        <f t="shared" si="15"/>
        <v>#REF!</v>
      </c>
      <c r="M20" s="242">
        <v>19</v>
      </c>
      <c r="N20" s="238">
        <v>15</v>
      </c>
      <c r="O20" s="173">
        <f t="shared" ref="O20:O23" si="16">N20/M20*100</f>
        <v>78.94736842105263</v>
      </c>
      <c r="P20" s="460" t="s">
        <v>60</v>
      </c>
      <c r="Q20" s="463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 x14ac:dyDescent="0.3">
      <c r="A21" s="390"/>
      <c r="B21" s="355"/>
      <c r="C21" s="163" t="s">
        <v>416</v>
      </c>
      <c r="D21" s="242">
        <v>9</v>
      </c>
      <c r="E21" s="355"/>
      <c r="F21" s="355"/>
      <c r="G21" s="355"/>
      <c r="H21" s="355"/>
      <c r="I21" s="355"/>
      <c r="J21" s="355"/>
      <c r="K21" s="355"/>
      <c r="L21" s="355"/>
      <c r="M21" s="242">
        <v>10</v>
      </c>
      <c r="N21" s="238">
        <v>6</v>
      </c>
      <c r="O21" s="173">
        <f t="shared" si="16"/>
        <v>60</v>
      </c>
      <c r="P21" s="355"/>
      <c r="Q21" s="403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 x14ac:dyDescent="0.3">
      <c r="A22" s="391"/>
      <c r="B22" s="356"/>
      <c r="C22" s="163" t="s">
        <v>417</v>
      </c>
      <c r="D22" s="242">
        <v>23</v>
      </c>
      <c r="E22" s="356"/>
      <c r="F22" s="356"/>
      <c r="G22" s="356"/>
      <c r="H22" s="356"/>
      <c r="I22" s="356"/>
      <c r="J22" s="356"/>
      <c r="K22" s="356"/>
      <c r="L22" s="356"/>
      <c r="M22" s="242">
        <v>21</v>
      </c>
      <c r="N22" s="238">
        <v>15</v>
      </c>
      <c r="O22" s="173">
        <f t="shared" si="16"/>
        <v>71.428571428571431</v>
      </c>
      <c r="P22" s="356"/>
      <c r="Q22" s="404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 x14ac:dyDescent="0.3">
      <c r="A23" s="246">
        <f>A20+1</f>
        <v>7</v>
      </c>
      <c r="B23" s="163" t="s">
        <v>418</v>
      </c>
      <c r="C23" s="163" t="s">
        <v>419</v>
      </c>
      <c r="D23" s="242">
        <v>26.6</v>
      </c>
      <c r="E23" s="247" t="e">
        <f t="shared" ref="E23:I23" si="17">#REF!</f>
        <v>#REF!</v>
      </c>
      <c r="F23" s="247" t="e">
        <f t="shared" si="17"/>
        <v>#REF!</v>
      </c>
      <c r="G23" s="247" t="e">
        <f t="shared" si="17"/>
        <v>#REF!</v>
      </c>
      <c r="H23" s="247" t="e">
        <f t="shared" si="17"/>
        <v>#REF!</v>
      </c>
      <c r="I23" s="247" t="e">
        <f t="shared" si="17"/>
        <v>#REF!</v>
      </c>
      <c r="J23" s="242" t="e">
        <f t="shared" ref="J23:J26" si="18">I23/E23*100</f>
        <v>#REF!</v>
      </c>
      <c r="K23" s="242" t="e">
        <f t="shared" ref="K23:L23" si="19">#REF!</f>
        <v>#REF!</v>
      </c>
      <c r="L23" s="242" t="e">
        <f t="shared" si="19"/>
        <v>#REF!</v>
      </c>
      <c r="M23" s="242">
        <v>26.6</v>
      </c>
      <c r="N23" s="242">
        <v>21</v>
      </c>
      <c r="O23" s="173">
        <f t="shared" si="16"/>
        <v>78.94736842105263</v>
      </c>
      <c r="P23" s="163" t="s">
        <v>60</v>
      </c>
      <c r="Q23" s="244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 x14ac:dyDescent="0.3">
      <c r="A24" s="246">
        <f t="shared" ref="A24:A25" si="20">A23+1</f>
        <v>8</v>
      </c>
      <c r="B24" s="163" t="s">
        <v>420</v>
      </c>
      <c r="C24" s="163" t="s">
        <v>421</v>
      </c>
      <c r="D24" s="242">
        <v>50</v>
      </c>
      <c r="E24" s="247" t="e">
        <f t="shared" ref="E24:I24" si="21">#REF!</f>
        <v>#REF!</v>
      </c>
      <c r="F24" s="247" t="e">
        <f t="shared" si="21"/>
        <v>#REF!</v>
      </c>
      <c r="G24" s="247" t="e">
        <f t="shared" si="21"/>
        <v>#REF!</v>
      </c>
      <c r="H24" s="247" t="e">
        <f t="shared" si="21"/>
        <v>#REF!</v>
      </c>
      <c r="I24" s="247" t="e">
        <f t="shared" si="21"/>
        <v>#REF!</v>
      </c>
      <c r="J24" s="242" t="e">
        <f t="shared" si="18"/>
        <v>#REF!</v>
      </c>
      <c r="K24" s="242" t="e">
        <f t="shared" ref="K24:L24" si="22">#REF!</f>
        <v>#REF!</v>
      </c>
      <c r="L24" s="242" t="e">
        <f t="shared" si="22"/>
        <v>#REF!</v>
      </c>
      <c r="M24" s="242">
        <v>85</v>
      </c>
      <c r="N24" s="242">
        <v>75</v>
      </c>
      <c r="O24" s="173">
        <f t="shared" ref="O24:O35" si="23">M24/N24*100</f>
        <v>113.33333333333333</v>
      </c>
      <c r="P24" s="163" t="s">
        <v>60</v>
      </c>
      <c r="Q24" s="244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 x14ac:dyDescent="0.3">
      <c r="A25" s="246">
        <f t="shared" si="20"/>
        <v>9</v>
      </c>
      <c r="B25" s="163" t="s">
        <v>422</v>
      </c>
      <c r="C25" s="163" t="s">
        <v>423</v>
      </c>
      <c r="D25" s="242">
        <v>100</v>
      </c>
      <c r="E25" s="247" t="e">
        <f t="shared" ref="E25:I25" si="24">#REF!</f>
        <v>#REF!</v>
      </c>
      <c r="F25" s="247" t="e">
        <f t="shared" si="24"/>
        <v>#REF!</v>
      </c>
      <c r="G25" s="247" t="e">
        <f t="shared" si="24"/>
        <v>#REF!</v>
      </c>
      <c r="H25" s="247" t="e">
        <f t="shared" si="24"/>
        <v>#REF!</v>
      </c>
      <c r="I25" s="247" t="e">
        <f t="shared" si="24"/>
        <v>#REF!</v>
      </c>
      <c r="J25" s="242" t="e">
        <f t="shared" si="18"/>
        <v>#REF!</v>
      </c>
      <c r="K25" s="242" t="e">
        <f t="shared" ref="K25:L25" si="25">#REF!</f>
        <v>#REF!</v>
      </c>
      <c r="L25" s="242" t="e">
        <f t="shared" si="25"/>
        <v>#REF!</v>
      </c>
      <c r="M25" s="242">
        <v>100</v>
      </c>
      <c r="N25" s="242">
        <v>100</v>
      </c>
      <c r="O25" s="173">
        <f t="shared" si="23"/>
        <v>100</v>
      </c>
      <c r="P25" s="163" t="s">
        <v>60</v>
      </c>
      <c r="Q25" s="244"/>
      <c r="R25" s="2"/>
      <c r="S25" s="2"/>
      <c r="T25" s="2"/>
      <c r="U25" s="2"/>
      <c r="V25" s="2"/>
      <c r="W25" s="2"/>
      <c r="X25" s="2"/>
      <c r="Y25" s="2"/>
      <c r="Z25" s="2"/>
    </row>
    <row r="26" spans="1:26" ht="23.25" customHeight="1" x14ac:dyDescent="0.3">
      <c r="A26" s="459">
        <v>10</v>
      </c>
      <c r="B26" s="460" t="s">
        <v>424</v>
      </c>
      <c r="C26" s="163" t="s">
        <v>425</v>
      </c>
      <c r="D26" s="242">
        <v>40</v>
      </c>
      <c r="E26" s="464" t="e">
        <f t="shared" ref="E26:I26" si="26">#REF!</f>
        <v>#REF!</v>
      </c>
      <c r="F26" s="464" t="e">
        <f t="shared" si="26"/>
        <v>#REF!</v>
      </c>
      <c r="G26" s="464" t="e">
        <f t="shared" si="26"/>
        <v>#REF!</v>
      </c>
      <c r="H26" s="464" t="e">
        <f t="shared" si="26"/>
        <v>#REF!</v>
      </c>
      <c r="I26" s="464" t="e">
        <f t="shared" si="26"/>
        <v>#REF!</v>
      </c>
      <c r="J26" s="462" t="e">
        <f t="shared" si="18"/>
        <v>#REF!</v>
      </c>
      <c r="K26" s="462" t="e">
        <f t="shared" ref="K26:L26" si="27">#REF!</f>
        <v>#REF!</v>
      </c>
      <c r="L26" s="462" t="e">
        <f t="shared" si="27"/>
        <v>#REF!</v>
      </c>
      <c r="M26" s="242">
        <v>40</v>
      </c>
      <c r="N26" s="242">
        <v>70</v>
      </c>
      <c r="O26" s="173">
        <f t="shared" si="23"/>
        <v>57.142857142857139</v>
      </c>
      <c r="P26" s="460" t="s">
        <v>60</v>
      </c>
      <c r="Q26" s="463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 x14ac:dyDescent="0.3">
      <c r="A27" s="391"/>
      <c r="B27" s="356"/>
      <c r="C27" s="163" t="s">
        <v>426</v>
      </c>
      <c r="D27" s="242">
        <v>70</v>
      </c>
      <c r="E27" s="356"/>
      <c r="F27" s="356"/>
      <c r="G27" s="356"/>
      <c r="H27" s="356"/>
      <c r="I27" s="356"/>
      <c r="J27" s="356"/>
      <c r="K27" s="356"/>
      <c r="L27" s="356"/>
      <c r="M27" s="242">
        <v>40</v>
      </c>
      <c r="N27" s="242">
        <v>70</v>
      </c>
      <c r="O27" s="173">
        <f t="shared" si="23"/>
        <v>57.142857142857139</v>
      </c>
      <c r="P27" s="356"/>
      <c r="Q27" s="404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 x14ac:dyDescent="0.3">
      <c r="A28" s="246">
        <v>11</v>
      </c>
      <c r="B28" s="163" t="s">
        <v>427</v>
      </c>
      <c r="C28" s="163" t="s">
        <v>428</v>
      </c>
      <c r="D28" s="238">
        <v>10</v>
      </c>
      <c r="E28" s="247" t="e">
        <f t="shared" ref="E28:I28" si="28">#REF!+#REF!</f>
        <v>#REF!</v>
      </c>
      <c r="F28" s="247" t="e">
        <f t="shared" si="28"/>
        <v>#REF!</v>
      </c>
      <c r="G28" s="247" t="e">
        <f t="shared" si="28"/>
        <v>#REF!</v>
      </c>
      <c r="H28" s="247" t="e">
        <f t="shared" si="28"/>
        <v>#REF!</v>
      </c>
      <c r="I28" s="247" t="e">
        <f t="shared" si="28"/>
        <v>#REF!</v>
      </c>
      <c r="J28" s="242" t="e">
        <f t="shared" ref="J28:J34" si="29">I28/E28*100</f>
        <v>#REF!</v>
      </c>
      <c r="K28" s="242" t="e">
        <f t="shared" ref="K28:L28" si="30">(#REF!+#REF!)/2</f>
        <v>#REF!</v>
      </c>
      <c r="L28" s="242" t="e">
        <f t="shared" si="30"/>
        <v>#REF!</v>
      </c>
      <c r="M28" s="242">
        <v>10</v>
      </c>
      <c r="N28" s="238">
        <v>70</v>
      </c>
      <c r="O28" s="173">
        <f t="shared" si="23"/>
        <v>14.285714285714285</v>
      </c>
      <c r="P28" s="163" t="s">
        <v>60</v>
      </c>
      <c r="Q28" s="244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 x14ac:dyDescent="0.3">
      <c r="A29" s="246">
        <f t="shared" ref="A29:A34" si="31">A28+1</f>
        <v>12</v>
      </c>
      <c r="B29" s="163" t="s">
        <v>429</v>
      </c>
      <c r="C29" s="163" t="s">
        <v>430</v>
      </c>
      <c r="D29" s="242">
        <v>50</v>
      </c>
      <c r="E29" s="247" t="e">
        <f t="shared" ref="E29:I29" si="32">#REF!+#REF!</f>
        <v>#REF!</v>
      </c>
      <c r="F29" s="247" t="e">
        <f t="shared" si="32"/>
        <v>#REF!</v>
      </c>
      <c r="G29" s="247" t="e">
        <f t="shared" si="32"/>
        <v>#REF!</v>
      </c>
      <c r="H29" s="247" t="e">
        <f t="shared" si="32"/>
        <v>#REF!</v>
      </c>
      <c r="I29" s="247" t="e">
        <f t="shared" si="32"/>
        <v>#REF!</v>
      </c>
      <c r="J29" s="242" t="e">
        <f t="shared" si="29"/>
        <v>#REF!</v>
      </c>
      <c r="K29" s="242" t="e">
        <f t="shared" ref="K29:L29" si="33">(#REF!+#REF!)/2</f>
        <v>#REF!</v>
      </c>
      <c r="L29" s="242" t="e">
        <f t="shared" si="33"/>
        <v>#REF!</v>
      </c>
      <c r="M29" s="242">
        <v>80</v>
      </c>
      <c r="N29" s="242">
        <v>100</v>
      </c>
      <c r="O29" s="173">
        <f t="shared" si="23"/>
        <v>80</v>
      </c>
      <c r="P29" s="163" t="s">
        <v>60</v>
      </c>
      <c r="Q29" s="244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 x14ac:dyDescent="0.3">
      <c r="A30" s="246">
        <f t="shared" si="31"/>
        <v>13</v>
      </c>
      <c r="B30" s="163" t="s">
        <v>431</v>
      </c>
      <c r="C30" s="163" t="s">
        <v>432</v>
      </c>
      <c r="D30" s="242">
        <v>85</v>
      </c>
      <c r="E30" s="247" t="e">
        <f t="shared" ref="E30:I30" si="34">#REF!</f>
        <v>#REF!</v>
      </c>
      <c r="F30" s="247" t="e">
        <f t="shared" si="34"/>
        <v>#REF!</v>
      </c>
      <c r="G30" s="247" t="e">
        <f t="shared" si="34"/>
        <v>#REF!</v>
      </c>
      <c r="H30" s="247" t="e">
        <f t="shared" si="34"/>
        <v>#REF!</v>
      </c>
      <c r="I30" s="247" t="e">
        <f t="shared" si="34"/>
        <v>#REF!</v>
      </c>
      <c r="J30" s="242" t="e">
        <f t="shared" si="29"/>
        <v>#REF!</v>
      </c>
      <c r="K30" s="242" t="e">
        <f t="shared" ref="K30:L30" si="35">#REF!</f>
        <v>#REF!</v>
      </c>
      <c r="L30" s="242" t="e">
        <f t="shared" si="35"/>
        <v>#REF!</v>
      </c>
      <c r="M30" s="242">
        <v>85</v>
      </c>
      <c r="N30" s="242">
        <v>97</v>
      </c>
      <c r="O30" s="173">
        <f t="shared" si="23"/>
        <v>87.628865979381445</v>
      </c>
      <c r="P30" s="163" t="s">
        <v>60</v>
      </c>
      <c r="Q30" s="244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 x14ac:dyDescent="0.3">
      <c r="A31" s="246">
        <f t="shared" si="31"/>
        <v>14</v>
      </c>
      <c r="B31" s="163" t="s">
        <v>433</v>
      </c>
      <c r="C31" s="163" t="s">
        <v>434</v>
      </c>
      <c r="D31" s="242">
        <v>60</v>
      </c>
      <c r="E31" s="247" t="e">
        <f t="shared" ref="E31:I31" si="36">#REF!+#REF!</f>
        <v>#REF!</v>
      </c>
      <c r="F31" s="247" t="e">
        <f t="shared" si="36"/>
        <v>#REF!</v>
      </c>
      <c r="G31" s="247" t="e">
        <f t="shared" si="36"/>
        <v>#REF!</v>
      </c>
      <c r="H31" s="247" t="e">
        <f t="shared" si="36"/>
        <v>#REF!</v>
      </c>
      <c r="I31" s="247" t="e">
        <f t="shared" si="36"/>
        <v>#REF!</v>
      </c>
      <c r="J31" s="242" t="e">
        <f t="shared" si="29"/>
        <v>#REF!</v>
      </c>
      <c r="K31" s="242" t="e">
        <f t="shared" ref="K31:L31" si="37">(#REF!+#REF!)/2</f>
        <v>#REF!</v>
      </c>
      <c r="L31" s="242" t="e">
        <f t="shared" si="37"/>
        <v>#REF!</v>
      </c>
      <c r="M31" s="242">
        <v>60</v>
      </c>
      <c r="N31" s="242">
        <v>85</v>
      </c>
      <c r="O31" s="173">
        <f t="shared" si="23"/>
        <v>70.588235294117652</v>
      </c>
      <c r="P31" s="163" t="s">
        <v>60</v>
      </c>
      <c r="Q31" s="244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 x14ac:dyDescent="0.3">
      <c r="A32" s="246">
        <f t="shared" si="31"/>
        <v>15</v>
      </c>
      <c r="B32" s="163" t="s">
        <v>435</v>
      </c>
      <c r="C32" s="163" t="s">
        <v>436</v>
      </c>
      <c r="D32" s="238">
        <v>775</v>
      </c>
      <c r="E32" s="247" t="e">
        <f t="shared" ref="E32:I32" si="38">#REF!</f>
        <v>#REF!</v>
      </c>
      <c r="F32" s="247" t="e">
        <f t="shared" si="38"/>
        <v>#REF!</v>
      </c>
      <c r="G32" s="247" t="e">
        <f t="shared" si="38"/>
        <v>#REF!</v>
      </c>
      <c r="H32" s="247" t="e">
        <f t="shared" si="38"/>
        <v>#REF!</v>
      </c>
      <c r="I32" s="247" t="e">
        <f t="shared" si="38"/>
        <v>#REF!</v>
      </c>
      <c r="J32" s="242" t="e">
        <f t="shared" si="29"/>
        <v>#REF!</v>
      </c>
      <c r="K32" s="242" t="e">
        <f t="shared" ref="K32:L32" si="39">#REF!</f>
        <v>#REF!</v>
      </c>
      <c r="L32" s="242" t="e">
        <f t="shared" si="39"/>
        <v>#REF!</v>
      </c>
      <c r="M32" s="173">
        <v>18.5</v>
      </c>
      <c r="N32" s="238">
        <v>575</v>
      </c>
      <c r="O32" s="242">
        <f t="shared" si="23"/>
        <v>3.2173913043478262</v>
      </c>
      <c r="P32" s="163" t="s">
        <v>153</v>
      </c>
      <c r="Q32" s="244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 x14ac:dyDescent="0.3">
      <c r="A33" s="246">
        <f t="shared" si="31"/>
        <v>16</v>
      </c>
      <c r="B33" s="163" t="s">
        <v>437</v>
      </c>
      <c r="C33" s="163" t="s">
        <v>438</v>
      </c>
      <c r="D33" s="242">
        <v>10</v>
      </c>
      <c r="E33" s="247" t="e">
        <f t="shared" ref="E33:I33" si="40">#REF!</f>
        <v>#REF!</v>
      </c>
      <c r="F33" s="247" t="e">
        <f t="shared" si="40"/>
        <v>#REF!</v>
      </c>
      <c r="G33" s="247" t="e">
        <f t="shared" si="40"/>
        <v>#REF!</v>
      </c>
      <c r="H33" s="247" t="e">
        <f t="shared" si="40"/>
        <v>#REF!</v>
      </c>
      <c r="I33" s="247" t="e">
        <f t="shared" si="40"/>
        <v>#REF!</v>
      </c>
      <c r="J33" s="242" t="e">
        <f t="shared" si="29"/>
        <v>#REF!</v>
      </c>
      <c r="K33" s="242" t="e">
        <f t="shared" ref="K33:L33" si="41">#REF!</f>
        <v>#REF!</v>
      </c>
      <c r="L33" s="242" t="e">
        <f t="shared" si="41"/>
        <v>#REF!</v>
      </c>
      <c r="M33" s="173">
        <v>85</v>
      </c>
      <c r="N33" s="242">
        <v>100</v>
      </c>
      <c r="O33" s="242">
        <f t="shared" si="23"/>
        <v>85</v>
      </c>
      <c r="P33" s="163" t="s">
        <v>199</v>
      </c>
      <c r="Q33" s="244"/>
      <c r="R33" s="2"/>
      <c r="S33" s="2"/>
      <c r="T33" s="2"/>
      <c r="U33" s="2"/>
      <c r="V33" s="2"/>
      <c r="W33" s="2"/>
      <c r="X33" s="2"/>
      <c r="Y33" s="2"/>
      <c r="Z33" s="2"/>
    </row>
    <row r="34" spans="1:26" ht="33.75" customHeight="1" x14ac:dyDescent="0.3">
      <c r="A34" s="459">
        <f t="shared" si="31"/>
        <v>17</v>
      </c>
      <c r="B34" s="460" t="s">
        <v>439</v>
      </c>
      <c r="C34" s="163" t="s">
        <v>440</v>
      </c>
      <c r="D34" s="238">
        <v>25</v>
      </c>
      <c r="E34" s="464" t="e">
        <f t="shared" ref="E34:I34" si="42">#REF!</f>
        <v>#REF!</v>
      </c>
      <c r="F34" s="464" t="e">
        <f t="shared" si="42"/>
        <v>#REF!</v>
      </c>
      <c r="G34" s="464" t="e">
        <f t="shared" si="42"/>
        <v>#REF!</v>
      </c>
      <c r="H34" s="464" t="e">
        <f t="shared" si="42"/>
        <v>#REF!</v>
      </c>
      <c r="I34" s="464" t="e">
        <f t="shared" si="42"/>
        <v>#REF!</v>
      </c>
      <c r="J34" s="462" t="e">
        <f t="shared" si="29"/>
        <v>#REF!</v>
      </c>
      <c r="K34" s="462" t="e">
        <f t="shared" ref="K34:L34" si="43">#REF!</f>
        <v>#REF!</v>
      </c>
      <c r="L34" s="462" t="e">
        <f t="shared" si="43"/>
        <v>#REF!</v>
      </c>
      <c r="M34" s="173">
        <v>9</v>
      </c>
      <c r="N34" s="238">
        <v>10</v>
      </c>
      <c r="O34" s="242">
        <f t="shared" si="23"/>
        <v>90</v>
      </c>
      <c r="P34" s="460" t="s">
        <v>202</v>
      </c>
      <c r="Q34" s="244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 x14ac:dyDescent="0.3">
      <c r="A35" s="391"/>
      <c r="B35" s="356"/>
      <c r="C35" s="163" t="s">
        <v>441</v>
      </c>
      <c r="D35" s="242">
        <v>100</v>
      </c>
      <c r="E35" s="356"/>
      <c r="F35" s="356"/>
      <c r="G35" s="356"/>
      <c r="H35" s="356"/>
      <c r="I35" s="356"/>
      <c r="J35" s="356"/>
      <c r="K35" s="356"/>
      <c r="L35" s="356"/>
      <c r="M35" s="173">
        <v>75</v>
      </c>
      <c r="N35" s="242">
        <v>100</v>
      </c>
      <c r="O35" s="242">
        <f t="shared" si="23"/>
        <v>75</v>
      </c>
      <c r="P35" s="356"/>
      <c r="Q35" s="244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 x14ac:dyDescent="0.3">
      <c r="A36" s="459">
        <f>A34+1</f>
        <v>18</v>
      </c>
      <c r="B36" s="461" t="s">
        <v>442</v>
      </c>
      <c r="C36" s="163" t="s">
        <v>443</v>
      </c>
      <c r="D36" s="238">
        <v>286</v>
      </c>
      <c r="E36" s="464" t="e">
        <f t="shared" ref="E36:I36" si="44">#REF!</f>
        <v>#REF!</v>
      </c>
      <c r="F36" s="464" t="e">
        <f t="shared" si="44"/>
        <v>#REF!</v>
      </c>
      <c r="G36" s="464" t="e">
        <f t="shared" si="44"/>
        <v>#REF!</v>
      </c>
      <c r="H36" s="464" t="e">
        <f t="shared" si="44"/>
        <v>#REF!</v>
      </c>
      <c r="I36" s="464" t="e">
        <f t="shared" si="44"/>
        <v>#REF!</v>
      </c>
      <c r="J36" s="462" t="e">
        <f>I36/E36*100</f>
        <v>#REF!</v>
      </c>
      <c r="K36" s="462" t="e">
        <f t="shared" ref="K36:L36" si="45">#REF!</f>
        <v>#REF!</v>
      </c>
      <c r="L36" s="462" t="e">
        <f t="shared" si="45"/>
        <v>#REF!</v>
      </c>
      <c r="M36" s="164">
        <v>272</v>
      </c>
      <c r="N36" s="238">
        <v>245</v>
      </c>
      <c r="O36" s="242">
        <f>N36/M36*100</f>
        <v>90.07352941176471</v>
      </c>
      <c r="P36" s="461" t="s">
        <v>444</v>
      </c>
      <c r="Q36" s="244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 x14ac:dyDescent="0.3">
      <c r="A37" s="391"/>
      <c r="B37" s="356"/>
      <c r="C37" s="163" t="s">
        <v>445</v>
      </c>
      <c r="D37" s="242">
        <v>87</v>
      </c>
      <c r="E37" s="356"/>
      <c r="F37" s="356"/>
      <c r="G37" s="356"/>
      <c r="H37" s="356"/>
      <c r="I37" s="356"/>
      <c r="J37" s="356"/>
      <c r="K37" s="356"/>
      <c r="L37" s="356"/>
      <c r="M37" s="242">
        <v>71.69</v>
      </c>
      <c r="N37" s="242">
        <v>87</v>
      </c>
      <c r="O37" s="242">
        <f t="shared" ref="O37:O38" si="46">M37/N37*100</f>
        <v>82.402298850574709</v>
      </c>
      <c r="P37" s="356"/>
      <c r="Q37" s="244"/>
      <c r="R37" s="2"/>
      <c r="S37" s="2"/>
      <c r="T37" s="2"/>
      <c r="U37" s="2"/>
      <c r="V37" s="2"/>
      <c r="W37" s="2"/>
      <c r="X37" s="2"/>
      <c r="Y37" s="2"/>
      <c r="Z37" s="2"/>
    </row>
    <row r="38" spans="1:26" ht="41.25" customHeight="1" x14ac:dyDescent="0.3">
      <c r="A38" s="459">
        <v>19</v>
      </c>
      <c r="B38" s="460" t="s">
        <v>446</v>
      </c>
      <c r="C38" s="163" t="s">
        <v>447</v>
      </c>
      <c r="D38" s="242">
        <v>44.57</v>
      </c>
      <c r="E38" s="464" t="e">
        <f t="shared" ref="E38:I38" si="47">#REF!</f>
        <v>#REF!</v>
      </c>
      <c r="F38" s="464" t="e">
        <f t="shared" si="47"/>
        <v>#REF!</v>
      </c>
      <c r="G38" s="464" t="e">
        <f t="shared" si="47"/>
        <v>#REF!</v>
      </c>
      <c r="H38" s="464" t="e">
        <f t="shared" si="47"/>
        <v>#REF!</v>
      </c>
      <c r="I38" s="464" t="e">
        <f t="shared" si="47"/>
        <v>#REF!</v>
      </c>
      <c r="J38" s="462" t="e">
        <f>I38/E38*100</f>
        <v>#REF!</v>
      </c>
      <c r="K38" s="462" t="e">
        <f t="shared" ref="K38:L38" si="48">#REF!</f>
        <v>#REF!</v>
      </c>
      <c r="L38" s="462" t="e">
        <f t="shared" si="48"/>
        <v>#REF!</v>
      </c>
      <c r="M38" s="242">
        <v>91.35</v>
      </c>
      <c r="N38" s="242">
        <v>90</v>
      </c>
      <c r="O38" s="242">
        <f t="shared" si="46"/>
        <v>101.49999999999999</v>
      </c>
      <c r="P38" s="460" t="s">
        <v>57</v>
      </c>
      <c r="Q38" s="244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 x14ac:dyDescent="0.3">
      <c r="A39" s="391"/>
      <c r="B39" s="356"/>
      <c r="C39" s="163" t="s">
        <v>448</v>
      </c>
      <c r="D39" s="242">
        <v>0</v>
      </c>
      <c r="E39" s="356"/>
      <c r="F39" s="356"/>
      <c r="G39" s="356"/>
      <c r="H39" s="356"/>
      <c r="I39" s="356"/>
      <c r="J39" s="356"/>
      <c r="K39" s="356"/>
      <c r="L39" s="356"/>
      <c r="M39" s="164">
        <v>0</v>
      </c>
      <c r="N39" s="242">
        <v>100</v>
      </c>
      <c r="O39" s="173"/>
      <c r="P39" s="356"/>
      <c r="Q39" s="244" t="s">
        <v>449</v>
      </c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 x14ac:dyDescent="0.3">
      <c r="A40" s="246">
        <v>20</v>
      </c>
      <c r="B40" s="163" t="s">
        <v>450</v>
      </c>
      <c r="C40" s="163" t="s">
        <v>451</v>
      </c>
      <c r="D40" s="242">
        <v>75</v>
      </c>
      <c r="E40" s="247" t="e">
        <f t="shared" ref="E40:I40" si="49">#REF!</f>
        <v>#REF!</v>
      </c>
      <c r="F40" s="247" t="e">
        <f t="shared" si="49"/>
        <v>#REF!</v>
      </c>
      <c r="G40" s="247" t="e">
        <f t="shared" si="49"/>
        <v>#REF!</v>
      </c>
      <c r="H40" s="247" t="e">
        <f t="shared" si="49"/>
        <v>#REF!</v>
      </c>
      <c r="I40" s="247" t="e">
        <f t="shared" si="49"/>
        <v>#REF!</v>
      </c>
      <c r="J40" s="242" t="e">
        <f t="shared" ref="J40:J46" si="50">I40/E40*100</f>
        <v>#REF!</v>
      </c>
      <c r="K40" s="242" t="e">
        <f t="shared" ref="K40:L40" si="51">#REF!</f>
        <v>#REF!</v>
      </c>
      <c r="L40" s="242" t="e">
        <f t="shared" si="51"/>
        <v>#REF!</v>
      </c>
      <c r="M40" s="173">
        <v>51</v>
      </c>
      <c r="N40" s="242">
        <v>100</v>
      </c>
      <c r="O40" s="173">
        <f t="shared" ref="O40:O46" si="52">M40/N40*100</f>
        <v>51</v>
      </c>
      <c r="P40" s="163" t="s">
        <v>55</v>
      </c>
      <c r="Q40" s="244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 x14ac:dyDescent="0.3">
      <c r="A41" s="246">
        <f t="shared" ref="A41:A43" si="53">+A40+1</f>
        <v>21</v>
      </c>
      <c r="B41" s="163" t="s">
        <v>452</v>
      </c>
      <c r="C41" s="163" t="s">
        <v>453</v>
      </c>
      <c r="D41" s="242">
        <v>30</v>
      </c>
      <c r="E41" s="247" t="e">
        <f t="shared" ref="E41:I41" si="54">#REF!</f>
        <v>#REF!</v>
      </c>
      <c r="F41" s="247" t="e">
        <f t="shared" si="54"/>
        <v>#REF!</v>
      </c>
      <c r="G41" s="247" t="e">
        <f t="shared" si="54"/>
        <v>#REF!</v>
      </c>
      <c r="H41" s="247" t="e">
        <f t="shared" si="54"/>
        <v>#REF!</v>
      </c>
      <c r="I41" s="247" t="e">
        <f t="shared" si="54"/>
        <v>#REF!</v>
      </c>
      <c r="J41" s="242" t="e">
        <f t="shared" si="50"/>
        <v>#REF!</v>
      </c>
      <c r="K41" s="242" t="e">
        <f t="shared" ref="K41:L41" si="55">#REF!</f>
        <v>#REF!</v>
      </c>
      <c r="L41" s="242" t="e">
        <f t="shared" si="55"/>
        <v>#REF!</v>
      </c>
      <c r="M41" s="173">
        <v>68</v>
      </c>
      <c r="N41" s="242">
        <v>75</v>
      </c>
      <c r="O41" s="173">
        <f t="shared" si="52"/>
        <v>90.666666666666657</v>
      </c>
      <c r="P41" s="163" t="s">
        <v>55</v>
      </c>
      <c r="Q41" s="244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 x14ac:dyDescent="0.3">
      <c r="A42" s="246">
        <f t="shared" si="53"/>
        <v>22</v>
      </c>
      <c r="B42" s="163" t="s">
        <v>454</v>
      </c>
      <c r="C42" s="163" t="s">
        <v>455</v>
      </c>
      <c r="D42" s="242">
        <v>100</v>
      </c>
      <c r="E42" s="247" t="e">
        <f t="shared" ref="E42:I42" si="56">#REF!</f>
        <v>#REF!</v>
      </c>
      <c r="F42" s="247" t="e">
        <f t="shared" si="56"/>
        <v>#REF!</v>
      </c>
      <c r="G42" s="247" t="e">
        <f t="shared" si="56"/>
        <v>#REF!</v>
      </c>
      <c r="H42" s="247" t="e">
        <f t="shared" si="56"/>
        <v>#REF!</v>
      </c>
      <c r="I42" s="247" t="e">
        <f t="shared" si="56"/>
        <v>#REF!</v>
      </c>
      <c r="J42" s="242" t="e">
        <f t="shared" si="50"/>
        <v>#REF!</v>
      </c>
      <c r="K42" s="242" t="e">
        <f t="shared" ref="K42:L42" si="57">#REF!</f>
        <v>#REF!</v>
      </c>
      <c r="L42" s="242" t="e">
        <f t="shared" si="57"/>
        <v>#REF!</v>
      </c>
      <c r="M42" s="173">
        <v>100</v>
      </c>
      <c r="N42" s="242">
        <v>100</v>
      </c>
      <c r="O42" s="173">
        <f t="shared" si="52"/>
        <v>100</v>
      </c>
      <c r="P42" s="243" t="s">
        <v>456</v>
      </c>
      <c r="Q42" s="244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 x14ac:dyDescent="0.3">
      <c r="A43" s="246">
        <f t="shared" si="53"/>
        <v>23</v>
      </c>
      <c r="B43" s="163" t="s">
        <v>457</v>
      </c>
      <c r="C43" s="163" t="s">
        <v>458</v>
      </c>
      <c r="D43" s="238">
        <v>56</v>
      </c>
      <c r="E43" s="247" t="e">
        <f t="shared" ref="E43:I43" si="58">#REF!</f>
        <v>#REF!</v>
      </c>
      <c r="F43" s="247" t="e">
        <f t="shared" si="58"/>
        <v>#REF!</v>
      </c>
      <c r="G43" s="247" t="e">
        <f t="shared" si="58"/>
        <v>#REF!</v>
      </c>
      <c r="H43" s="247" t="e">
        <f t="shared" si="58"/>
        <v>#REF!</v>
      </c>
      <c r="I43" s="247" t="e">
        <f t="shared" si="58"/>
        <v>#REF!</v>
      </c>
      <c r="J43" s="242" t="e">
        <f t="shared" si="50"/>
        <v>#REF!</v>
      </c>
      <c r="K43" s="242" t="e">
        <f t="shared" ref="K43:L43" si="59">#REF!</f>
        <v>#REF!</v>
      </c>
      <c r="L43" s="242" t="e">
        <f t="shared" si="59"/>
        <v>#REF!</v>
      </c>
      <c r="M43" s="164">
        <v>12</v>
      </c>
      <c r="N43" s="238">
        <v>100</v>
      </c>
      <c r="O43" s="173">
        <f t="shared" si="52"/>
        <v>12</v>
      </c>
      <c r="P43" s="163" t="s">
        <v>459</v>
      </c>
      <c r="Q43" s="244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 x14ac:dyDescent="0.3">
      <c r="A44" s="246">
        <f t="shared" ref="A44:A46" si="60">A43+1</f>
        <v>24</v>
      </c>
      <c r="B44" s="163" t="s">
        <v>460</v>
      </c>
      <c r="C44" s="163" t="s">
        <v>461</v>
      </c>
      <c r="D44" s="238">
        <v>99</v>
      </c>
      <c r="E44" s="247" t="e">
        <f t="shared" ref="E44:I44" si="61">#REF!</f>
        <v>#REF!</v>
      </c>
      <c r="F44" s="247" t="e">
        <f t="shared" si="61"/>
        <v>#REF!</v>
      </c>
      <c r="G44" s="247" t="e">
        <f t="shared" si="61"/>
        <v>#REF!</v>
      </c>
      <c r="H44" s="247" t="e">
        <f t="shared" si="61"/>
        <v>#REF!</v>
      </c>
      <c r="I44" s="247" t="e">
        <f t="shared" si="61"/>
        <v>#REF!</v>
      </c>
      <c r="J44" s="242" t="e">
        <f t="shared" si="50"/>
        <v>#REF!</v>
      </c>
      <c r="K44" s="242" t="e">
        <f t="shared" ref="K44:L44" si="62">#REF!</f>
        <v>#REF!</v>
      </c>
      <c r="L44" s="242" t="e">
        <f t="shared" si="62"/>
        <v>#REF!</v>
      </c>
      <c r="M44" s="164">
        <v>110</v>
      </c>
      <c r="N44" s="238">
        <v>200</v>
      </c>
      <c r="O44" s="173">
        <f t="shared" si="52"/>
        <v>55.000000000000007</v>
      </c>
      <c r="P44" s="163" t="s">
        <v>459</v>
      </c>
      <c r="Q44" s="244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 x14ac:dyDescent="0.3">
      <c r="A45" s="246">
        <f t="shared" si="60"/>
        <v>25</v>
      </c>
      <c r="B45" s="163" t="s">
        <v>462</v>
      </c>
      <c r="C45" s="163" t="s">
        <v>463</v>
      </c>
      <c r="D45" s="238">
        <v>74</v>
      </c>
      <c r="E45" s="247" t="e">
        <f t="shared" ref="E45:I45" si="63">#REF!</f>
        <v>#REF!</v>
      </c>
      <c r="F45" s="247" t="e">
        <f t="shared" si="63"/>
        <v>#REF!</v>
      </c>
      <c r="G45" s="247" t="e">
        <f t="shared" si="63"/>
        <v>#REF!</v>
      </c>
      <c r="H45" s="247" t="e">
        <f t="shared" si="63"/>
        <v>#REF!</v>
      </c>
      <c r="I45" s="247" t="e">
        <f t="shared" si="63"/>
        <v>#REF!</v>
      </c>
      <c r="J45" s="242" t="e">
        <f t="shared" si="50"/>
        <v>#REF!</v>
      </c>
      <c r="K45" s="242" t="e">
        <f t="shared" ref="K45:L45" si="64">#REF!</f>
        <v>#REF!</v>
      </c>
      <c r="L45" s="242" t="e">
        <f t="shared" si="64"/>
        <v>#REF!</v>
      </c>
      <c r="M45" s="164">
        <v>80</v>
      </c>
      <c r="N45" s="238">
        <v>100</v>
      </c>
      <c r="O45" s="173">
        <f t="shared" si="52"/>
        <v>80</v>
      </c>
      <c r="P45" s="163" t="s">
        <v>459</v>
      </c>
      <c r="Q45" s="244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 x14ac:dyDescent="0.3">
      <c r="A46" s="246">
        <f t="shared" si="60"/>
        <v>26</v>
      </c>
      <c r="B46" s="163" t="s">
        <v>464</v>
      </c>
      <c r="C46" s="163" t="s">
        <v>465</v>
      </c>
      <c r="D46" s="242">
        <v>60</v>
      </c>
      <c r="E46" s="247" t="e">
        <f t="shared" ref="E46:I46" si="65">#REF!</f>
        <v>#REF!</v>
      </c>
      <c r="F46" s="247" t="e">
        <f t="shared" si="65"/>
        <v>#REF!</v>
      </c>
      <c r="G46" s="247" t="e">
        <f t="shared" si="65"/>
        <v>#REF!</v>
      </c>
      <c r="H46" s="247" t="e">
        <f t="shared" si="65"/>
        <v>#REF!</v>
      </c>
      <c r="I46" s="247" t="e">
        <f t="shared" si="65"/>
        <v>#REF!</v>
      </c>
      <c r="J46" s="242" t="e">
        <f t="shared" si="50"/>
        <v>#REF!</v>
      </c>
      <c r="K46" s="242" t="e">
        <f t="shared" ref="K46:L46" si="66">#REF!</f>
        <v>#REF!</v>
      </c>
      <c r="L46" s="242" t="e">
        <f t="shared" si="66"/>
        <v>#REF!</v>
      </c>
      <c r="M46" s="164">
        <v>60</v>
      </c>
      <c r="N46" s="242">
        <v>100</v>
      </c>
      <c r="O46" s="173">
        <f t="shared" si="52"/>
        <v>60</v>
      </c>
      <c r="P46" s="163" t="s">
        <v>62</v>
      </c>
      <c r="Q46" s="244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 x14ac:dyDescent="0.3">
      <c r="A47" s="467" t="s">
        <v>466</v>
      </c>
      <c r="B47" s="358"/>
      <c r="C47" s="358"/>
      <c r="D47" s="358"/>
      <c r="E47" s="358"/>
      <c r="F47" s="358"/>
      <c r="G47" s="358"/>
      <c r="H47" s="358"/>
      <c r="I47" s="358"/>
      <c r="J47" s="358"/>
      <c r="K47" s="358"/>
      <c r="L47" s="358"/>
      <c r="M47" s="358"/>
      <c r="N47" s="358"/>
      <c r="O47" s="358"/>
      <c r="P47" s="358"/>
      <c r="Q47" s="409"/>
      <c r="R47" s="4"/>
      <c r="S47" s="4"/>
      <c r="T47" s="4"/>
      <c r="U47" s="4"/>
      <c r="V47" s="4"/>
      <c r="W47" s="4"/>
      <c r="X47" s="4"/>
      <c r="Y47" s="4"/>
      <c r="Z47" s="4"/>
    </row>
    <row r="48" spans="1:26" ht="27" customHeight="1" x14ac:dyDescent="0.3">
      <c r="A48" s="459">
        <v>27</v>
      </c>
      <c r="B48" s="460" t="s">
        <v>467</v>
      </c>
      <c r="C48" s="163" t="s">
        <v>468</v>
      </c>
      <c r="D48" s="238">
        <v>380</v>
      </c>
      <c r="E48" s="464" t="e">
        <f t="shared" ref="E48:I48" si="67">#REF!</f>
        <v>#REF!</v>
      </c>
      <c r="F48" s="464" t="e">
        <f t="shared" si="67"/>
        <v>#REF!</v>
      </c>
      <c r="G48" s="464" t="e">
        <f t="shared" si="67"/>
        <v>#REF!</v>
      </c>
      <c r="H48" s="464" t="e">
        <f t="shared" si="67"/>
        <v>#REF!</v>
      </c>
      <c r="I48" s="464" t="e">
        <f t="shared" si="67"/>
        <v>#REF!</v>
      </c>
      <c r="J48" s="462" t="e">
        <f>I48/E48*100</f>
        <v>#REF!</v>
      </c>
      <c r="K48" s="462" t="e">
        <f t="shared" ref="K48:L48" si="68">#REF!</f>
        <v>#REF!</v>
      </c>
      <c r="L48" s="462" t="e">
        <f t="shared" si="68"/>
        <v>#REF!</v>
      </c>
      <c r="M48" s="238">
        <v>295</v>
      </c>
      <c r="N48" s="238">
        <v>740</v>
      </c>
      <c r="O48" s="173">
        <f t="shared" ref="O48:O55" si="69">M48/N48*100</f>
        <v>39.864864864864863</v>
      </c>
      <c r="P48" s="460" t="s">
        <v>149</v>
      </c>
      <c r="Q48" s="463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 x14ac:dyDescent="0.3">
      <c r="A49" s="391"/>
      <c r="B49" s="356"/>
      <c r="C49" s="163" t="s">
        <v>469</v>
      </c>
      <c r="D49" s="248">
        <v>48576</v>
      </c>
      <c r="E49" s="356"/>
      <c r="F49" s="356"/>
      <c r="G49" s="356"/>
      <c r="H49" s="356"/>
      <c r="I49" s="356"/>
      <c r="J49" s="356"/>
      <c r="K49" s="356"/>
      <c r="L49" s="356"/>
      <c r="M49" s="248">
        <v>8984</v>
      </c>
      <c r="N49" s="248">
        <v>49976</v>
      </c>
      <c r="O49" s="173">
        <f t="shared" si="69"/>
        <v>17.976628781815272</v>
      </c>
      <c r="P49" s="356"/>
      <c r="Q49" s="404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 x14ac:dyDescent="0.3">
      <c r="A50" s="246">
        <f>A48+1</f>
        <v>28</v>
      </c>
      <c r="B50" s="163" t="s">
        <v>470</v>
      </c>
      <c r="C50" s="163" t="s">
        <v>471</v>
      </c>
      <c r="D50" s="242">
        <v>60.44</v>
      </c>
      <c r="E50" s="247" t="e">
        <f t="shared" ref="E50:I50" si="70">#REF!</f>
        <v>#REF!</v>
      </c>
      <c r="F50" s="247" t="e">
        <f t="shared" si="70"/>
        <v>#REF!</v>
      </c>
      <c r="G50" s="247" t="e">
        <f t="shared" si="70"/>
        <v>#REF!</v>
      </c>
      <c r="H50" s="247" t="e">
        <f t="shared" si="70"/>
        <v>#REF!</v>
      </c>
      <c r="I50" s="247" t="e">
        <f t="shared" si="70"/>
        <v>#REF!</v>
      </c>
      <c r="J50" s="242" t="e">
        <f t="shared" ref="J50:J53" si="71">I50/E50*100</f>
        <v>#REF!</v>
      </c>
      <c r="K50" s="242" t="e">
        <f t="shared" ref="K50:L50" si="72">#REF!</f>
        <v>#REF!</v>
      </c>
      <c r="L50" s="242" t="e">
        <f t="shared" si="72"/>
        <v>#REF!</v>
      </c>
      <c r="M50" s="242">
        <v>52.64</v>
      </c>
      <c r="N50" s="242">
        <v>90</v>
      </c>
      <c r="O50" s="173">
        <f t="shared" si="69"/>
        <v>58.488888888888887</v>
      </c>
      <c r="P50" s="163" t="s">
        <v>149</v>
      </c>
      <c r="Q50" s="244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3">
      <c r="A51" s="246">
        <f t="shared" ref="A51:A59" si="73">A50+1</f>
        <v>29</v>
      </c>
      <c r="B51" s="163" t="s">
        <v>472</v>
      </c>
      <c r="C51" s="163" t="s">
        <v>473</v>
      </c>
      <c r="D51" s="242">
        <v>55</v>
      </c>
      <c r="E51" s="247" t="e">
        <f t="shared" ref="E51:I51" si="74">#REF!</f>
        <v>#REF!</v>
      </c>
      <c r="F51" s="247" t="e">
        <f t="shared" si="74"/>
        <v>#REF!</v>
      </c>
      <c r="G51" s="247" t="e">
        <f t="shared" si="74"/>
        <v>#REF!</v>
      </c>
      <c r="H51" s="247" t="e">
        <f t="shared" si="74"/>
        <v>#REF!</v>
      </c>
      <c r="I51" s="247" t="e">
        <f t="shared" si="74"/>
        <v>#REF!</v>
      </c>
      <c r="J51" s="242" t="e">
        <f t="shared" si="71"/>
        <v>#REF!</v>
      </c>
      <c r="K51" s="242" t="e">
        <f t="shared" ref="K51:L51" si="75">#REF!</f>
        <v>#REF!</v>
      </c>
      <c r="L51" s="242" t="e">
        <f t="shared" si="75"/>
        <v>#REF!</v>
      </c>
      <c r="M51" s="242">
        <v>52</v>
      </c>
      <c r="N51" s="242">
        <v>70</v>
      </c>
      <c r="O51" s="173">
        <f t="shared" si="69"/>
        <v>74.285714285714292</v>
      </c>
      <c r="P51" s="163" t="s">
        <v>149</v>
      </c>
      <c r="Q51" s="244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3">
      <c r="A52" s="246">
        <f t="shared" si="73"/>
        <v>30</v>
      </c>
      <c r="B52" s="163" t="s">
        <v>474</v>
      </c>
      <c r="C52" s="163" t="s">
        <v>475</v>
      </c>
      <c r="D52" s="242">
        <v>65</v>
      </c>
      <c r="E52" s="247" t="e">
        <f t="shared" ref="E52:I52" si="76">#REF!</f>
        <v>#REF!</v>
      </c>
      <c r="F52" s="247" t="e">
        <f t="shared" si="76"/>
        <v>#REF!</v>
      </c>
      <c r="G52" s="247" t="e">
        <f t="shared" si="76"/>
        <v>#REF!</v>
      </c>
      <c r="H52" s="247" t="e">
        <f t="shared" si="76"/>
        <v>#REF!</v>
      </c>
      <c r="I52" s="247" t="e">
        <f t="shared" si="76"/>
        <v>#REF!</v>
      </c>
      <c r="J52" s="242" t="e">
        <f t="shared" si="71"/>
        <v>#REF!</v>
      </c>
      <c r="K52" s="242" t="e">
        <f t="shared" ref="K52:L52" si="77">#REF!</f>
        <v>#REF!</v>
      </c>
      <c r="L52" s="242" t="e">
        <f t="shared" si="77"/>
        <v>#REF!</v>
      </c>
      <c r="M52" s="242">
        <v>73.099999999999994</v>
      </c>
      <c r="N52" s="242">
        <v>80</v>
      </c>
      <c r="O52" s="173">
        <f t="shared" si="69"/>
        <v>91.375</v>
      </c>
      <c r="P52" s="163" t="s">
        <v>149</v>
      </c>
      <c r="Q52" s="244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3">
      <c r="A53" s="246">
        <f t="shared" si="73"/>
        <v>31</v>
      </c>
      <c r="B53" s="163" t="s">
        <v>476</v>
      </c>
      <c r="C53" s="163" t="s">
        <v>477</v>
      </c>
      <c r="D53" s="242">
        <v>65</v>
      </c>
      <c r="E53" s="247" t="e">
        <f t="shared" ref="E53:I53" si="78">#REF!</f>
        <v>#REF!</v>
      </c>
      <c r="F53" s="247" t="e">
        <f t="shared" si="78"/>
        <v>#REF!</v>
      </c>
      <c r="G53" s="247" t="e">
        <f t="shared" si="78"/>
        <v>#REF!</v>
      </c>
      <c r="H53" s="247" t="e">
        <f t="shared" si="78"/>
        <v>#REF!</v>
      </c>
      <c r="I53" s="247" t="e">
        <f t="shared" si="78"/>
        <v>#REF!</v>
      </c>
      <c r="J53" s="242" t="e">
        <f t="shared" si="71"/>
        <v>#REF!</v>
      </c>
      <c r="K53" s="242" t="e">
        <f t="shared" ref="K53:L53" si="79">#REF!</f>
        <v>#REF!</v>
      </c>
      <c r="L53" s="242" t="e">
        <f t="shared" si="79"/>
        <v>#REF!</v>
      </c>
      <c r="M53" s="242">
        <v>77.7</v>
      </c>
      <c r="N53" s="242">
        <v>85</v>
      </c>
      <c r="O53" s="173">
        <f t="shared" si="69"/>
        <v>91.411764705882362</v>
      </c>
      <c r="P53" s="163" t="s">
        <v>149</v>
      </c>
      <c r="Q53" s="244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3">
      <c r="A54" s="246">
        <f t="shared" si="73"/>
        <v>32</v>
      </c>
      <c r="B54" s="163" t="s">
        <v>478</v>
      </c>
      <c r="C54" s="163" t="s">
        <v>479</v>
      </c>
      <c r="D54" s="242">
        <v>68.400000000000006</v>
      </c>
      <c r="E54" s="247" t="e">
        <f t="shared" ref="E54:I54" si="80">#REF!</f>
        <v>#REF!</v>
      </c>
      <c r="F54" s="247" t="e">
        <f t="shared" si="80"/>
        <v>#REF!</v>
      </c>
      <c r="G54" s="247" t="e">
        <f t="shared" si="80"/>
        <v>#REF!</v>
      </c>
      <c r="H54" s="247" t="e">
        <f t="shared" si="80"/>
        <v>#REF!</v>
      </c>
      <c r="I54" s="247" t="e">
        <f t="shared" si="80"/>
        <v>#REF!</v>
      </c>
      <c r="J54" s="242"/>
      <c r="K54" s="242" t="e">
        <f t="shared" ref="K54:L54" si="81">#REF!</f>
        <v>#REF!</v>
      </c>
      <c r="L54" s="242" t="e">
        <f t="shared" si="81"/>
        <v>#REF!</v>
      </c>
      <c r="M54" s="242">
        <v>81</v>
      </c>
      <c r="N54" s="242">
        <v>85</v>
      </c>
      <c r="O54" s="173">
        <f t="shared" si="69"/>
        <v>95.294117647058812</v>
      </c>
      <c r="P54" s="163" t="s">
        <v>149</v>
      </c>
      <c r="Q54" s="244" t="s">
        <v>480</v>
      </c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3">
      <c r="A55" s="246">
        <f t="shared" si="73"/>
        <v>33</v>
      </c>
      <c r="B55" s="163" t="s">
        <v>481</v>
      </c>
      <c r="C55" s="163" t="s">
        <v>482</v>
      </c>
      <c r="D55" s="242">
        <v>78</v>
      </c>
      <c r="E55" s="164" t="e">
        <f t="shared" ref="E55:I55" si="82">#REF!</f>
        <v>#REF!</v>
      </c>
      <c r="F55" s="164" t="e">
        <f t="shared" si="82"/>
        <v>#REF!</v>
      </c>
      <c r="G55" s="164" t="e">
        <f t="shared" si="82"/>
        <v>#REF!</v>
      </c>
      <c r="H55" s="164" t="e">
        <f t="shared" si="82"/>
        <v>#REF!</v>
      </c>
      <c r="I55" s="164" t="e">
        <f t="shared" si="82"/>
        <v>#REF!</v>
      </c>
      <c r="J55" s="242"/>
      <c r="K55" s="242" t="e">
        <f t="shared" ref="K55:L55" si="83">#REF!</f>
        <v>#REF!</v>
      </c>
      <c r="L55" s="242" t="e">
        <f t="shared" si="83"/>
        <v>#REF!</v>
      </c>
      <c r="M55" s="164">
        <v>86.82</v>
      </c>
      <c r="N55" s="242">
        <v>86</v>
      </c>
      <c r="O55" s="173">
        <f t="shared" si="69"/>
        <v>100.95348837209302</v>
      </c>
      <c r="P55" s="163" t="s">
        <v>77</v>
      </c>
      <c r="Q55" s="244" t="s">
        <v>483</v>
      </c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3">
      <c r="A56" s="246">
        <f t="shared" si="73"/>
        <v>34</v>
      </c>
      <c r="B56" s="163" t="s">
        <v>484</v>
      </c>
      <c r="C56" s="163" t="s">
        <v>485</v>
      </c>
      <c r="D56" s="242">
        <v>145.54</v>
      </c>
      <c r="E56" s="247" t="e">
        <f t="shared" ref="E56:I56" si="84">#REF!</f>
        <v>#REF!</v>
      </c>
      <c r="F56" s="247" t="e">
        <f t="shared" si="84"/>
        <v>#REF!</v>
      </c>
      <c r="G56" s="247" t="e">
        <f t="shared" si="84"/>
        <v>#REF!</v>
      </c>
      <c r="H56" s="247" t="e">
        <f t="shared" si="84"/>
        <v>#REF!</v>
      </c>
      <c r="I56" s="247" t="e">
        <f t="shared" si="84"/>
        <v>#REF!</v>
      </c>
      <c r="J56" s="242" t="e">
        <f>I56/E56*100</f>
        <v>#REF!</v>
      </c>
      <c r="K56" s="242" t="e">
        <f t="shared" ref="K56:L56" si="85">#REF!</f>
        <v>#REF!</v>
      </c>
      <c r="L56" s="242" t="e">
        <f t="shared" si="85"/>
        <v>#REF!</v>
      </c>
      <c r="M56" s="173">
        <v>127.26</v>
      </c>
      <c r="N56" s="242">
        <v>12.5</v>
      </c>
      <c r="O56" s="173">
        <f>N56/M56*100</f>
        <v>9.8224108125098208</v>
      </c>
      <c r="P56" s="163" t="s">
        <v>77</v>
      </c>
      <c r="Q56" s="244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3">
      <c r="A57" s="246">
        <f t="shared" si="73"/>
        <v>35</v>
      </c>
      <c r="B57" s="163" t="s">
        <v>486</v>
      </c>
      <c r="C57" s="163" t="s">
        <v>487</v>
      </c>
      <c r="D57" s="242">
        <v>70</v>
      </c>
      <c r="E57" s="247">
        <v>0</v>
      </c>
      <c r="F57" s="247">
        <v>0</v>
      </c>
      <c r="G57" s="247">
        <v>0</v>
      </c>
      <c r="H57" s="247">
        <v>0</v>
      </c>
      <c r="I57" s="247">
        <v>0</v>
      </c>
      <c r="J57" s="242"/>
      <c r="K57" s="242">
        <v>0</v>
      </c>
      <c r="L57" s="242">
        <v>0</v>
      </c>
      <c r="M57" s="173">
        <v>83</v>
      </c>
      <c r="N57" s="242">
        <v>90</v>
      </c>
      <c r="O57" s="173">
        <f t="shared" ref="O57:O62" si="86">M57/N57*100</f>
        <v>92.222222222222229</v>
      </c>
      <c r="P57" s="163" t="s">
        <v>77</v>
      </c>
      <c r="Q57" s="244" t="s">
        <v>480</v>
      </c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3">
      <c r="A58" s="236">
        <f t="shared" si="73"/>
        <v>36</v>
      </c>
      <c r="B58" s="243" t="s">
        <v>488</v>
      </c>
      <c r="C58" s="163" t="s">
        <v>489</v>
      </c>
      <c r="D58" s="249">
        <v>21214</v>
      </c>
      <c r="E58" s="239" t="e">
        <f t="shared" ref="E58:I58" si="87">#REF!</f>
        <v>#REF!</v>
      </c>
      <c r="F58" s="239" t="e">
        <f t="shared" si="87"/>
        <v>#REF!</v>
      </c>
      <c r="G58" s="239" t="e">
        <f t="shared" si="87"/>
        <v>#REF!</v>
      </c>
      <c r="H58" s="239" t="e">
        <f t="shared" si="87"/>
        <v>#REF!</v>
      </c>
      <c r="I58" s="239" t="e">
        <f t="shared" si="87"/>
        <v>#REF!</v>
      </c>
      <c r="J58" s="242"/>
      <c r="K58" s="240" t="e">
        <f t="shared" ref="K58:L58" si="88">#REF!</f>
        <v>#REF!</v>
      </c>
      <c r="L58" s="240" t="e">
        <f t="shared" si="88"/>
        <v>#REF!</v>
      </c>
      <c r="M58" s="164">
        <v>21851</v>
      </c>
      <c r="N58" s="249">
        <v>25000</v>
      </c>
      <c r="O58" s="173">
        <f t="shared" si="86"/>
        <v>87.404000000000011</v>
      </c>
      <c r="P58" s="243" t="s">
        <v>76</v>
      </c>
      <c r="Q58" s="244" t="s">
        <v>490</v>
      </c>
      <c r="R58" s="2"/>
      <c r="S58" s="2"/>
      <c r="T58" s="2"/>
      <c r="U58" s="2"/>
      <c r="V58" s="2"/>
      <c r="W58" s="2"/>
      <c r="X58" s="2"/>
      <c r="Y58" s="2"/>
      <c r="Z58" s="2"/>
    </row>
    <row r="59" spans="1:26" ht="27" customHeight="1" x14ac:dyDescent="0.3">
      <c r="A59" s="459">
        <f t="shared" si="73"/>
        <v>37</v>
      </c>
      <c r="B59" s="460" t="s">
        <v>491</v>
      </c>
      <c r="C59" s="163" t="s">
        <v>492</v>
      </c>
      <c r="D59" s="238">
        <v>20</v>
      </c>
      <c r="E59" s="464" t="e">
        <f t="shared" ref="E59:I59" si="89">#REF!</f>
        <v>#REF!</v>
      </c>
      <c r="F59" s="464" t="e">
        <f t="shared" si="89"/>
        <v>#REF!</v>
      </c>
      <c r="G59" s="464" t="e">
        <f t="shared" si="89"/>
        <v>#REF!</v>
      </c>
      <c r="H59" s="464" t="e">
        <f t="shared" si="89"/>
        <v>#REF!</v>
      </c>
      <c r="I59" s="464" t="e">
        <f t="shared" si="89"/>
        <v>#REF!</v>
      </c>
      <c r="J59" s="462" t="e">
        <f>I59/E59*100</f>
        <v>#REF!</v>
      </c>
      <c r="K59" s="462" t="e">
        <f t="shared" ref="K59:L59" si="90">#REF!</f>
        <v>#REF!</v>
      </c>
      <c r="L59" s="462" t="e">
        <f t="shared" si="90"/>
        <v>#REF!</v>
      </c>
      <c r="M59" s="164">
        <v>20</v>
      </c>
      <c r="N59" s="238">
        <v>25</v>
      </c>
      <c r="O59" s="173">
        <f t="shared" si="86"/>
        <v>80</v>
      </c>
      <c r="P59" s="460" t="s">
        <v>76</v>
      </c>
      <c r="Q59" s="244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 x14ac:dyDescent="0.3">
      <c r="A60" s="391"/>
      <c r="B60" s="356"/>
      <c r="C60" s="163" t="s">
        <v>493</v>
      </c>
      <c r="D60" s="238">
        <v>60</v>
      </c>
      <c r="E60" s="356"/>
      <c r="F60" s="356"/>
      <c r="G60" s="356"/>
      <c r="H60" s="356"/>
      <c r="I60" s="356"/>
      <c r="J60" s="356"/>
      <c r="K60" s="356"/>
      <c r="L60" s="356"/>
      <c r="M60" s="164">
        <v>61</v>
      </c>
      <c r="N60" s="238">
        <v>70</v>
      </c>
      <c r="O60" s="173">
        <f t="shared" si="86"/>
        <v>87.142857142857139</v>
      </c>
      <c r="P60" s="356"/>
      <c r="Q60" s="244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 x14ac:dyDescent="0.3">
      <c r="A61" s="246">
        <f>A59+1</f>
        <v>38</v>
      </c>
      <c r="B61" s="163" t="s">
        <v>494</v>
      </c>
      <c r="C61" s="163" t="s">
        <v>495</v>
      </c>
      <c r="D61" s="238">
        <v>10</v>
      </c>
      <c r="E61" s="247" t="e">
        <f t="shared" ref="E61:I61" si="91">#REF!</f>
        <v>#REF!</v>
      </c>
      <c r="F61" s="247" t="e">
        <f t="shared" si="91"/>
        <v>#REF!</v>
      </c>
      <c r="G61" s="247" t="e">
        <f t="shared" si="91"/>
        <v>#REF!</v>
      </c>
      <c r="H61" s="247" t="e">
        <f t="shared" si="91"/>
        <v>#REF!</v>
      </c>
      <c r="I61" s="247" t="e">
        <f t="shared" si="91"/>
        <v>#REF!</v>
      </c>
      <c r="J61" s="242" t="e">
        <f>I61/E61*100</f>
        <v>#REF!</v>
      </c>
      <c r="K61" s="242" t="e">
        <f t="shared" ref="K61:L61" si="92">#REF!</f>
        <v>#REF!</v>
      </c>
      <c r="L61" s="242" t="e">
        <f t="shared" si="92"/>
        <v>#REF!</v>
      </c>
      <c r="M61" s="164">
        <v>11</v>
      </c>
      <c r="N61" s="238">
        <v>15</v>
      </c>
      <c r="O61" s="173">
        <f t="shared" si="86"/>
        <v>73.333333333333329</v>
      </c>
      <c r="P61" s="163" t="s">
        <v>76</v>
      </c>
      <c r="Q61" s="244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 x14ac:dyDescent="0.3">
      <c r="A62" s="246">
        <f>A61+1</f>
        <v>39</v>
      </c>
      <c r="B62" s="163" t="s">
        <v>496</v>
      </c>
      <c r="C62" s="163" t="s">
        <v>497</v>
      </c>
      <c r="D62" s="242">
        <v>60</v>
      </c>
      <c r="E62" s="247" t="e">
        <f t="shared" ref="E62:I62" si="93">#REF!</f>
        <v>#REF!</v>
      </c>
      <c r="F62" s="247" t="e">
        <f t="shared" si="93"/>
        <v>#REF!</v>
      </c>
      <c r="G62" s="247" t="e">
        <f t="shared" si="93"/>
        <v>#REF!</v>
      </c>
      <c r="H62" s="247" t="e">
        <f t="shared" si="93"/>
        <v>#REF!</v>
      </c>
      <c r="I62" s="247" t="e">
        <f t="shared" si="93"/>
        <v>#REF!</v>
      </c>
      <c r="J62" s="242"/>
      <c r="K62" s="242" t="e">
        <f t="shared" ref="K62:L62" si="94">#REF!</f>
        <v>#REF!</v>
      </c>
      <c r="L62" s="242" t="e">
        <f t="shared" si="94"/>
        <v>#REF!</v>
      </c>
      <c r="M62" s="173">
        <v>66</v>
      </c>
      <c r="N62" s="242">
        <v>97</v>
      </c>
      <c r="O62" s="173">
        <f t="shared" si="86"/>
        <v>68.041237113402062</v>
      </c>
      <c r="P62" s="163" t="s">
        <v>498</v>
      </c>
      <c r="Q62" s="244" t="s">
        <v>483</v>
      </c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 x14ac:dyDescent="0.3">
      <c r="A63" s="467" t="s">
        <v>499</v>
      </c>
      <c r="B63" s="358"/>
      <c r="C63" s="358"/>
      <c r="D63" s="358"/>
      <c r="E63" s="358"/>
      <c r="F63" s="358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409"/>
      <c r="R63" s="4"/>
      <c r="S63" s="4"/>
      <c r="T63" s="4"/>
      <c r="U63" s="4"/>
      <c r="V63" s="4"/>
      <c r="W63" s="4"/>
      <c r="X63" s="4"/>
      <c r="Y63" s="4"/>
      <c r="Z63" s="4"/>
    </row>
    <row r="64" spans="1:26" ht="41.25" customHeight="1" x14ac:dyDescent="0.3">
      <c r="A64" s="459">
        <f>A62+1</f>
        <v>40</v>
      </c>
      <c r="B64" s="460" t="s">
        <v>500</v>
      </c>
      <c r="C64" s="163" t="s">
        <v>501</v>
      </c>
      <c r="D64" s="242">
        <v>54</v>
      </c>
      <c r="E64" s="464" t="e">
        <f t="shared" ref="E64:I64" si="95">#REF!</f>
        <v>#REF!</v>
      </c>
      <c r="F64" s="464" t="e">
        <f t="shared" si="95"/>
        <v>#REF!</v>
      </c>
      <c r="G64" s="464" t="e">
        <f t="shared" si="95"/>
        <v>#REF!</v>
      </c>
      <c r="H64" s="464" t="e">
        <f t="shared" si="95"/>
        <v>#REF!</v>
      </c>
      <c r="I64" s="464" t="e">
        <f t="shared" si="95"/>
        <v>#REF!</v>
      </c>
      <c r="J64" s="462" t="e">
        <f>I64/E64*100</f>
        <v>#REF!</v>
      </c>
      <c r="K64" s="462" t="e">
        <f t="shared" ref="K64:L64" si="96">#REF!</f>
        <v>#REF!</v>
      </c>
      <c r="L64" s="462" t="e">
        <f t="shared" si="96"/>
        <v>#REF!</v>
      </c>
      <c r="M64" s="173">
        <v>85</v>
      </c>
      <c r="N64" s="242">
        <v>80</v>
      </c>
      <c r="O64" s="173">
        <f t="shared" ref="O64:O68" si="97">M64/N64*100</f>
        <v>106.25</v>
      </c>
      <c r="P64" s="460" t="s">
        <v>502</v>
      </c>
      <c r="Q64" s="463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 x14ac:dyDescent="0.3">
      <c r="A65" s="390"/>
      <c r="B65" s="355"/>
      <c r="C65" s="163" t="s">
        <v>503</v>
      </c>
      <c r="D65" s="238">
        <v>2</v>
      </c>
      <c r="E65" s="355"/>
      <c r="F65" s="355"/>
      <c r="G65" s="355"/>
      <c r="H65" s="355"/>
      <c r="I65" s="355"/>
      <c r="J65" s="355"/>
      <c r="K65" s="355"/>
      <c r="L65" s="355"/>
      <c r="M65" s="164">
        <v>1</v>
      </c>
      <c r="N65" s="238">
        <v>6</v>
      </c>
      <c r="O65" s="173">
        <f t="shared" si="97"/>
        <v>16.666666666666664</v>
      </c>
      <c r="P65" s="355"/>
      <c r="Q65" s="403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 x14ac:dyDescent="0.3">
      <c r="A66" s="390"/>
      <c r="B66" s="355"/>
      <c r="C66" s="163" t="s">
        <v>504</v>
      </c>
      <c r="D66" s="242">
        <v>7</v>
      </c>
      <c r="E66" s="355"/>
      <c r="F66" s="355"/>
      <c r="G66" s="355"/>
      <c r="H66" s="355"/>
      <c r="I66" s="355"/>
      <c r="J66" s="355"/>
      <c r="K66" s="355"/>
      <c r="L66" s="355"/>
      <c r="M66" s="173">
        <v>10</v>
      </c>
      <c r="N66" s="242">
        <v>20</v>
      </c>
      <c r="O66" s="173">
        <f t="shared" si="97"/>
        <v>50</v>
      </c>
      <c r="P66" s="355"/>
      <c r="Q66" s="403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 x14ac:dyDescent="0.3">
      <c r="A67" s="391"/>
      <c r="B67" s="356"/>
      <c r="C67" s="163" t="s">
        <v>505</v>
      </c>
      <c r="D67" s="238">
        <v>0</v>
      </c>
      <c r="E67" s="356"/>
      <c r="F67" s="356"/>
      <c r="G67" s="356"/>
      <c r="H67" s="356"/>
      <c r="I67" s="356"/>
      <c r="J67" s="356"/>
      <c r="K67" s="356"/>
      <c r="L67" s="356"/>
      <c r="M67" s="173">
        <v>0</v>
      </c>
      <c r="N67" s="238">
        <v>1</v>
      </c>
      <c r="O67" s="173">
        <f t="shared" si="97"/>
        <v>0</v>
      </c>
      <c r="P67" s="356"/>
      <c r="Q67" s="404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 x14ac:dyDescent="0.3">
      <c r="A68" s="246">
        <f>A64+1</f>
        <v>41</v>
      </c>
      <c r="B68" s="163" t="s">
        <v>506</v>
      </c>
      <c r="C68" s="163" t="s">
        <v>507</v>
      </c>
      <c r="D68" s="242">
        <v>15</v>
      </c>
      <c r="E68" s="247" t="e">
        <f t="shared" ref="E68:I68" si="98">#REF!</f>
        <v>#REF!</v>
      </c>
      <c r="F68" s="247" t="e">
        <f t="shared" si="98"/>
        <v>#REF!</v>
      </c>
      <c r="G68" s="247" t="e">
        <f t="shared" si="98"/>
        <v>#REF!</v>
      </c>
      <c r="H68" s="247" t="e">
        <f t="shared" si="98"/>
        <v>#REF!</v>
      </c>
      <c r="I68" s="247" t="e">
        <f t="shared" si="98"/>
        <v>#REF!</v>
      </c>
      <c r="J68" s="242" t="e">
        <f t="shared" ref="J68:J70" si="99">I68/E68*100</f>
        <v>#REF!</v>
      </c>
      <c r="K68" s="242" t="e">
        <f t="shared" ref="K68:L68" si="100">#REF!</f>
        <v>#REF!</v>
      </c>
      <c r="L68" s="242" t="e">
        <f t="shared" si="100"/>
        <v>#REF!</v>
      </c>
      <c r="M68" s="173">
        <v>10</v>
      </c>
      <c r="N68" s="242">
        <v>30</v>
      </c>
      <c r="O68" s="173">
        <f t="shared" si="97"/>
        <v>33.333333333333329</v>
      </c>
      <c r="P68" s="163" t="s">
        <v>502</v>
      </c>
      <c r="Q68" s="244" t="s">
        <v>508</v>
      </c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 x14ac:dyDescent="0.3">
      <c r="A69" s="246">
        <f t="shared" ref="A69:A70" si="101">A68+1</f>
        <v>42</v>
      </c>
      <c r="B69" s="163" t="s">
        <v>509</v>
      </c>
      <c r="C69" s="163" t="s">
        <v>510</v>
      </c>
      <c r="D69" s="238" t="s">
        <v>511</v>
      </c>
      <c r="E69" s="247" t="e">
        <f t="shared" ref="E69:I69" si="102">#REF!</f>
        <v>#REF!</v>
      </c>
      <c r="F69" s="247" t="e">
        <f t="shared" si="102"/>
        <v>#REF!</v>
      </c>
      <c r="G69" s="247" t="e">
        <f t="shared" si="102"/>
        <v>#REF!</v>
      </c>
      <c r="H69" s="247" t="e">
        <f t="shared" si="102"/>
        <v>#REF!</v>
      </c>
      <c r="I69" s="247" t="e">
        <f t="shared" si="102"/>
        <v>#REF!</v>
      </c>
      <c r="J69" s="242" t="e">
        <f t="shared" si="99"/>
        <v>#REF!</v>
      </c>
      <c r="K69" s="242" t="e">
        <f t="shared" ref="K69:L69" si="103">#REF!</f>
        <v>#REF!</v>
      </c>
      <c r="L69" s="242" t="e">
        <f t="shared" si="103"/>
        <v>#REF!</v>
      </c>
      <c r="M69" s="173">
        <v>4.4400000000000004</v>
      </c>
      <c r="N69" s="238" t="s">
        <v>511</v>
      </c>
      <c r="O69" s="173">
        <v>100</v>
      </c>
      <c r="P69" s="163" t="s">
        <v>502</v>
      </c>
      <c r="Q69" s="244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 x14ac:dyDescent="0.3">
      <c r="A70" s="459">
        <f t="shared" si="101"/>
        <v>43</v>
      </c>
      <c r="B70" s="460" t="s">
        <v>512</v>
      </c>
      <c r="C70" s="163" t="s">
        <v>513</v>
      </c>
      <c r="D70" s="238">
        <v>1</v>
      </c>
      <c r="E70" s="464" t="e">
        <f t="shared" ref="E70:I70" si="104">#REF!</f>
        <v>#REF!</v>
      </c>
      <c r="F70" s="464" t="e">
        <f t="shared" si="104"/>
        <v>#REF!</v>
      </c>
      <c r="G70" s="464" t="e">
        <f t="shared" si="104"/>
        <v>#REF!</v>
      </c>
      <c r="H70" s="464" t="e">
        <f t="shared" si="104"/>
        <v>#REF!</v>
      </c>
      <c r="I70" s="464" t="e">
        <f t="shared" si="104"/>
        <v>#REF!</v>
      </c>
      <c r="J70" s="462" t="e">
        <f t="shared" si="99"/>
        <v>#REF!</v>
      </c>
      <c r="K70" s="462" t="e">
        <f t="shared" ref="K70:L70" si="105">#REF!</f>
        <v>#REF!</v>
      </c>
      <c r="L70" s="462" t="e">
        <f t="shared" si="105"/>
        <v>#REF!</v>
      </c>
      <c r="M70" s="164">
        <v>0</v>
      </c>
      <c r="N70" s="238" t="s">
        <v>514</v>
      </c>
      <c r="O70" s="161">
        <v>0</v>
      </c>
      <c r="P70" s="460" t="s">
        <v>502</v>
      </c>
      <c r="Q70" s="245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3">
      <c r="A71" s="390"/>
      <c r="B71" s="355"/>
      <c r="C71" s="163" t="s">
        <v>515</v>
      </c>
      <c r="D71" s="238">
        <v>1</v>
      </c>
      <c r="E71" s="355"/>
      <c r="F71" s="355"/>
      <c r="G71" s="355"/>
      <c r="H71" s="355"/>
      <c r="I71" s="355"/>
      <c r="J71" s="355"/>
      <c r="K71" s="355"/>
      <c r="L71" s="355"/>
      <c r="M71" s="164">
        <v>1</v>
      </c>
      <c r="N71" s="238">
        <v>1</v>
      </c>
      <c r="O71" s="173">
        <f t="shared" ref="O71:O74" si="106">M71/N71*100</f>
        <v>100</v>
      </c>
      <c r="P71" s="355"/>
      <c r="Q71" s="250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3">
      <c r="A72" s="390"/>
      <c r="B72" s="355"/>
      <c r="C72" s="163" t="s">
        <v>516</v>
      </c>
      <c r="D72" s="248">
        <v>13300</v>
      </c>
      <c r="E72" s="355"/>
      <c r="F72" s="355"/>
      <c r="G72" s="355"/>
      <c r="H72" s="355"/>
      <c r="I72" s="355"/>
      <c r="J72" s="355"/>
      <c r="K72" s="355"/>
      <c r="L72" s="355"/>
      <c r="M72" s="164">
        <v>13300</v>
      </c>
      <c r="N72" s="248">
        <v>13300</v>
      </c>
      <c r="O72" s="173">
        <f t="shared" si="106"/>
        <v>100</v>
      </c>
      <c r="P72" s="355"/>
      <c r="Q72" s="250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3">
      <c r="A73" s="390"/>
      <c r="B73" s="355"/>
      <c r="C73" s="163" t="s">
        <v>517</v>
      </c>
      <c r="D73" s="248">
        <v>14118</v>
      </c>
      <c r="E73" s="355"/>
      <c r="F73" s="355"/>
      <c r="G73" s="355"/>
      <c r="H73" s="355"/>
      <c r="I73" s="355"/>
      <c r="J73" s="355"/>
      <c r="K73" s="355"/>
      <c r="L73" s="355"/>
      <c r="M73" s="164">
        <v>14118</v>
      </c>
      <c r="N73" s="248">
        <v>14118</v>
      </c>
      <c r="O73" s="173">
        <f t="shared" si="106"/>
        <v>100</v>
      </c>
      <c r="P73" s="355"/>
      <c r="Q73" s="250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3">
      <c r="A74" s="391"/>
      <c r="B74" s="356"/>
      <c r="C74" s="163" t="s">
        <v>518</v>
      </c>
      <c r="D74" s="248">
        <v>1200</v>
      </c>
      <c r="E74" s="356"/>
      <c r="F74" s="356"/>
      <c r="G74" s="356"/>
      <c r="H74" s="356"/>
      <c r="I74" s="356"/>
      <c r="J74" s="356"/>
      <c r="K74" s="356"/>
      <c r="L74" s="356"/>
      <c r="M74" s="164">
        <v>0</v>
      </c>
      <c r="N74" s="248">
        <v>5200</v>
      </c>
      <c r="O74" s="173">
        <f t="shared" si="106"/>
        <v>0</v>
      </c>
      <c r="P74" s="356"/>
      <c r="Q74" s="244" t="s">
        <v>519</v>
      </c>
      <c r="R74" s="2"/>
      <c r="S74" s="2"/>
      <c r="T74" s="2"/>
      <c r="U74" s="2"/>
      <c r="V74" s="2"/>
      <c r="W74" s="2"/>
      <c r="X74" s="2"/>
      <c r="Y74" s="2"/>
      <c r="Z74" s="2"/>
    </row>
    <row r="75" spans="1:26" ht="27" customHeight="1" x14ac:dyDescent="0.3">
      <c r="A75" s="459">
        <f>A70+1</f>
        <v>44</v>
      </c>
      <c r="B75" s="460" t="s">
        <v>520</v>
      </c>
      <c r="C75" s="163" t="s">
        <v>521</v>
      </c>
      <c r="D75" s="238">
        <v>0</v>
      </c>
      <c r="E75" s="464">
        <v>0</v>
      </c>
      <c r="F75" s="464">
        <v>0</v>
      </c>
      <c r="G75" s="464">
        <v>0</v>
      </c>
      <c r="H75" s="464">
        <v>0</v>
      </c>
      <c r="I75" s="464">
        <v>0</v>
      </c>
      <c r="J75" s="464"/>
      <c r="K75" s="462">
        <v>0</v>
      </c>
      <c r="L75" s="462">
        <v>0</v>
      </c>
      <c r="M75" s="164">
        <v>0</v>
      </c>
      <c r="N75" s="238">
        <v>0</v>
      </c>
      <c r="O75" s="173">
        <v>100</v>
      </c>
      <c r="P75" s="460" t="s">
        <v>502</v>
      </c>
      <c r="Q75" s="463" t="s">
        <v>480</v>
      </c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3">
      <c r="A76" s="391"/>
      <c r="B76" s="356"/>
      <c r="C76" s="163" t="s">
        <v>522</v>
      </c>
      <c r="D76" s="238">
        <v>0</v>
      </c>
      <c r="E76" s="356"/>
      <c r="F76" s="356"/>
      <c r="G76" s="356"/>
      <c r="H76" s="356"/>
      <c r="I76" s="356"/>
      <c r="J76" s="356"/>
      <c r="K76" s="356"/>
      <c r="L76" s="356"/>
      <c r="M76" s="164">
        <v>0</v>
      </c>
      <c r="N76" s="238">
        <v>0</v>
      </c>
      <c r="O76" s="173">
        <v>100</v>
      </c>
      <c r="P76" s="356"/>
      <c r="Q76" s="404"/>
      <c r="R76" s="2"/>
      <c r="S76" s="2"/>
      <c r="T76" s="2"/>
      <c r="U76" s="2"/>
      <c r="V76" s="2"/>
      <c r="W76" s="2"/>
      <c r="X76" s="2"/>
      <c r="Y76" s="2"/>
      <c r="Z76" s="2"/>
    </row>
    <row r="77" spans="1:26" ht="51" customHeight="1" x14ac:dyDescent="0.3">
      <c r="A77" s="246">
        <f>A75+1</f>
        <v>45</v>
      </c>
      <c r="B77" s="163" t="s">
        <v>523</v>
      </c>
      <c r="C77" s="163" t="s">
        <v>524</v>
      </c>
      <c r="D77" s="238">
        <v>0</v>
      </c>
      <c r="E77" s="164" t="e">
        <f t="shared" ref="E77:I77" si="107">#REF!</f>
        <v>#REF!</v>
      </c>
      <c r="F77" s="164" t="e">
        <f t="shared" si="107"/>
        <v>#REF!</v>
      </c>
      <c r="G77" s="164" t="e">
        <f t="shared" si="107"/>
        <v>#REF!</v>
      </c>
      <c r="H77" s="247" t="e">
        <f t="shared" si="107"/>
        <v>#REF!</v>
      </c>
      <c r="I77" s="247" t="e">
        <f t="shared" si="107"/>
        <v>#REF!</v>
      </c>
      <c r="J77" s="242" t="e">
        <f>I77/E77*100</f>
        <v>#REF!</v>
      </c>
      <c r="K77" s="242" t="e">
        <f t="shared" ref="K77:L77" si="108">#REF!</f>
        <v>#REF!</v>
      </c>
      <c r="L77" s="242" t="e">
        <f t="shared" si="108"/>
        <v>#REF!</v>
      </c>
      <c r="M77" s="164">
        <v>15</v>
      </c>
      <c r="N77" s="238">
        <v>0</v>
      </c>
      <c r="O77" s="242">
        <v>85</v>
      </c>
      <c r="P77" s="163" t="s">
        <v>502</v>
      </c>
      <c r="Q77" s="244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3">
      <c r="A78" s="246">
        <f t="shared" ref="A78:A80" si="109">A77+1</f>
        <v>46</v>
      </c>
      <c r="B78" s="163" t="s">
        <v>525</v>
      </c>
      <c r="C78" s="163" t="s">
        <v>526</v>
      </c>
      <c r="D78" s="248">
        <v>1720551</v>
      </c>
      <c r="E78" s="247">
        <v>0</v>
      </c>
      <c r="F78" s="247">
        <v>0</v>
      </c>
      <c r="G78" s="247">
        <v>0</v>
      </c>
      <c r="H78" s="247">
        <v>0</v>
      </c>
      <c r="I78" s="247">
        <v>0</v>
      </c>
      <c r="J78" s="242"/>
      <c r="K78" s="242">
        <v>0</v>
      </c>
      <c r="L78" s="242">
        <v>0</v>
      </c>
      <c r="M78" s="251">
        <v>1647395</v>
      </c>
      <c r="N78" s="248">
        <v>1720551</v>
      </c>
      <c r="O78" s="173">
        <f t="shared" ref="O78:O129" si="110">M78/N78*100</f>
        <v>95.748106275257172</v>
      </c>
      <c r="P78" s="163"/>
      <c r="Q78" s="244" t="s">
        <v>480</v>
      </c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3">
      <c r="A79" s="246">
        <f t="shared" si="109"/>
        <v>47</v>
      </c>
      <c r="B79" s="163" t="s">
        <v>527</v>
      </c>
      <c r="C79" s="163" t="s">
        <v>528</v>
      </c>
      <c r="D79" s="238">
        <v>35.29</v>
      </c>
      <c r="E79" s="247" t="e">
        <f t="shared" ref="E79:I79" si="111">#REF!</f>
        <v>#REF!</v>
      </c>
      <c r="F79" s="247" t="e">
        <f t="shared" si="111"/>
        <v>#REF!</v>
      </c>
      <c r="G79" s="247" t="e">
        <f t="shared" si="111"/>
        <v>#REF!</v>
      </c>
      <c r="H79" s="247" t="e">
        <f t="shared" si="111"/>
        <v>#REF!</v>
      </c>
      <c r="I79" s="247" t="e">
        <f t="shared" si="111"/>
        <v>#REF!</v>
      </c>
      <c r="J79" s="242" t="e">
        <f t="shared" ref="J79:J80" si="112">I79/E79*100</f>
        <v>#REF!</v>
      </c>
      <c r="K79" s="242" t="e">
        <f t="shared" ref="K79:L79" si="113">#REF!</f>
        <v>#REF!</v>
      </c>
      <c r="L79" s="242" t="e">
        <f t="shared" si="113"/>
        <v>#REF!</v>
      </c>
      <c r="M79" s="164">
        <v>85</v>
      </c>
      <c r="N79" s="238">
        <v>65</v>
      </c>
      <c r="O79" s="173">
        <f t="shared" si="110"/>
        <v>130.76923076923077</v>
      </c>
      <c r="P79" s="163" t="s">
        <v>159</v>
      </c>
      <c r="Q79" s="244"/>
      <c r="R79" s="2"/>
      <c r="S79" s="2"/>
      <c r="T79" s="2"/>
      <c r="U79" s="2"/>
      <c r="V79" s="2"/>
      <c r="W79" s="2"/>
      <c r="X79" s="2"/>
      <c r="Y79" s="2"/>
      <c r="Z79" s="2"/>
    </row>
    <row r="80" spans="1:26" ht="27" customHeight="1" x14ac:dyDescent="0.3">
      <c r="A80" s="459">
        <f t="shared" si="109"/>
        <v>48</v>
      </c>
      <c r="B80" s="460" t="s">
        <v>529</v>
      </c>
      <c r="C80" s="163" t="s">
        <v>530</v>
      </c>
      <c r="D80" s="238">
        <v>45</v>
      </c>
      <c r="E80" s="464" t="e">
        <f t="shared" ref="E80:I80" si="114">#REF!</f>
        <v>#REF!</v>
      </c>
      <c r="F80" s="464" t="e">
        <f t="shared" si="114"/>
        <v>#REF!</v>
      </c>
      <c r="G80" s="464" t="e">
        <f t="shared" si="114"/>
        <v>#REF!</v>
      </c>
      <c r="H80" s="464" t="e">
        <f t="shared" si="114"/>
        <v>#REF!</v>
      </c>
      <c r="I80" s="464" t="e">
        <f t="shared" si="114"/>
        <v>#REF!</v>
      </c>
      <c r="J80" s="462" t="e">
        <f t="shared" si="112"/>
        <v>#REF!</v>
      </c>
      <c r="K80" s="462" t="e">
        <f t="shared" ref="K80:L80" si="115">#REF!</f>
        <v>#REF!</v>
      </c>
      <c r="L80" s="462" t="e">
        <f t="shared" si="115"/>
        <v>#REF!</v>
      </c>
      <c r="M80" s="164">
        <v>35</v>
      </c>
      <c r="N80" s="238">
        <v>70</v>
      </c>
      <c r="O80" s="173">
        <f t="shared" si="110"/>
        <v>50</v>
      </c>
      <c r="P80" s="460" t="s">
        <v>159</v>
      </c>
      <c r="Q80" s="463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3">
      <c r="A81" s="391"/>
      <c r="B81" s="356"/>
      <c r="C81" s="163" t="s">
        <v>531</v>
      </c>
      <c r="D81" s="238">
        <v>65</v>
      </c>
      <c r="E81" s="356"/>
      <c r="F81" s="356"/>
      <c r="G81" s="356"/>
      <c r="H81" s="356"/>
      <c r="I81" s="356"/>
      <c r="J81" s="356"/>
      <c r="K81" s="356"/>
      <c r="L81" s="356"/>
      <c r="M81" s="164">
        <v>26</v>
      </c>
      <c r="N81" s="238">
        <v>80</v>
      </c>
      <c r="O81" s="173">
        <f t="shared" si="110"/>
        <v>32.5</v>
      </c>
      <c r="P81" s="356"/>
      <c r="Q81" s="404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3">
      <c r="A82" s="246">
        <f>A80+1</f>
        <v>49</v>
      </c>
      <c r="B82" s="163" t="s">
        <v>532</v>
      </c>
      <c r="C82" s="163" t="s">
        <v>533</v>
      </c>
      <c r="D82" s="248">
        <v>2315000</v>
      </c>
      <c r="E82" s="247" t="e">
        <f t="shared" ref="E82:I82" si="116">#REF!</f>
        <v>#REF!</v>
      </c>
      <c r="F82" s="247" t="e">
        <f t="shared" si="116"/>
        <v>#REF!</v>
      </c>
      <c r="G82" s="247" t="e">
        <f t="shared" si="116"/>
        <v>#REF!</v>
      </c>
      <c r="H82" s="247" t="e">
        <f t="shared" si="116"/>
        <v>#REF!</v>
      </c>
      <c r="I82" s="247" t="e">
        <f t="shared" si="116"/>
        <v>#REF!</v>
      </c>
      <c r="J82" s="242" t="e">
        <f>I82/E82*100</f>
        <v>#REF!</v>
      </c>
      <c r="K82" s="242" t="e">
        <f t="shared" ref="K82:L82" si="117">#REF!</f>
        <v>#REF!</v>
      </c>
      <c r="L82" s="242" t="e">
        <f t="shared" si="117"/>
        <v>#REF!</v>
      </c>
      <c r="M82" s="164">
        <v>2657537</v>
      </c>
      <c r="N82" s="248">
        <v>3242300</v>
      </c>
      <c r="O82" s="173">
        <f t="shared" si="110"/>
        <v>81.964562193504605</v>
      </c>
      <c r="P82" s="163" t="s">
        <v>159</v>
      </c>
      <c r="Q82" s="244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3">
      <c r="A83" s="246">
        <f t="shared" ref="A83:A95" si="118">A82+1</f>
        <v>50</v>
      </c>
      <c r="B83" s="163" t="s">
        <v>534</v>
      </c>
      <c r="C83" s="163" t="s">
        <v>535</v>
      </c>
      <c r="D83" s="238">
        <v>20</v>
      </c>
      <c r="E83" s="247">
        <v>0</v>
      </c>
      <c r="F83" s="247">
        <v>0</v>
      </c>
      <c r="G83" s="247">
        <v>0</v>
      </c>
      <c r="H83" s="247">
        <v>0</v>
      </c>
      <c r="I83" s="247">
        <v>0</v>
      </c>
      <c r="J83" s="242"/>
      <c r="K83" s="242">
        <v>0</v>
      </c>
      <c r="L83" s="242">
        <v>0</v>
      </c>
      <c r="M83" s="164"/>
      <c r="N83" s="238">
        <v>100</v>
      </c>
      <c r="O83" s="173">
        <f t="shared" si="110"/>
        <v>0</v>
      </c>
      <c r="P83" s="163" t="s">
        <v>159</v>
      </c>
      <c r="Q83" s="244" t="s">
        <v>536</v>
      </c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3">
      <c r="A84" s="246">
        <f t="shared" si="118"/>
        <v>51</v>
      </c>
      <c r="B84" s="163" t="s">
        <v>537</v>
      </c>
      <c r="C84" s="163" t="s">
        <v>538</v>
      </c>
      <c r="D84" s="238">
        <v>50</v>
      </c>
      <c r="E84" s="247" t="e">
        <f t="shared" ref="E84:I84" si="119">#REF!</f>
        <v>#REF!</v>
      </c>
      <c r="F84" s="247" t="e">
        <f t="shared" si="119"/>
        <v>#REF!</v>
      </c>
      <c r="G84" s="247" t="e">
        <f t="shared" si="119"/>
        <v>#REF!</v>
      </c>
      <c r="H84" s="247" t="e">
        <f t="shared" si="119"/>
        <v>#REF!</v>
      </c>
      <c r="I84" s="247" t="e">
        <f t="shared" si="119"/>
        <v>#REF!</v>
      </c>
      <c r="J84" s="242"/>
      <c r="K84" s="242" t="e">
        <f t="shared" ref="K84:L84" si="120">#REF!</f>
        <v>#REF!</v>
      </c>
      <c r="L84" s="242" t="e">
        <f t="shared" si="120"/>
        <v>#REF!</v>
      </c>
      <c r="M84" s="173">
        <v>84</v>
      </c>
      <c r="N84" s="238">
        <v>80</v>
      </c>
      <c r="O84" s="173">
        <f t="shared" si="110"/>
        <v>105</v>
      </c>
      <c r="P84" s="163" t="s">
        <v>149</v>
      </c>
      <c r="Q84" s="244" t="s">
        <v>483</v>
      </c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3">
      <c r="A85" s="246">
        <f t="shared" si="118"/>
        <v>52</v>
      </c>
      <c r="B85" s="163" t="s">
        <v>539</v>
      </c>
      <c r="C85" s="163" t="s">
        <v>540</v>
      </c>
      <c r="D85" s="242">
        <v>268.3</v>
      </c>
      <c r="E85" s="247" t="e">
        <f t="shared" ref="E85:I85" si="121">#REF!</f>
        <v>#REF!</v>
      </c>
      <c r="F85" s="247" t="e">
        <f t="shared" si="121"/>
        <v>#REF!</v>
      </c>
      <c r="G85" s="247" t="e">
        <f t="shared" si="121"/>
        <v>#REF!</v>
      </c>
      <c r="H85" s="247" t="e">
        <f t="shared" si="121"/>
        <v>#REF!</v>
      </c>
      <c r="I85" s="247" t="e">
        <f t="shared" si="121"/>
        <v>#REF!</v>
      </c>
      <c r="J85" s="242" t="e">
        <f t="shared" ref="J85:J89" si="122">I85/E85*100</f>
        <v>#REF!</v>
      </c>
      <c r="K85" s="242" t="e">
        <f t="shared" ref="K85:L85" si="123">#REF!</f>
        <v>#REF!</v>
      </c>
      <c r="L85" s="242" t="e">
        <f t="shared" si="123"/>
        <v>#REF!</v>
      </c>
      <c r="M85" s="173">
        <v>268.3</v>
      </c>
      <c r="N85" s="242">
        <v>273.5</v>
      </c>
      <c r="O85" s="173">
        <f t="shared" si="110"/>
        <v>98.098720292504566</v>
      </c>
      <c r="P85" s="163" t="s">
        <v>76</v>
      </c>
      <c r="Q85" s="244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3">
      <c r="A86" s="246">
        <f t="shared" si="118"/>
        <v>53</v>
      </c>
      <c r="B86" s="163" t="s">
        <v>541</v>
      </c>
      <c r="C86" s="163" t="s">
        <v>542</v>
      </c>
      <c r="D86" s="238">
        <v>260</v>
      </c>
      <c r="E86" s="247" t="e">
        <f t="shared" ref="E86:I86" si="124">#REF!</f>
        <v>#REF!</v>
      </c>
      <c r="F86" s="247" t="e">
        <f t="shared" si="124"/>
        <v>#REF!</v>
      </c>
      <c r="G86" s="247" t="e">
        <f t="shared" si="124"/>
        <v>#REF!</v>
      </c>
      <c r="H86" s="247" t="e">
        <f t="shared" si="124"/>
        <v>#REF!</v>
      </c>
      <c r="I86" s="247" t="e">
        <f t="shared" si="124"/>
        <v>#REF!</v>
      </c>
      <c r="J86" s="242" t="e">
        <f t="shared" si="122"/>
        <v>#REF!</v>
      </c>
      <c r="K86" s="242" t="e">
        <f t="shared" ref="K86:L86" si="125">#REF!</f>
        <v>#REF!</v>
      </c>
      <c r="L86" s="242" t="e">
        <f t="shared" si="125"/>
        <v>#REF!</v>
      </c>
      <c r="M86" s="164">
        <v>257</v>
      </c>
      <c r="N86" s="238">
        <v>340</v>
      </c>
      <c r="O86" s="173">
        <f t="shared" si="110"/>
        <v>75.588235294117652</v>
      </c>
      <c r="P86" s="163" t="s">
        <v>64</v>
      </c>
      <c r="Q86" s="244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3">
      <c r="A87" s="246">
        <f t="shared" si="118"/>
        <v>54</v>
      </c>
      <c r="B87" s="163" t="s">
        <v>543</v>
      </c>
      <c r="C87" s="163" t="s">
        <v>544</v>
      </c>
      <c r="D87" s="238">
        <v>99</v>
      </c>
      <c r="E87" s="247" t="e">
        <f t="shared" ref="E87:I87" si="126">#REF!</f>
        <v>#REF!</v>
      </c>
      <c r="F87" s="247" t="e">
        <f t="shared" si="126"/>
        <v>#REF!</v>
      </c>
      <c r="G87" s="247" t="e">
        <f t="shared" si="126"/>
        <v>#REF!</v>
      </c>
      <c r="H87" s="247" t="e">
        <f t="shared" si="126"/>
        <v>#REF!</v>
      </c>
      <c r="I87" s="247" t="e">
        <f t="shared" si="126"/>
        <v>#REF!</v>
      </c>
      <c r="J87" s="242" t="e">
        <f t="shared" si="122"/>
        <v>#REF!</v>
      </c>
      <c r="K87" s="242" t="e">
        <f t="shared" ref="K87:L87" si="127">#REF!</f>
        <v>#REF!</v>
      </c>
      <c r="L87" s="242" t="e">
        <f t="shared" si="127"/>
        <v>#REF!</v>
      </c>
      <c r="M87" s="164">
        <v>148</v>
      </c>
      <c r="N87" s="238">
        <v>166</v>
      </c>
      <c r="O87" s="173">
        <f t="shared" si="110"/>
        <v>89.156626506024097</v>
      </c>
      <c r="P87" s="163" t="s">
        <v>64</v>
      </c>
      <c r="Q87" s="244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3">
      <c r="A88" s="246">
        <f t="shared" si="118"/>
        <v>55</v>
      </c>
      <c r="B88" s="163" t="s">
        <v>545</v>
      </c>
      <c r="C88" s="163" t="s">
        <v>546</v>
      </c>
      <c r="D88" s="238">
        <v>37</v>
      </c>
      <c r="E88" s="247" t="e">
        <f t="shared" ref="E88:I88" si="128">#REF!</f>
        <v>#REF!</v>
      </c>
      <c r="F88" s="247" t="e">
        <f t="shared" si="128"/>
        <v>#REF!</v>
      </c>
      <c r="G88" s="247" t="e">
        <f t="shared" si="128"/>
        <v>#REF!</v>
      </c>
      <c r="H88" s="247" t="e">
        <f t="shared" si="128"/>
        <v>#REF!</v>
      </c>
      <c r="I88" s="247" t="e">
        <f t="shared" si="128"/>
        <v>#REF!</v>
      </c>
      <c r="J88" s="242" t="e">
        <f t="shared" si="122"/>
        <v>#REF!</v>
      </c>
      <c r="K88" s="242" t="e">
        <f t="shared" ref="K88:L88" si="129">#REF!</f>
        <v>#REF!</v>
      </c>
      <c r="L88" s="242" t="e">
        <f t="shared" si="129"/>
        <v>#REF!</v>
      </c>
      <c r="M88" s="164">
        <v>57</v>
      </c>
      <c r="N88" s="238">
        <v>49</v>
      </c>
      <c r="O88" s="173">
        <f t="shared" si="110"/>
        <v>116.32653061224489</v>
      </c>
      <c r="P88" s="163" t="s">
        <v>64</v>
      </c>
      <c r="Q88" s="244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3">
      <c r="A89" s="246">
        <f t="shared" si="118"/>
        <v>56</v>
      </c>
      <c r="B89" s="163" t="s">
        <v>547</v>
      </c>
      <c r="C89" s="163" t="s">
        <v>548</v>
      </c>
      <c r="D89" s="238">
        <v>185</v>
      </c>
      <c r="E89" s="247" t="e">
        <f t="shared" ref="E89:I89" si="130">#REF!</f>
        <v>#REF!</v>
      </c>
      <c r="F89" s="247" t="e">
        <f t="shared" si="130"/>
        <v>#REF!</v>
      </c>
      <c r="G89" s="247" t="e">
        <f t="shared" si="130"/>
        <v>#REF!</v>
      </c>
      <c r="H89" s="247" t="e">
        <f t="shared" si="130"/>
        <v>#REF!</v>
      </c>
      <c r="I89" s="247" t="e">
        <f t="shared" si="130"/>
        <v>#REF!</v>
      </c>
      <c r="J89" s="242" t="e">
        <f t="shared" si="122"/>
        <v>#REF!</v>
      </c>
      <c r="K89" s="242" t="e">
        <f t="shared" ref="K89:L89" si="131">#REF!</f>
        <v>#REF!</v>
      </c>
      <c r="L89" s="242" t="e">
        <f t="shared" si="131"/>
        <v>#REF!</v>
      </c>
      <c r="M89" s="164">
        <v>48</v>
      </c>
      <c r="N89" s="238">
        <v>199</v>
      </c>
      <c r="O89" s="173">
        <f t="shared" si="110"/>
        <v>24.120603015075375</v>
      </c>
      <c r="P89" s="163" t="s">
        <v>64</v>
      </c>
      <c r="Q89" s="244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3">
      <c r="A90" s="246">
        <f t="shared" si="118"/>
        <v>57</v>
      </c>
      <c r="B90" s="163" t="s">
        <v>549</v>
      </c>
      <c r="C90" s="163" t="s">
        <v>550</v>
      </c>
      <c r="D90" s="238">
        <v>15</v>
      </c>
      <c r="E90" s="247" t="e">
        <f t="shared" ref="E90:I90" si="132">#REF!</f>
        <v>#REF!</v>
      </c>
      <c r="F90" s="247" t="e">
        <f t="shared" si="132"/>
        <v>#REF!</v>
      </c>
      <c r="G90" s="247" t="e">
        <f t="shared" si="132"/>
        <v>#REF!</v>
      </c>
      <c r="H90" s="247" t="e">
        <f t="shared" si="132"/>
        <v>#REF!</v>
      </c>
      <c r="I90" s="247" t="e">
        <f t="shared" si="132"/>
        <v>#REF!</v>
      </c>
      <c r="J90" s="242"/>
      <c r="K90" s="242" t="e">
        <f t="shared" ref="K90:L90" si="133">#REF!</f>
        <v>#REF!</v>
      </c>
      <c r="L90" s="242" t="e">
        <f t="shared" si="133"/>
        <v>#REF!</v>
      </c>
      <c r="M90" s="164">
        <v>15</v>
      </c>
      <c r="N90" s="238">
        <v>33</v>
      </c>
      <c r="O90" s="173">
        <f t="shared" si="110"/>
        <v>45.454545454545453</v>
      </c>
      <c r="P90" s="163" t="s">
        <v>64</v>
      </c>
      <c r="Q90" s="244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3">
      <c r="A91" s="246">
        <f t="shared" si="118"/>
        <v>58</v>
      </c>
      <c r="B91" s="163" t="s">
        <v>551</v>
      </c>
      <c r="C91" s="163" t="s">
        <v>552</v>
      </c>
      <c r="D91" s="238">
        <v>34</v>
      </c>
      <c r="E91" s="247" t="e">
        <f t="shared" ref="E91:I91" si="134">#REF!</f>
        <v>#REF!</v>
      </c>
      <c r="F91" s="247" t="e">
        <f t="shared" si="134"/>
        <v>#REF!</v>
      </c>
      <c r="G91" s="247" t="e">
        <f t="shared" si="134"/>
        <v>#REF!</v>
      </c>
      <c r="H91" s="247" t="e">
        <f t="shared" si="134"/>
        <v>#REF!</v>
      </c>
      <c r="I91" s="247" t="e">
        <f t="shared" si="134"/>
        <v>#REF!</v>
      </c>
      <c r="J91" s="242" t="e">
        <f t="shared" ref="J91:J95" si="135">I91/E91*100</f>
        <v>#REF!</v>
      </c>
      <c r="K91" s="242" t="e">
        <f t="shared" ref="K91:L91" si="136">#REF!</f>
        <v>#REF!</v>
      </c>
      <c r="L91" s="242" t="e">
        <f t="shared" si="136"/>
        <v>#REF!</v>
      </c>
      <c r="M91" s="164">
        <v>40</v>
      </c>
      <c r="N91" s="238">
        <v>50</v>
      </c>
      <c r="O91" s="173">
        <f t="shared" si="110"/>
        <v>80</v>
      </c>
      <c r="P91" s="163" t="s">
        <v>64</v>
      </c>
      <c r="Q91" s="244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3">
      <c r="A92" s="246">
        <f t="shared" si="118"/>
        <v>59</v>
      </c>
      <c r="B92" s="163" t="s">
        <v>553</v>
      </c>
      <c r="C92" s="163" t="s">
        <v>554</v>
      </c>
      <c r="D92" s="248">
        <v>1105</v>
      </c>
      <c r="E92" s="247" t="e">
        <f t="shared" ref="E92:I92" si="137">#REF!</f>
        <v>#REF!</v>
      </c>
      <c r="F92" s="247" t="e">
        <f t="shared" si="137"/>
        <v>#REF!</v>
      </c>
      <c r="G92" s="247" t="e">
        <f t="shared" si="137"/>
        <v>#REF!</v>
      </c>
      <c r="H92" s="247" t="e">
        <f t="shared" si="137"/>
        <v>#REF!</v>
      </c>
      <c r="I92" s="247" t="e">
        <f t="shared" si="137"/>
        <v>#REF!</v>
      </c>
      <c r="J92" s="242" t="e">
        <f t="shared" si="135"/>
        <v>#REF!</v>
      </c>
      <c r="K92" s="242" t="e">
        <f t="shared" ref="K92:L92" si="138">#REF!</f>
        <v>#REF!</v>
      </c>
      <c r="L92" s="242" t="e">
        <f t="shared" si="138"/>
        <v>#REF!</v>
      </c>
      <c r="M92" s="164">
        <v>1616</v>
      </c>
      <c r="N92" s="248">
        <v>1150</v>
      </c>
      <c r="O92" s="173">
        <f t="shared" si="110"/>
        <v>140.52173913043478</v>
      </c>
      <c r="P92" s="163" t="s">
        <v>64</v>
      </c>
      <c r="Q92" s="244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3">
      <c r="A93" s="246">
        <f t="shared" si="118"/>
        <v>60</v>
      </c>
      <c r="B93" s="163" t="s">
        <v>555</v>
      </c>
      <c r="C93" s="163" t="s">
        <v>556</v>
      </c>
      <c r="D93" s="252">
        <v>1.915</v>
      </c>
      <c r="E93" s="247" t="e">
        <f t="shared" ref="E93:I93" si="139">#REF!</f>
        <v>#REF!</v>
      </c>
      <c r="F93" s="247" t="e">
        <f t="shared" si="139"/>
        <v>#REF!</v>
      </c>
      <c r="G93" s="247" t="e">
        <f t="shared" si="139"/>
        <v>#REF!</v>
      </c>
      <c r="H93" s="247" t="e">
        <f t="shared" si="139"/>
        <v>#REF!</v>
      </c>
      <c r="I93" s="247" t="e">
        <f t="shared" si="139"/>
        <v>#REF!</v>
      </c>
      <c r="J93" s="242" t="e">
        <f t="shared" si="135"/>
        <v>#REF!</v>
      </c>
      <c r="K93" s="242" t="e">
        <f t="shared" ref="K93:L93" si="140">#REF!</f>
        <v>#REF!</v>
      </c>
      <c r="L93" s="242" t="e">
        <f t="shared" si="140"/>
        <v>#REF!</v>
      </c>
      <c r="M93" s="164">
        <v>3528</v>
      </c>
      <c r="N93" s="252">
        <v>1.9930000000000001</v>
      </c>
      <c r="O93" s="164">
        <f t="shared" si="110"/>
        <v>177019.568489714</v>
      </c>
      <c r="P93" s="163" t="s">
        <v>557</v>
      </c>
      <c r="Q93" s="244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3">
      <c r="A94" s="246">
        <f t="shared" si="118"/>
        <v>61</v>
      </c>
      <c r="B94" s="163" t="s">
        <v>558</v>
      </c>
      <c r="C94" s="163" t="s">
        <v>559</v>
      </c>
      <c r="D94" s="238">
        <v>1</v>
      </c>
      <c r="E94" s="247" t="e">
        <f t="shared" ref="E94:I94" si="141">#REF!</f>
        <v>#REF!</v>
      </c>
      <c r="F94" s="247" t="e">
        <f t="shared" si="141"/>
        <v>#REF!</v>
      </c>
      <c r="G94" s="247" t="e">
        <f t="shared" si="141"/>
        <v>#REF!</v>
      </c>
      <c r="H94" s="247" t="e">
        <f t="shared" si="141"/>
        <v>#REF!</v>
      </c>
      <c r="I94" s="247" t="e">
        <f t="shared" si="141"/>
        <v>#REF!</v>
      </c>
      <c r="J94" s="242" t="e">
        <f t="shared" si="135"/>
        <v>#REF!</v>
      </c>
      <c r="K94" s="242" t="e">
        <f t="shared" ref="K94:L94" si="142">#REF!</f>
        <v>#REF!</v>
      </c>
      <c r="L94" s="242" t="e">
        <f t="shared" si="142"/>
        <v>#REF!</v>
      </c>
      <c r="M94" s="164">
        <v>4</v>
      </c>
      <c r="N94" s="238">
        <v>5</v>
      </c>
      <c r="O94" s="173">
        <f t="shared" si="110"/>
        <v>80</v>
      </c>
      <c r="P94" s="163" t="s">
        <v>557</v>
      </c>
      <c r="Q94" s="244"/>
      <c r="R94" s="2"/>
      <c r="S94" s="2"/>
      <c r="T94" s="2"/>
      <c r="U94" s="2"/>
      <c r="V94" s="2"/>
      <c r="W94" s="2"/>
      <c r="X94" s="2"/>
      <c r="Y94" s="2"/>
      <c r="Z94" s="2"/>
    </row>
    <row r="95" spans="1:26" ht="15" customHeight="1" x14ac:dyDescent="0.3">
      <c r="A95" s="459">
        <f t="shared" si="118"/>
        <v>62</v>
      </c>
      <c r="B95" s="460" t="s">
        <v>560</v>
      </c>
      <c r="C95" s="163" t="s">
        <v>561</v>
      </c>
      <c r="D95" s="248">
        <v>40061</v>
      </c>
      <c r="E95" s="464" t="e">
        <f t="shared" ref="E95:I95" si="143">#REF!</f>
        <v>#REF!</v>
      </c>
      <c r="F95" s="464" t="e">
        <f t="shared" si="143"/>
        <v>#REF!</v>
      </c>
      <c r="G95" s="464" t="e">
        <f t="shared" si="143"/>
        <v>#REF!</v>
      </c>
      <c r="H95" s="464" t="e">
        <f t="shared" si="143"/>
        <v>#REF!</v>
      </c>
      <c r="I95" s="464" t="e">
        <f t="shared" si="143"/>
        <v>#REF!</v>
      </c>
      <c r="J95" s="462" t="e">
        <f t="shared" si="135"/>
        <v>#REF!</v>
      </c>
      <c r="K95" s="462" t="e">
        <f t="shared" ref="K95:L95" si="144">#REF!</f>
        <v>#REF!</v>
      </c>
      <c r="L95" s="462" t="e">
        <f t="shared" si="144"/>
        <v>#REF!</v>
      </c>
      <c r="M95" s="248">
        <v>31711.61</v>
      </c>
      <c r="N95" s="248">
        <v>51048</v>
      </c>
      <c r="O95" s="242">
        <f t="shared" si="110"/>
        <v>62.12116047641436</v>
      </c>
      <c r="P95" s="461" t="s">
        <v>562</v>
      </c>
      <c r="Q95" s="479" t="s">
        <v>563</v>
      </c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3">
      <c r="A96" s="390"/>
      <c r="B96" s="355"/>
      <c r="C96" s="163" t="s">
        <v>564</v>
      </c>
      <c r="D96" s="248">
        <v>6760</v>
      </c>
      <c r="E96" s="355"/>
      <c r="F96" s="355"/>
      <c r="G96" s="355"/>
      <c r="H96" s="355"/>
      <c r="I96" s="355"/>
      <c r="J96" s="355"/>
      <c r="K96" s="355"/>
      <c r="L96" s="355"/>
      <c r="M96" s="248">
        <v>32822.75</v>
      </c>
      <c r="N96" s="248">
        <v>9500</v>
      </c>
      <c r="O96" s="242">
        <f t="shared" si="110"/>
        <v>345.50263157894739</v>
      </c>
      <c r="P96" s="355"/>
      <c r="Q96" s="403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3">
      <c r="A97" s="390"/>
      <c r="B97" s="355"/>
      <c r="C97" s="163" t="s">
        <v>565</v>
      </c>
      <c r="D97" s="248">
        <v>1480</v>
      </c>
      <c r="E97" s="356"/>
      <c r="F97" s="356"/>
      <c r="G97" s="356"/>
      <c r="H97" s="356"/>
      <c r="I97" s="356"/>
      <c r="J97" s="356"/>
      <c r="K97" s="356"/>
      <c r="L97" s="356"/>
      <c r="M97" s="248">
        <v>430.92</v>
      </c>
      <c r="N97" s="248">
        <v>2200</v>
      </c>
      <c r="O97" s="242">
        <f t="shared" si="110"/>
        <v>19.58727272727273</v>
      </c>
      <c r="P97" s="356"/>
      <c r="Q97" s="404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3">
      <c r="A98" s="391"/>
      <c r="B98" s="356"/>
      <c r="C98" s="163" t="s">
        <v>566</v>
      </c>
      <c r="D98" s="248">
        <v>2300</v>
      </c>
      <c r="E98" s="247" t="e">
        <f t="shared" ref="E98:I98" si="145">#REF!</f>
        <v>#REF!</v>
      </c>
      <c r="F98" s="247" t="e">
        <f t="shared" si="145"/>
        <v>#REF!</v>
      </c>
      <c r="G98" s="247" t="e">
        <f t="shared" si="145"/>
        <v>#REF!</v>
      </c>
      <c r="H98" s="247" t="e">
        <f t="shared" si="145"/>
        <v>#REF!</v>
      </c>
      <c r="I98" s="247" t="e">
        <f t="shared" si="145"/>
        <v>#REF!</v>
      </c>
      <c r="J98" s="242" t="e">
        <f t="shared" ref="J98:J101" si="146">I98/E98*100</f>
        <v>#REF!</v>
      </c>
      <c r="K98" s="242" t="e">
        <f t="shared" ref="K98:L98" si="147">#REF!</f>
        <v>#REF!</v>
      </c>
      <c r="L98" s="242" t="e">
        <f t="shared" si="147"/>
        <v>#REF!</v>
      </c>
      <c r="M98" s="164">
        <v>2202</v>
      </c>
      <c r="N98" s="248">
        <v>2400</v>
      </c>
      <c r="O98" s="173">
        <f t="shared" si="110"/>
        <v>91.75</v>
      </c>
      <c r="P98" s="163" t="s">
        <v>567</v>
      </c>
      <c r="Q98" s="244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3">
      <c r="A99" s="246">
        <f>A95+1</f>
        <v>63</v>
      </c>
      <c r="B99" s="163" t="s">
        <v>568</v>
      </c>
      <c r="C99" s="163" t="s">
        <v>569</v>
      </c>
      <c r="D99" s="238">
        <v>3</v>
      </c>
      <c r="E99" s="247" t="e">
        <f t="shared" ref="E99:I99" si="148">#REF!</f>
        <v>#REF!</v>
      </c>
      <c r="F99" s="247" t="e">
        <f t="shared" si="148"/>
        <v>#REF!</v>
      </c>
      <c r="G99" s="247" t="e">
        <f t="shared" si="148"/>
        <v>#REF!</v>
      </c>
      <c r="H99" s="247" t="e">
        <f t="shared" si="148"/>
        <v>#REF!</v>
      </c>
      <c r="I99" s="247" t="e">
        <f t="shared" si="148"/>
        <v>#REF!</v>
      </c>
      <c r="J99" s="242" t="e">
        <f t="shared" si="146"/>
        <v>#REF!</v>
      </c>
      <c r="K99" s="242" t="e">
        <f t="shared" ref="K99:L99" si="149">#REF!</f>
        <v>#REF!</v>
      </c>
      <c r="L99" s="242" t="e">
        <f t="shared" si="149"/>
        <v>#REF!</v>
      </c>
      <c r="M99" s="164">
        <v>7</v>
      </c>
      <c r="N99" s="238">
        <v>10</v>
      </c>
      <c r="O99" s="173">
        <f t="shared" si="110"/>
        <v>70</v>
      </c>
      <c r="P99" s="163" t="s">
        <v>176</v>
      </c>
      <c r="Q99" s="244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3">
      <c r="A100" s="246">
        <f t="shared" ref="A100:A101" si="150">A99+1</f>
        <v>64</v>
      </c>
      <c r="B100" s="163" t="s">
        <v>570</v>
      </c>
      <c r="C100" s="163" t="s">
        <v>571</v>
      </c>
      <c r="D100" s="238">
        <v>3</v>
      </c>
      <c r="E100" s="247" t="e">
        <f t="shared" ref="E100:I100" si="151">#REF!</f>
        <v>#REF!</v>
      </c>
      <c r="F100" s="247" t="e">
        <f t="shared" si="151"/>
        <v>#REF!</v>
      </c>
      <c r="G100" s="247" t="e">
        <f t="shared" si="151"/>
        <v>#REF!</v>
      </c>
      <c r="H100" s="247" t="e">
        <f t="shared" si="151"/>
        <v>#REF!</v>
      </c>
      <c r="I100" s="247" t="e">
        <f t="shared" si="151"/>
        <v>#REF!</v>
      </c>
      <c r="J100" s="242" t="e">
        <f t="shared" si="146"/>
        <v>#REF!</v>
      </c>
      <c r="K100" s="242" t="e">
        <f t="shared" ref="K100:L100" si="152">#REF!</f>
        <v>#REF!</v>
      </c>
      <c r="L100" s="242" t="e">
        <f t="shared" si="152"/>
        <v>#REF!</v>
      </c>
      <c r="M100" s="164">
        <v>0</v>
      </c>
      <c r="N100" s="238">
        <v>15</v>
      </c>
      <c r="O100" s="173">
        <f t="shared" si="110"/>
        <v>0</v>
      </c>
      <c r="P100" s="163" t="s">
        <v>176</v>
      </c>
      <c r="Q100" s="244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3">
      <c r="A101" s="459">
        <f t="shared" si="150"/>
        <v>65</v>
      </c>
      <c r="B101" s="461" t="s">
        <v>572</v>
      </c>
      <c r="C101" s="163" t="s">
        <v>573</v>
      </c>
      <c r="D101" s="248">
        <v>16354</v>
      </c>
      <c r="E101" s="464" t="e">
        <f t="shared" ref="E101:I101" si="153">#REF!</f>
        <v>#REF!</v>
      </c>
      <c r="F101" s="464" t="e">
        <f t="shared" si="153"/>
        <v>#REF!</v>
      </c>
      <c r="G101" s="464" t="e">
        <f t="shared" si="153"/>
        <v>#REF!</v>
      </c>
      <c r="H101" s="464" t="e">
        <f t="shared" si="153"/>
        <v>#REF!</v>
      </c>
      <c r="I101" s="464" t="e">
        <f t="shared" si="153"/>
        <v>#REF!</v>
      </c>
      <c r="J101" s="462" t="e">
        <f t="shared" si="146"/>
        <v>#REF!</v>
      </c>
      <c r="K101" s="462" t="e">
        <f t="shared" ref="K101:L101" si="154">#REF!</f>
        <v>#REF!</v>
      </c>
      <c r="L101" s="462" t="e">
        <f t="shared" si="154"/>
        <v>#REF!</v>
      </c>
      <c r="M101" s="164">
        <v>2836.37</v>
      </c>
      <c r="N101" s="248">
        <v>30680</v>
      </c>
      <c r="O101" s="173">
        <f t="shared" si="110"/>
        <v>9.2450130378096471</v>
      </c>
      <c r="P101" s="461" t="s">
        <v>562</v>
      </c>
      <c r="Q101" s="244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3">
      <c r="A102" s="391"/>
      <c r="B102" s="356"/>
      <c r="C102" s="163" t="s">
        <v>574</v>
      </c>
      <c r="D102" s="242">
        <v>18.8</v>
      </c>
      <c r="E102" s="356"/>
      <c r="F102" s="356"/>
      <c r="G102" s="356"/>
      <c r="H102" s="356"/>
      <c r="I102" s="356"/>
      <c r="J102" s="356"/>
      <c r="K102" s="356"/>
      <c r="L102" s="356"/>
      <c r="M102" s="164">
        <v>1044</v>
      </c>
      <c r="N102" s="242">
        <v>40.6</v>
      </c>
      <c r="O102" s="173">
        <f t="shared" si="110"/>
        <v>2571.4285714285711</v>
      </c>
      <c r="P102" s="356"/>
      <c r="Q102" s="244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3">
      <c r="A103" s="246">
        <f>A101+1</f>
        <v>66</v>
      </c>
      <c r="B103" s="163" t="s">
        <v>575</v>
      </c>
      <c r="C103" s="163" t="s">
        <v>576</v>
      </c>
      <c r="D103" s="248">
        <v>17947</v>
      </c>
      <c r="E103" s="247" t="e">
        <f t="shared" ref="E103:I103" si="155">#REF!</f>
        <v>#REF!</v>
      </c>
      <c r="F103" s="247" t="e">
        <f t="shared" si="155"/>
        <v>#REF!</v>
      </c>
      <c r="G103" s="247" t="e">
        <f t="shared" si="155"/>
        <v>#REF!</v>
      </c>
      <c r="H103" s="247" t="e">
        <f t="shared" si="155"/>
        <v>#REF!</v>
      </c>
      <c r="I103" s="247" t="e">
        <f t="shared" si="155"/>
        <v>#REF!</v>
      </c>
      <c r="J103" s="242" t="e">
        <f t="shared" ref="J103:J105" si="156">I103/E103*100</f>
        <v>#REF!</v>
      </c>
      <c r="K103" s="242" t="e">
        <f t="shared" ref="K103:L103" si="157">#REF!</f>
        <v>#REF!</v>
      </c>
      <c r="L103" s="242" t="e">
        <f t="shared" si="157"/>
        <v>#REF!</v>
      </c>
      <c r="M103" s="248">
        <v>18217.3</v>
      </c>
      <c r="N103" s="248">
        <v>18825</v>
      </c>
      <c r="O103" s="242">
        <f t="shared" si="110"/>
        <v>96.771845949535191</v>
      </c>
      <c r="P103" s="163" t="s">
        <v>577</v>
      </c>
      <c r="Q103" s="244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3">
      <c r="A104" s="246">
        <f t="shared" ref="A104:A105" si="158">A103+1</f>
        <v>67</v>
      </c>
      <c r="B104" s="163" t="s">
        <v>578</v>
      </c>
      <c r="C104" s="163" t="s">
        <v>579</v>
      </c>
      <c r="D104" s="248">
        <v>2283</v>
      </c>
      <c r="E104" s="247" t="e">
        <f t="shared" ref="E104:I104" si="159">#REF!</f>
        <v>#REF!</v>
      </c>
      <c r="F104" s="247" t="e">
        <f t="shared" si="159"/>
        <v>#REF!</v>
      </c>
      <c r="G104" s="247" t="e">
        <f t="shared" si="159"/>
        <v>#REF!</v>
      </c>
      <c r="H104" s="247" t="e">
        <f t="shared" si="159"/>
        <v>#REF!</v>
      </c>
      <c r="I104" s="247" t="e">
        <f t="shared" si="159"/>
        <v>#REF!</v>
      </c>
      <c r="J104" s="242" t="e">
        <f t="shared" si="156"/>
        <v>#REF!</v>
      </c>
      <c r="K104" s="242" t="e">
        <f t="shared" ref="K104:L104" si="160">#REF!</f>
        <v>#REF!</v>
      </c>
      <c r="L104" s="242" t="e">
        <f t="shared" si="160"/>
        <v>#REF!</v>
      </c>
      <c r="M104" s="248">
        <v>2200</v>
      </c>
      <c r="N104" s="248">
        <v>4933</v>
      </c>
      <c r="O104" s="242">
        <f t="shared" si="110"/>
        <v>44.597607946482867</v>
      </c>
      <c r="P104" s="163" t="s">
        <v>577</v>
      </c>
      <c r="Q104" s="244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5.5" customHeight="1" x14ac:dyDescent="0.3">
      <c r="A105" s="459">
        <f t="shared" si="158"/>
        <v>68</v>
      </c>
      <c r="B105" s="461" t="s">
        <v>580</v>
      </c>
      <c r="C105" s="163" t="s">
        <v>581</v>
      </c>
      <c r="D105" s="248">
        <v>30000</v>
      </c>
      <c r="E105" s="464" t="e">
        <f t="shared" ref="E105:I105" si="161">#REF!</f>
        <v>#REF!</v>
      </c>
      <c r="F105" s="464" t="e">
        <f t="shared" si="161"/>
        <v>#REF!</v>
      </c>
      <c r="G105" s="464" t="e">
        <f t="shared" si="161"/>
        <v>#REF!</v>
      </c>
      <c r="H105" s="464" t="e">
        <f t="shared" si="161"/>
        <v>#REF!</v>
      </c>
      <c r="I105" s="464" t="e">
        <f t="shared" si="161"/>
        <v>#REF!</v>
      </c>
      <c r="J105" s="462" t="e">
        <f t="shared" si="156"/>
        <v>#REF!</v>
      </c>
      <c r="K105" s="462" t="e">
        <f t="shared" ref="K105:L105" si="162">#REF!</f>
        <v>#REF!</v>
      </c>
      <c r="L105" s="462" t="e">
        <f t="shared" si="162"/>
        <v>#REF!</v>
      </c>
      <c r="M105" s="248">
        <v>31711.61</v>
      </c>
      <c r="N105" s="248">
        <v>202436</v>
      </c>
      <c r="O105" s="242">
        <f t="shared" si="110"/>
        <v>15.665005236222807</v>
      </c>
      <c r="P105" s="461" t="s">
        <v>562</v>
      </c>
      <c r="Q105" s="244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3">
      <c r="A106" s="390"/>
      <c r="B106" s="355"/>
      <c r="C106" s="163" t="s">
        <v>582</v>
      </c>
      <c r="D106" s="248">
        <v>18500</v>
      </c>
      <c r="E106" s="355"/>
      <c r="F106" s="355"/>
      <c r="G106" s="355"/>
      <c r="H106" s="355"/>
      <c r="I106" s="355"/>
      <c r="J106" s="355"/>
      <c r="K106" s="355"/>
      <c r="L106" s="355"/>
      <c r="M106" s="248">
        <v>32822.75</v>
      </c>
      <c r="N106" s="248">
        <v>157960</v>
      </c>
      <c r="O106" s="242">
        <f t="shared" si="110"/>
        <v>20.779152950113954</v>
      </c>
      <c r="P106" s="355"/>
      <c r="Q106" s="244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3">
      <c r="A107" s="390"/>
      <c r="B107" s="355"/>
      <c r="C107" s="163" t="s">
        <v>583</v>
      </c>
      <c r="D107" s="248">
        <v>300</v>
      </c>
      <c r="E107" s="355"/>
      <c r="F107" s="355"/>
      <c r="G107" s="355"/>
      <c r="H107" s="355"/>
      <c r="I107" s="355"/>
      <c r="J107" s="355"/>
      <c r="K107" s="355"/>
      <c r="L107" s="355"/>
      <c r="M107" s="248">
        <v>229.6</v>
      </c>
      <c r="N107" s="248">
        <v>1955.9</v>
      </c>
      <c r="O107" s="242">
        <f t="shared" si="110"/>
        <v>11.738841454062069</v>
      </c>
      <c r="P107" s="355"/>
      <c r="Q107" s="244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3">
      <c r="A108" s="390"/>
      <c r="B108" s="355"/>
      <c r="C108" s="163" t="s">
        <v>584</v>
      </c>
      <c r="D108" s="248">
        <v>250</v>
      </c>
      <c r="E108" s="355"/>
      <c r="F108" s="355"/>
      <c r="G108" s="355"/>
      <c r="H108" s="355"/>
      <c r="I108" s="355"/>
      <c r="J108" s="355"/>
      <c r="K108" s="355"/>
      <c r="L108" s="355"/>
      <c r="M108" s="248">
        <v>378</v>
      </c>
      <c r="N108" s="248">
        <v>1500</v>
      </c>
      <c r="O108" s="242">
        <f t="shared" si="110"/>
        <v>25.2</v>
      </c>
      <c r="P108" s="355"/>
      <c r="Q108" s="244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3">
      <c r="A109" s="390"/>
      <c r="B109" s="355"/>
      <c r="C109" s="163" t="s">
        <v>585</v>
      </c>
      <c r="D109" s="248">
        <v>0</v>
      </c>
      <c r="E109" s="356"/>
      <c r="F109" s="356"/>
      <c r="G109" s="356"/>
      <c r="H109" s="356"/>
      <c r="I109" s="356"/>
      <c r="J109" s="356"/>
      <c r="K109" s="356"/>
      <c r="L109" s="356"/>
      <c r="M109" s="248">
        <v>0</v>
      </c>
      <c r="N109" s="248">
        <v>417650</v>
      </c>
      <c r="O109" s="242">
        <f t="shared" si="110"/>
        <v>0</v>
      </c>
      <c r="P109" s="356"/>
      <c r="Q109" s="244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3">
      <c r="A110" s="390"/>
      <c r="B110" s="355"/>
      <c r="C110" s="163" t="s">
        <v>586</v>
      </c>
      <c r="D110" s="248"/>
      <c r="E110" s="464" t="e">
        <f t="shared" ref="E110:I110" si="163">#REF!</f>
        <v>#REF!</v>
      </c>
      <c r="F110" s="464" t="e">
        <f t="shared" si="163"/>
        <v>#REF!</v>
      </c>
      <c r="G110" s="464" t="e">
        <f t="shared" si="163"/>
        <v>#REF!</v>
      </c>
      <c r="H110" s="464" t="e">
        <f t="shared" si="163"/>
        <v>#REF!</v>
      </c>
      <c r="I110" s="464" t="e">
        <f t="shared" si="163"/>
        <v>#REF!</v>
      </c>
      <c r="J110" s="462" t="e">
        <f>I110/E110*100</f>
        <v>#REF!</v>
      </c>
      <c r="K110" s="462" t="e">
        <f t="shared" ref="K110:L110" si="164">#REF!</f>
        <v>#REF!</v>
      </c>
      <c r="L110" s="462" t="e">
        <f t="shared" si="164"/>
        <v>#REF!</v>
      </c>
      <c r="M110" s="164">
        <v>1621792</v>
      </c>
      <c r="N110" s="248">
        <v>2134.9969999999998</v>
      </c>
      <c r="O110" s="173">
        <f t="shared" si="110"/>
        <v>75962.26130528521</v>
      </c>
      <c r="P110" s="461" t="s">
        <v>176</v>
      </c>
      <c r="Q110" s="244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3">
      <c r="A111" s="391"/>
      <c r="B111" s="356"/>
      <c r="C111" s="163" t="s">
        <v>587</v>
      </c>
      <c r="D111" s="248"/>
      <c r="E111" s="356"/>
      <c r="F111" s="356"/>
      <c r="G111" s="356"/>
      <c r="H111" s="356"/>
      <c r="I111" s="356"/>
      <c r="J111" s="356"/>
      <c r="K111" s="356"/>
      <c r="L111" s="356"/>
      <c r="M111" s="164">
        <v>137658</v>
      </c>
      <c r="N111" s="248">
        <v>200000</v>
      </c>
      <c r="O111" s="173">
        <f t="shared" si="110"/>
        <v>68.828999999999994</v>
      </c>
      <c r="P111" s="356"/>
      <c r="Q111" s="244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7" customHeight="1" x14ac:dyDescent="0.3">
      <c r="A112" s="459">
        <f>A105+1</f>
        <v>69</v>
      </c>
      <c r="B112" s="460" t="s">
        <v>588</v>
      </c>
      <c r="C112" s="163" t="s">
        <v>589</v>
      </c>
      <c r="D112" s="248">
        <v>6</v>
      </c>
      <c r="E112" s="239" t="e">
        <f t="shared" ref="E112:I112" si="165">#REF!</f>
        <v>#REF!</v>
      </c>
      <c r="F112" s="239" t="e">
        <f t="shared" si="165"/>
        <v>#REF!</v>
      </c>
      <c r="G112" s="239" t="e">
        <f t="shared" si="165"/>
        <v>#REF!</v>
      </c>
      <c r="H112" s="239" t="e">
        <f t="shared" si="165"/>
        <v>#REF!</v>
      </c>
      <c r="I112" s="239" t="e">
        <f t="shared" si="165"/>
        <v>#REF!</v>
      </c>
      <c r="J112" s="242" t="e">
        <f t="shared" ref="J112:J114" si="166">I112/E112*100</f>
        <v>#REF!</v>
      </c>
      <c r="K112" s="240" t="e">
        <f t="shared" ref="K112:L112" si="167">#REF!</f>
        <v>#REF!</v>
      </c>
      <c r="L112" s="240" t="e">
        <f t="shared" si="167"/>
        <v>#REF!</v>
      </c>
      <c r="M112" s="164">
        <v>0</v>
      </c>
      <c r="N112" s="248">
        <v>8</v>
      </c>
      <c r="O112" s="173">
        <f t="shared" si="110"/>
        <v>0</v>
      </c>
      <c r="P112" s="243" t="s">
        <v>567</v>
      </c>
      <c r="Q112" s="463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3">
      <c r="A113" s="391"/>
      <c r="B113" s="356"/>
      <c r="C113" s="163" t="s">
        <v>590</v>
      </c>
      <c r="D113" s="248">
        <v>5</v>
      </c>
      <c r="E113" s="247" t="e">
        <f t="shared" ref="E113:I113" si="168">#REF!</f>
        <v>#REF!</v>
      </c>
      <c r="F113" s="247" t="e">
        <f t="shared" si="168"/>
        <v>#REF!</v>
      </c>
      <c r="G113" s="247" t="e">
        <f t="shared" si="168"/>
        <v>#REF!</v>
      </c>
      <c r="H113" s="247" t="e">
        <f t="shared" si="168"/>
        <v>#REF!</v>
      </c>
      <c r="I113" s="247" t="e">
        <f t="shared" si="168"/>
        <v>#REF!</v>
      </c>
      <c r="J113" s="242" t="e">
        <f t="shared" si="166"/>
        <v>#REF!</v>
      </c>
      <c r="K113" s="242" t="e">
        <f t="shared" ref="K113:L113" si="169">#REF!</f>
        <v>#REF!</v>
      </c>
      <c r="L113" s="242" t="e">
        <f t="shared" si="169"/>
        <v>#REF!</v>
      </c>
      <c r="M113" s="164">
        <v>7</v>
      </c>
      <c r="N113" s="248">
        <v>7</v>
      </c>
      <c r="O113" s="173">
        <f t="shared" si="110"/>
        <v>100</v>
      </c>
      <c r="P113" s="163" t="s">
        <v>176</v>
      </c>
      <c r="Q113" s="404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7" customHeight="1" x14ac:dyDescent="0.3">
      <c r="A114" s="459">
        <f>A112+1</f>
        <v>70</v>
      </c>
      <c r="B114" s="461" t="s">
        <v>591</v>
      </c>
      <c r="C114" s="163" t="s">
        <v>592</v>
      </c>
      <c r="D114" s="238">
        <v>50</v>
      </c>
      <c r="E114" s="464" t="e">
        <f t="shared" ref="E114:I114" si="170">#REF!</f>
        <v>#REF!</v>
      </c>
      <c r="F114" s="464" t="e">
        <f t="shared" si="170"/>
        <v>#REF!</v>
      </c>
      <c r="G114" s="464" t="e">
        <f t="shared" si="170"/>
        <v>#REF!</v>
      </c>
      <c r="H114" s="464" t="e">
        <f t="shared" si="170"/>
        <v>#REF!</v>
      </c>
      <c r="I114" s="464" t="e">
        <f t="shared" si="170"/>
        <v>#REF!</v>
      </c>
      <c r="J114" s="462" t="e">
        <f t="shared" si="166"/>
        <v>#REF!</v>
      </c>
      <c r="K114" s="462" t="e">
        <f t="shared" ref="K114:L114" si="171">#REF!</f>
        <v>#REF!</v>
      </c>
      <c r="L114" s="462" t="e">
        <f t="shared" si="171"/>
        <v>#REF!</v>
      </c>
      <c r="M114" s="164">
        <v>37</v>
      </c>
      <c r="N114" s="238">
        <v>250</v>
      </c>
      <c r="O114" s="173">
        <f t="shared" si="110"/>
        <v>14.799999999999999</v>
      </c>
      <c r="P114" s="461" t="s">
        <v>176</v>
      </c>
      <c r="Q114" s="244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3">
      <c r="A115" s="391"/>
      <c r="B115" s="356"/>
      <c r="C115" s="163" t="s">
        <v>593</v>
      </c>
      <c r="D115" s="238">
        <v>25</v>
      </c>
      <c r="E115" s="356"/>
      <c r="F115" s="356"/>
      <c r="G115" s="356"/>
      <c r="H115" s="356"/>
      <c r="I115" s="356"/>
      <c r="J115" s="356"/>
      <c r="K115" s="356"/>
      <c r="L115" s="356"/>
      <c r="M115" s="164">
        <v>25</v>
      </c>
      <c r="N115" s="238">
        <v>125</v>
      </c>
      <c r="O115" s="173">
        <f t="shared" si="110"/>
        <v>20</v>
      </c>
      <c r="P115" s="356"/>
      <c r="Q115" s="244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41.25" customHeight="1" x14ac:dyDescent="0.3">
      <c r="A116" s="459">
        <f>A114+1</f>
        <v>71</v>
      </c>
      <c r="B116" s="460" t="s">
        <v>594</v>
      </c>
      <c r="C116" s="163" t="s">
        <v>595</v>
      </c>
      <c r="D116" s="242">
        <v>100</v>
      </c>
      <c r="E116" s="464" t="e">
        <f t="shared" ref="E116:I116" si="172">#REF!</f>
        <v>#REF!</v>
      </c>
      <c r="F116" s="464" t="e">
        <f t="shared" si="172"/>
        <v>#REF!</v>
      </c>
      <c r="G116" s="464" t="e">
        <f t="shared" si="172"/>
        <v>#REF!</v>
      </c>
      <c r="H116" s="464" t="e">
        <f t="shared" si="172"/>
        <v>#REF!</v>
      </c>
      <c r="I116" s="464" t="e">
        <f t="shared" si="172"/>
        <v>#REF!</v>
      </c>
      <c r="J116" s="462" t="e">
        <f>I116/E116*100</f>
        <v>#REF!</v>
      </c>
      <c r="K116" s="462" t="e">
        <f t="shared" ref="K116:L116" si="173">#REF!</f>
        <v>#REF!</v>
      </c>
      <c r="L116" s="462" t="e">
        <f t="shared" si="173"/>
        <v>#REF!</v>
      </c>
      <c r="M116" s="164">
        <v>100</v>
      </c>
      <c r="N116" s="242">
        <v>80</v>
      </c>
      <c r="O116" s="173">
        <f t="shared" si="110"/>
        <v>125</v>
      </c>
      <c r="P116" s="461" t="s">
        <v>562</v>
      </c>
      <c r="Q116" s="463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3">
      <c r="A117" s="390"/>
      <c r="B117" s="355"/>
      <c r="C117" s="163" t="s">
        <v>596</v>
      </c>
      <c r="D117" s="248">
        <v>8172</v>
      </c>
      <c r="E117" s="356"/>
      <c r="F117" s="356"/>
      <c r="G117" s="356"/>
      <c r="H117" s="356"/>
      <c r="I117" s="356"/>
      <c r="J117" s="356"/>
      <c r="K117" s="356"/>
      <c r="L117" s="356"/>
      <c r="M117" s="164">
        <v>1000</v>
      </c>
      <c r="N117" s="248">
        <v>8772</v>
      </c>
      <c r="O117" s="173">
        <f t="shared" si="110"/>
        <v>11.399908800729595</v>
      </c>
      <c r="P117" s="355"/>
      <c r="Q117" s="403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3">
      <c r="A118" s="391"/>
      <c r="B118" s="356"/>
      <c r="C118" s="163" t="s">
        <v>597</v>
      </c>
      <c r="D118" s="248">
        <v>4580</v>
      </c>
      <c r="E118" s="247"/>
      <c r="F118" s="247"/>
      <c r="G118" s="247"/>
      <c r="H118" s="247"/>
      <c r="I118" s="247"/>
      <c r="J118" s="242"/>
      <c r="K118" s="253"/>
      <c r="L118" s="253"/>
      <c r="M118" s="164">
        <v>3992.5</v>
      </c>
      <c r="N118" s="248">
        <v>7190</v>
      </c>
      <c r="O118" s="173">
        <f t="shared" si="110"/>
        <v>55.528511821974966</v>
      </c>
      <c r="P118" s="254" t="s">
        <v>176</v>
      </c>
      <c r="Q118" s="404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3">
      <c r="A119" s="459">
        <f>A116+1</f>
        <v>72</v>
      </c>
      <c r="B119" s="461" t="s">
        <v>598</v>
      </c>
      <c r="C119" s="237" t="s">
        <v>599</v>
      </c>
      <c r="D119" s="248">
        <v>105</v>
      </c>
      <c r="E119" s="247" t="e">
        <f t="shared" ref="E119:I119" si="174">#REF!</f>
        <v>#REF!</v>
      </c>
      <c r="F119" s="247" t="e">
        <f t="shared" si="174"/>
        <v>#REF!</v>
      </c>
      <c r="G119" s="247" t="e">
        <f t="shared" si="174"/>
        <v>#REF!</v>
      </c>
      <c r="H119" s="247" t="e">
        <f t="shared" si="174"/>
        <v>#REF!</v>
      </c>
      <c r="I119" s="247" t="e">
        <f t="shared" si="174"/>
        <v>#REF!</v>
      </c>
      <c r="J119" s="242" t="e">
        <f t="shared" ref="J119:J121" si="175">I119/E119*100</f>
        <v>#REF!</v>
      </c>
      <c r="K119" s="242" t="e">
        <f t="shared" ref="K119:L119" si="176">#REF!</f>
        <v>#REF!</v>
      </c>
      <c r="L119" s="242" t="e">
        <f t="shared" si="176"/>
        <v>#REF!</v>
      </c>
      <c r="M119" s="173">
        <v>94.81</v>
      </c>
      <c r="N119" s="248">
        <v>115</v>
      </c>
      <c r="O119" s="173">
        <f t="shared" si="110"/>
        <v>82.443478260869568</v>
      </c>
      <c r="P119" s="163" t="s">
        <v>567</v>
      </c>
      <c r="Q119" s="244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3">
      <c r="A120" s="390"/>
      <c r="B120" s="355"/>
      <c r="C120" s="237" t="s">
        <v>600</v>
      </c>
      <c r="D120" s="248" t="s">
        <v>601</v>
      </c>
      <c r="E120" s="247" t="e">
        <f t="shared" ref="E120:I120" si="177">#REF!</f>
        <v>#REF!</v>
      </c>
      <c r="F120" s="247" t="e">
        <f t="shared" si="177"/>
        <v>#REF!</v>
      </c>
      <c r="G120" s="247" t="e">
        <f t="shared" si="177"/>
        <v>#REF!</v>
      </c>
      <c r="H120" s="247" t="e">
        <f t="shared" si="177"/>
        <v>#REF!</v>
      </c>
      <c r="I120" s="247" t="e">
        <f t="shared" si="177"/>
        <v>#REF!</v>
      </c>
      <c r="J120" s="242" t="e">
        <f t="shared" si="175"/>
        <v>#REF!</v>
      </c>
      <c r="K120" s="242" t="e">
        <f t="shared" ref="K120:L120" si="178">#REF!</f>
        <v>#REF!</v>
      </c>
      <c r="L120" s="242" t="e">
        <f t="shared" si="178"/>
        <v>#REF!</v>
      </c>
      <c r="M120" s="164">
        <v>47721</v>
      </c>
      <c r="N120" s="248">
        <v>40000</v>
      </c>
      <c r="O120" s="173">
        <f t="shared" si="110"/>
        <v>119.30249999999999</v>
      </c>
      <c r="P120" s="163" t="s">
        <v>176</v>
      </c>
      <c r="Q120" s="244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7" customHeight="1" x14ac:dyDescent="0.3">
      <c r="A121" s="390"/>
      <c r="B121" s="355"/>
      <c r="C121" s="255" t="s">
        <v>602</v>
      </c>
      <c r="D121" s="256">
        <v>98.51</v>
      </c>
      <c r="E121" s="464" t="e">
        <f t="shared" ref="E121:I121" si="179">#REF!</f>
        <v>#REF!</v>
      </c>
      <c r="F121" s="464" t="e">
        <f t="shared" si="179"/>
        <v>#REF!</v>
      </c>
      <c r="G121" s="464" t="e">
        <f t="shared" si="179"/>
        <v>#REF!</v>
      </c>
      <c r="H121" s="464" t="e">
        <f t="shared" si="179"/>
        <v>#REF!</v>
      </c>
      <c r="I121" s="464" t="e">
        <f t="shared" si="179"/>
        <v>#REF!</v>
      </c>
      <c r="J121" s="462" t="e">
        <f t="shared" si="175"/>
        <v>#REF!</v>
      </c>
      <c r="K121" s="462" t="e">
        <f t="shared" ref="K121:L121" si="180">#REF!</f>
        <v>#REF!</v>
      </c>
      <c r="L121" s="462" t="e">
        <f t="shared" si="180"/>
        <v>#REF!</v>
      </c>
      <c r="M121" s="256">
        <v>93.45</v>
      </c>
      <c r="N121" s="256">
        <v>98.51</v>
      </c>
      <c r="O121" s="242">
        <f t="shared" si="110"/>
        <v>94.863465638006289</v>
      </c>
      <c r="P121" s="461" t="s">
        <v>562</v>
      </c>
      <c r="Q121" s="244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3">
      <c r="A122" s="390"/>
      <c r="B122" s="355"/>
      <c r="C122" s="163" t="s">
        <v>603</v>
      </c>
      <c r="D122" s="242">
        <v>103.76</v>
      </c>
      <c r="E122" s="356"/>
      <c r="F122" s="356"/>
      <c r="G122" s="356"/>
      <c r="H122" s="356"/>
      <c r="I122" s="356"/>
      <c r="J122" s="356"/>
      <c r="K122" s="356"/>
      <c r="L122" s="356"/>
      <c r="M122" s="256">
        <v>104.45</v>
      </c>
      <c r="N122" s="256">
        <v>103.76</v>
      </c>
      <c r="O122" s="242">
        <f t="shared" si="110"/>
        <v>100.66499614494988</v>
      </c>
      <c r="P122" s="356"/>
      <c r="Q122" s="244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3">
      <c r="A123" s="246">
        <f>A119+1</f>
        <v>73</v>
      </c>
      <c r="B123" s="163" t="s">
        <v>604</v>
      </c>
      <c r="C123" s="163" t="s">
        <v>605</v>
      </c>
      <c r="D123" s="238">
        <v>6</v>
      </c>
      <c r="E123" s="247" t="e">
        <f t="shared" ref="E123:I123" si="181">#REF!</f>
        <v>#REF!</v>
      </c>
      <c r="F123" s="247" t="e">
        <f t="shared" si="181"/>
        <v>#REF!</v>
      </c>
      <c r="G123" s="247" t="e">
        <f t="shared" si="181"/>
        <v>#REF!</v>
      </c>
      <c r="H123" s="247" t="e">
        <f t="shared" si="181"/>
        <v>#REF!</v>
      </c>
      <c r="I123" s="247" t="e">
        <f t="shared" si="181"/>
        <v>#REF!</v>
      </c>
      <c r="J123" s="242" t="e">
        <f t="shared" ref="J123:J130" si="182">I123/E123*100</f>
        <v>#REF!</v>
      </c>
      <c r="K123" s="242" t="e">
        <f t="shared" ref="K123:L123" si="183">#REF!</f>
        <v>#REF!</v>
      </c>
      <c r="L123" s="242" t="e">
        <f t="shared" si="183"/>
        <v>#REF!</v>
      </c>
      <c r="M123" s="248">
        <v>6</v>
      </c>
      <c r="N123" s="238">
        <v>6</v>
      </c>
      <c r="O123" s="173">
        <f t="shared" si="110"/>
        <v>100</v>
      </c>
      <c r="P123" s="163" t="s">
        <v>48</v>
      </c>
      <c r="Q123" s="244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3">
      <c r="A124" s="246">
        <f t="shared" ref="A124:A129" si="184">A123+1</f>
        <v>74</v>
      </c>
      <c r="B124" s="163" t="s">
        <v>606</v>
      </c>
      <c r="C124" s="163" t="s">
        <v>607</v>
      </c>
      <c r="D124" s="238">
        <v>5</v>
      </c>
      <c r="E124" s="247" t="e">
        <f t="shared" ref="E124:I124" si="185">#REF!</f>
        <v>#REF!</v>
      </c>
      <c r="F124" s="247" t="e">
        <f t="shared" si="185"/>
        <v>#REF!</v>
      </c>
      <c r="G124" s="247" t="e">
        <f t="shared" si="185"/>
        <v>#REF!</v>
      </c>
      <c r="H124" s="247" t="e">
        <f t="shared" si="185"/>
        <v>#REF!</v>
      </c>
      <c r="I124" s="247" t="e">
        <f t="shared" si="185"/>
        <v>#REF!</v>
      </c>
      <c r="J124" s="242" t="e">
        <f t="shared" si="182"/>
        <v>#REF!</v>
      </c>
      <c r="K124" s="242" t="e">
        <f t="shared" ref="K124:L124" si="186">#REF!</f>
        <v>#REF!</v>
      </c>
      <c r="L124" s="242" t="e">
        <f t="shared" si="186"/>
        <v>#REF!</v>
      </c>
      <c r="M124" s="248">
        <v>5</v>
      </c>
      <c r="N124" s="238">
        <v>13</v>
      </c>
      <c r="O124" s="173">
        <f t="shared" si="110"/>
        <v>38.461538461538467</v>
      </c>
      <c r="P124" s="163" t="s">
        <v>48</v>
      </c>
      <c r="Q124" s="244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3">
      <c r="A125" s="246">
        <f t="shared" si="184"/>
        <v>75</v>
      </c>
      <c r="B125" s="163" t="s">
        <v>608</v>
      </c>
      <c r="C125" s="163" t="s">
        <v>609</v>
      </c>
      <c r="D125" s="238">
        <v>3</v>
      </c>
      <c r="E125" s="247" t="e">
        <f t="shared" ref="E125:I125" si="187">#REF!</f>
        <v>#REF!</v>
      </c>
      <c r="F125" s="247" t="e">
        <f t="shared" si="187"/>
        <v>#REF!</v>
      </c>
      <c r="G125" s="247" t="e">
        <f t="shared" si="187"/>
        <v>#REF!</v>
      </c>
      <c r="H125" s="247" t="e">
        <f t="shared" si="187"/>
        <v>#REF!</v>
      </c>
      <c r="I125" s="247" t="e">
        <f t="shared" si="187"/>
        <v>#REF!</v>
      </c>
      <c r="J125" s="242" t="e">
        <f t="shared" si="182"/>
        <v>#REF!</v>
      </c>
      <c r="K125" s="242" t="e">
        <f t="shared" ref="K125:L125" si="188">#REF!</f>
        <v>#REF!</v>
      </c>
      <c r="L125" s="242" t="e">
        <f t="shared" si="188"/>
        <v>#REF!</v>
      </c>
      <c r="M125" s="248">
        <v>3</v>
      </c>
      <c r="N125" s="238">
        <v>11</v>
      </c>
      <c r="O125" s="173">
        <f t="shared" si="110"/>
        <v>27.27272727272727</v>
      </c>
      <c r="P125" s="163" t="s">
        <v>48</v>
      </c>
      <c r="Q125" s="244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3">
      <c r="A126" s="246">
        <f t="shared" si="184"/>
        <v>76</v>
      </c>
      <c r="B126" s="163" t="s">
        <v>610</v>
      </c>
      <c r="C126" s="163" t="s">
        <v>611</v>
      </c>
      <c r="D126" s="238">
        <v>3</v>
      </c>
      <c r="E126" s="247" t="e">
        <f t="shared" ref="E126:I126" si="189">#REF!</f>
        <v>#REF!</v>
      </c>
      <c r="F126" s="247" t="e">
        <f t="shared" si="189"/>
        <v>#REF!</v>
      </c>
      <c r="G126" s="247" t="e">
        <f t="shared" si="189"/>
        <v>#REF!</v>
      </c>
      <c r="H126" s="247" t="e">
        <f t="shared" si="189"/>
        <v>#REF!</v>
      </c>
      <c r="I126" s="247" t="e">
        <f t="shared" si="189"/>
        <v>#REF!</v>
      </c>
      <c r="J126" s="242" t="e">
        <f t="shared" si="182"/>
        <v>#REF!</v>
      </c>
      <c r="K126" s="242" t="e">
        <f t="shared" ref="K126:L126" si="190">#REF!</f>
        <v>#REF!</v>
      </c>
      <c r="L126" s="242" t="e">
        <f t="shared" si="190"/>
        <v>#REF!</v>
      </c>
      <c r="M126" s="248">
        <v>3</v>
      </c>
      <c r="N126" s="238">
        <v>11</v>
      </c>
      <c r="O126" s="173">
        <f t="shared" si="110"/>
        <v>27.27272727272727</v>
      </c>
      <c r="P126" s="163" t="s">
        <v>48</v>
      </c>
      <c r="Q126" s="244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3">
      <c r="A127" s="246">
        <f t="shared" si="184"/>
        <v>77</v>
      </c>
      <c r="B127" s="163" t="s">
        <v>612</v>
      </c>
      <c r="C127" s="163" t="s">
        <v>613</v>
      </c>
      <c r="D127" s="238">
        <v>144</v>
      </c>
      <c r="E127" s="247" t="e">
        <f t="shared" ref="E127:I127" si="191">#REF!</f>
        <v>#REF!</v>
      </c>
      <c r="F127" s="247" t="e">
        <f t="shared" si="191"/>
        <v>#REF!</v>
      </c>
      <c r="G127" s="247" t="e">
        <f t="shared" si="191"/>
        <v>#REF!</v>
      </c>
      <c r="H127" s="247" t="e">
        <f t="shared" si="191"/>
        <v>#REF!</v>
      </c>
      <c r="I127" s="247" t="e">
        <f t="shared" si="191"/>
        <v>#REF!</v>
      </c>
      <c r="J127" s="242" t="e">
        <f t="shared" si="182"/>
        <v>#REF!</v>
      </c>
      <c r="K127" s="242" t="e">
        <f t="shared" ref="K127:L127" si="192">#REF!</f>
        <v>#REF!</v>
      </c>
      <c r="L127" s="242" t="e">
        <f t="shared" si="192"/>
        <v>#REF!</v>
      </c>
      <c r="M127" s="164">
        <v>89</v>
      </c>
      <c r="N127" s="238">
        <v>240</v>
      </c>
      <c r="O127" s="173">
        <f t="shared" si="110"/>
        <v>37.083333333333336</v>
      </c>
      <c r="P127" s="163" t="s">
        <v>169</v>
      </c>
      <c r="Q127" s="244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3">
      <c r="A128" s="246">
        <f t="shared" si="184"/>
        <v>78</v>
      </c>
      <c r="B128" s="163" t="s">
        <v>614</v>
      </c>
      <c r="C128" s="163" t="s">
        <v>615</v>
      </c>
      <c r="D128" s="238">
        <v>6</v>
      </c>
      <c r="E128" s="247" t="e">
        <f t="shared" ref="E128:I128" si="193">#REF!</f>
        <v>#REF!</v>
      </c>
      <c r="F128" s="247" t="e">
        <f t="shared" si="193"/>
        <v>#REF!</v>
      </c>
      <c r="G128" s="247" t="e">
        <f t="shared" si="193"/>
        <v>#REF!</v>
      </c>
      <c r="H128" s="247" t="e">
        <f t="shared" si="193"/>
        <v>#REF!</v>
      </c>
      <c r="I128" s="247" t="e">
        <f t="shared" si="193"/>
        <v>#REF!</v>
      </c>
      <c r="J128" s="242" t="e">
        <f t="shared" si="182"/>
        <v>#REF!</v>
      </c>
      <c r="K128" s="242" t="e">
        <f t="shared" ref="K128:L128" si="194">#REF!</f>
        <v>#REF!</v>
      </c>
      <c r="L128" s="242" t="e">
        <f t="shared" si="194"/>
        <v>#REF!</v>
      </c>
      <c r="M128" s="164"/>
      <c r="N128" s="238">
        <v>15</v>
      </c>
      <c r="O128" s="173">
        <f t="shared" si="110"/>
        <v>0</v>
      </c>
      <c r="P128" s="163" t="s">
        <v>48</v>
      </c>
      <c r="Q128" s="244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3">
      <c r="A129" s="246">
        <f t="shared" si="184"/>
        <v>79</v>
      </c>
      <c r="B129" s="237" t="s">
        <v>616</v>
      </c>
      <c r="C129" s="237" t="s">
        <v>617</v>
      </c>
      <c r="D129" s="257">
        <v>27</v>
      </c>
      <c r="E129" s="258" t="e">
        <f t="shared" ref="E129:I129" si="195">#REF!</f>
        <v>#REF!</v>
      </c>
      <c r="F129" s="258" t="e">
        <f t="shared" si="195"/>
        <v>#REF!</v>
      </c>
      <c r="G129" s="258" t="e">
        <f t="shared" si="195"/>
        <v>#REF!</v>
      </c>
      <c r="H129" s="258" t="e">
        <f t="shared" si="195"/>
        <v>#REF!</v>
      </c>
      <c r="I129" s="258" t="e">
        <f t="shared" si="195"/>
        <v>#REF!</v>
      </c>
      <c r="J129" s="242" t="e">
        <f t="shared" si="182"/>
        <v>#REF!</v>
      </c>
      <c r="K129" s="240" t="e">
        <f t="shared" ref="K129:L129" si="196">#REF!</f>
        <v>#REF!</v>
      </c>
      <c r="L129" s="240" t="e">
        <f t="shared" si="196"/>
        <v>#REF!</v>
      </c>
      <c r="M129" s="239"/>
      <c r="N129" s="257">
        <v>38</v>
      </c>
      <c r="O129" s="173">
        <f t="shared" si="110"/>
        <v>0</v>
      </c>
      <c r="P129" s="237" t="s">
        <v>48</v>
      </c>
      <c r="Q129" s="259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2.5" customHeight="1" x14ac:dyDescent="0.3">
      <c r="A130" s="465" t="s">
        <v>67</v>
      </c>
      <c r="B130" s="358"/>
      <c r="C130" s="358"/>
      <c r="D130" s="359"/>
      <c r="E130" s="260" t="e">
        <f t="shared" ref="E130:I130" si="197">SUM(E9:E129)</f>
        <v>#REF!</v>
      </c>
      <c r="F130" s="260" t="e">
        <f t="shared" si="197"/>
        <v>#REF!</v>
      </c>
      <c r="G130" s="260" t="e">
        <f t="shared" si="197"/>
        <v>#REF!</v>
      </c>
      <c r="H130" s="260" t="e">
        <f t="shared" si="197"/>
        <v>#REF!</v>
      </c>
      <c r="I130" s="260" t="e">
        <f t="shared" si="197"/>
        <v>#REF!</v>
      </c>
      <c r="J130" s="230" t="e">
        <f t="shared" si="182"/>
        <v>#REF!</v>
      </c>
      <c r="K130" s="242"/>
      <c r="L130" s="242"/>
      <c r="M130" s="179"/>
      <c r="N130" s="179"/>
      <c r="O130" s="261"/>
      <c r="P130" s="180"/>
      <c r="Q130" s="26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3.25" customHeight="1" x14ac:dyDescent="0.3">
      <c r="A131" s="466" t="s">
        <v>618</v>
      </c>
      <c r="B131" s="385"/>
      <c r="C131" s="385"/>
      <c r="D131" s="385"/>
      <c r="E131" s="385"/>
      <c r="F131" s="385"/>
      <c r="G131" s="385"/>
      <c r="H131" s="385"/>
      <c r="I131" s="386"/>
      <c r="J131" s="263"/>
      <c r="K131" s="264" t="e">
        <f t="shared" ref="K131:L131" si="198">AVERAGE(K9:K129)</f>
        <v>#REF!</v>
      </c>
      <c r="L131" s="264" t="e">
        <f t="shared" si="198"/>
        <v>#REF!</v>
      </c>
      <c r="M131" s="265"/>
      <c r="N131" s="265"/>
      <c r="O131" s="265"/>
      <c r="P131" s="266"/>
      <c r="Q131" s="267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3">
      <c r="A132" s="268"/>
      <c r="B132" s="141"/>
      <c r="C132" s="141"/>
      <c r="D132" s="269"/>
      <c r="E132" s="162"/>
      <c r="F132" s="162"/>
      <c r="G132" s="162"/>
      <c r="H132" s="162"/>
      <c r="I132" s="162"/>
      <c r="J132" s="162"/>
      <c r="K132" s="228"/>
      <c r="L132" s="228"/>
      <c r="M132" s="162"/>
      <c r="N132" s="270"/>
      <c r="O132" s="271"/>
      <c r="P132" s="141"/>
      <c r="Q132" s="141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3">
      <c r="A133" s="268"/>
      <c r="B133" s="141"/>
      <c r="C133" s="141"/>
      <c r="D133" s="269"/>
      <c r="E133" s="162"/>
      <c r="F133" s="162"/>
      <c r="G133" s="162"/>
      <c r="H133" s="162"/>
      <c r="I133" s="162"/>
      <c r="J133" s="162"/>
      <c r="K133" s="228"/>
      <c r="L133" s="228"/>
      <c r="M133" s="162"/>
      <c r="N133" s="270"/>
      <c r="O133" s="271"/>
      <c r="P133" s="141"/>
      <c r="Q133" s="141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3">
      <c r="A134" s="268"/>
      <c r="B134" s="141"/>
      <c r="C134" s="141"/>
      <c r="D134" s="269"/>
      <c r="E134" s="162"/>
      <c r="F134" s="162"/>
      <c r="G134" s="162"/>
      <c r="H134" s="162"/>
      <c r="I134" s="162"/>
      <c r="J134" s="162"/>
      <c r="K134" s="228"/>
      <c r="L134" s="228"/>
      <c r="M134" s="162"/>
      <c r="N134" s="270"/>
      <c r="O134" s="271"/>
      <c r="P134" s="141"/>
      <c r="Q134" s="141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3">
      <c r="A135" s="268"/>
      <c r="B135" s="141"/>
      <c r="C135" s="141"/>
      <c r="D135" s="269"/>
      <c r="E135" s="162"/>
      <c r="F135" s="162"/>
      <c r="G135" s="162"/>
      <c r="H135" s="162"/>
      <c r="I135" s="162"/>
      <c r="J135" s="162"/>
      <c r="K135" s="228"/>
      <c r="L135" s="228"/>
      <c r="M135" s="162"/>
      <c r="N135" s="270"/>
      <c r="O135" s="271"/>
      <c r="P135" s="141"/>
      <c r="Q135" s="141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3">
      <c r="A136" s="268"/>
      <c r="B136" s="141"/>
      <c r="C136" s="141"/>
      <c r="D136" s="269"/>
      <c r="E136" s="162"/>
      <c r="F136" s="162"/>
      <c r="G136" s="162"/>
      <c r="H136" s="162"/>
      <c r="I136" s="162"/>
      <c r="J136" s="162"/>
      <c r="K136" s="228"/>
      <c r="L136" s="228"/>
      <c r="M136" s="162"/>
      <c r="N136" s="270"/>
      <c r="O136" s="271"/>
      <c r="P136" s="141"/>
      <c r="Q136" s="141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3">
      <c r="A137" s="268"/>
      <c r="B137" s="141"/>
      <c r="C137" s="141"/>
      <c r="D137" s="269"/>
      <c r="E137" s="162"/>
      <c r="F137" s="162"/>
      <c r="G137" s="162"/>
      <c r="H137" s="162"/>
      <c r="I137" s="162"/>
      <c r="J137" s="162"/>
      <c r="K137" s="228"/>
      <c r="L137" s="228"/>
      <c r="M137" s="162"/>
      <c r="N137" s="270"/>
      <c r="O137" s="271"/>
      <c r="P137" s="141"/>
      <c r="Q137" s="141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3">
      <c r="A138" s="268"/>
      <c r="B138" s="141"/>
      <c r="C138" s="141"/>
      <c r="D138" s="269"/>
      <c r="E138" s="162"/>
      <c r="F138" s="162"/>
      <c r="G138" s="162"/>
      <c r="H138" s="162"/>
      <c r="I138" s="162"/>
      <c r="J138" s="162"/>
      <c r="K138" s="228"/>
      <c r="L138" s="228"/>
      <c r="M138" s="162"/>
      <c r="N138" s="270"/>
      <c r="O138" s="271"/>
      <c r="P138" s="141"/>
      <c r="Q138" s="141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3">
      <c r="A139" s="268"/>
      <c r="B139" s="141"/>
      <c r="C139" s="141"/>
      <c r="D139" s="269"/>
      <c r="E139" s="162"/>
      <c r="F139" s="162"/>
      <c r="G139" s="162"/>
      <c r="H139" s="162"/>
      <c r="I139" s="162"/>
      <c r="J139" s="162"/>
      <c r="K139" s="228"/>
      <c r="L139" s="228"/>
      <c r="M139" s="162"/>
      <c r="N139" s="270"/>
      <c r="O139" s="271"/>
      <c r="P139" s="141"/>
      <c r="Q139" s="141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3">
      <c r="A140" s="268"/>
      <c r="B140" s="141"/>
      <c r="C140" s="141"/>
      <c r="D140" s="269"/>
      <c r="E140" s="162"/>
      <c r="F140" s="162"/>
      <c r="G140" s="162"/>
      <c r="H140" s="162"/>
      <c r="I140" s="162"/>
      <c r="J140" s="162"/>
      <c r="K140" s="228"/>
      <c r="L140" s="228"/>
      <c r="M140" s="162"/>
      <c r="N140" s="270"/>
      <c r="O140" s="271"/>
      <c r="P140" s="141"/>
      <c r="Q140" s="141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3">
      <c r="A141" s="268"/>
      <c r="B141" s="141"/>
      <c r="C141" s="141"/>
      <c r="D141" s="269"/>
      <c r="E141" s="162"/>
      <c r="F141" s="162"/>
      <c r="G141" s="162"/>
      <c r="H141" s="162"/>
      <c r="I141" s="162"/>
      <c r="J141" s="162"/>
      <c r="K141" s="228"/>
      <c r="L141" s="228"/>
      <c r="M141" s="162"/>
      <c r="N141" s="270"/>
      <c r="O141" s="271"/>
      <c r="P141" s="141"/>
      <c r="Q141" s="141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3">
      <c r="A142" s="268"/>
      <c r="B142" s="141"/>
      <c r="C142" s="141"/>
      <c r="D142" s="269"/>
      <c r="E142" s="162"/>
      <c r="F142" s="162"/>
      <c r="G142" s="162"/>
      <c r="H142" s="162"/>
      <c r="I142" s="162"/>
      <c r="J142" s="162"/>
      <c r="K142" s="228"/>
      <c r="L142" s="228"/>
      <c r="M142" s="162"/>
      <c r="N142" s="270"/>
      <c r="O142" s="271"/>
      <c r="P142" s="141"/>
      <c r="Q142" s="141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3">
      <c r="A143" s="268"/>
      <c r="B143" s="141"/>
      <c r="C143" s="141"/>
      <c r="D143" s="269"/>
      <c r="E143" s="162"/>
      <c r="F143" s="162"/>
      <c r="G143" s="162"/>
      <c r="H143" s="162"/>
      <c r="I143" s="162"/>
      <c r="J143" s="162"/>
      <c r="K143" s="228"/>
      <c r="L143" s="228"/>
      <c r="M143" s="162"/>
      <c r="N143" s="270"/>
      <c r="O143" s="271"/>
      <c r="P143" s="141"/>
      <c r="Q143" s="141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3">
      <c r="A144" s="268"/>
      <c r="B144" s="141"/>
      <c r="C144" s="141"/>
      <c r="D144" s="269"/>
      <c r="E144" s="162"/>
      <c r="F144" s="162"/>
      <c r="G144" s="162"/>
      <c r="H144" s="162"/>
      <c r="I144" s="162"/>
      <c r="J144" s="162"/>
      <c r="K144" s="228"/>
      <c r="L144" s="228"/>
      <c r="M144" s="162"/>
      <c r="N144" s="270"/>
      <c r="O144" s="271"/>
      <c r="P144" s="141"/>
      <c r="Q144" s="141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3">
      <c r="A145" s="268"/>
      <c r="B145" s="141"/>
      <c r="C145" s="141"/>
      <c r="D145" s="269"/>
      <c r="E145" s="162"/>
      <c r="F145" s="162"/>
      <c r="G145" s="162"/>
      <c r="H145" s="162"/>
      <c r="I145" s="162"/>
      <c r="J145" s="162"/>
      <c r="K145" s="228"/>
      <c r="L145" s="228"/>
      <c r="M145" s="162"/>
      <c r="N145" s="270"/>
      <c r="O145" s="271"/>
      <c r="P145" s="141"/>
      <c r="Q145" s="141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3">
      <c r="A146" s="268"/>
      <c r="B146" s="141"/>
      <c r="C146" s="141"/>
      <c r="D146" s="269"/>
      <c r="E146" s="162"/>
      <c r="F146" s="162"/>
      <c r="G146" s="162"/>
      <c r="H146" s="162"/>
      <c r="I146" s="162"/>
      <c r="J146" s="162"/>
      <c r="K146" s="228"/>
      <c r="L146" s="228"/>
      <c r="M146" s="162"/>
      <c r="N146" s="270"/>
      <c r="O146" s="271"/>
      <c r="P146" s="141"/>
      <c r="Q146" s="141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3">
      <c r="A147" s="268"/>
      <c r="B147" s="141"/>
      <c r="C147" s="141"/>
      <c r="D147" s="269"/>
      <c r="E147" s="162"/>
      <c r="F147" s="162"/>
      <c r="G147" s="162"/>
      <c r="H147" s="162"/>
      <c r="I147" s="162"/>
      <c r="J147" s="162"/>
      <c r="K147" s="228"/>
      <c r="L147" s="228"/>
      <c r="M147" s="162"/>
      <c r="N147" s="270"/>
      <c r="O147" s="271"/>
      <c r="P147" s="141"/>
      <c r="Q147" s="141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3">
      <c r="A148" s="268"/>
      <c r="B148" s="141"/>
      <c r="C148" s="141"/>
      <c r="D148" s="269"/>
      <c r="E148" s="162"/>
      <c r="F148" s="162"/>
      <c r="G148" s="162"/>
      <c r="H148" s="162"/>
      <c r="I148" s="162"/>
      <c r="J148" s="162"/>
      <c r="K148" s="228"/>
      <c r="L148" s="228"/>
      <c r="M148" s="162"/>
      <c r="N148" s="270"/>
      <c r="O148" s="271"/>
      <c r="P148" s="141"/>
      <c r="Q148" s="141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3">
      <c r="A149" s="268"/>
      <c r="B149" s="141"/>
      <c r="C149" s="141"/>
      <c r="D149" s="269"/>
      <c r="E149" s="162"/>
      <c r="F149" s="162"/>
      <c r="G149" s="162"/>
      <c r="H149" s="162"/>
      <c r="I149" s="162"/>
      <c r="J149" s="162"/>
      <c r="K149" s="228"/>
      <c r="L149" s="228"/>
      <c r="M149" s="162"/>
      <c r="N149" s="270"/>
      <c r="O149" s="271"/>
      <c r="P149" s="141"/>
      <c r="Q149" s="141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3">
      <c r="A150" s="268"/>
      <c r="B150" s="141"/>
      <c r="C150" s="141"/>
      <c r="D150" s="269"/>
      <c r="E150" s="162"/>
      <c r="F150" s="162"/>
      <c r="G150" s="162"/>
      <c r="H150" s="162"/>
      <c r="I150" s="162"/>
      <c r="J150" s="162"/>
      <c r="K150" s="228"/>
      <c r="L150" s="228"/>
      <c r="M150" s="162"/>
      <c r="N150" s="270"/>
      <c r="O150" s="271"/>
      <c r="P150" s="141"/>
      <c r="Q150" s="141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3">
      <c r="A151" s="268"/>
      <c r="B151" s="141"/>
      <c r="C151" s="141"/>
      <c r="D151" s="269"/>
      <c r="E151" s="162"/>
      <c r="F151" s="162"/>
      <c r="G151" s="162"/>
      <c r="H151" s="162"/>
      <c r="I151" s="162"/>
      <c r="J151" s="162"/>
      <c r="K151" s="228"/>
      <c r="L151" s="228"/>
      <c r="M151" s="162"/>
      <c r="N151" s="270"/>
      <c r="O151" s="271"/>
      <c r="P151" s="141"/>
      <c r="Q151" s="141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3">
      <c r="A152" s="268"/>
      <c r="B152" s="141"/>
      <c r="C152" s="141"/>
      <c r="D152" s="269"/>
      <c r="E152" s="162"/>
      <c r="F152" s="162"/>
      <c r="G152" s="162"/>
      <c r="H152" s="162"/>
      <c r="I152" s="162"/>
      <c r="J152" s="162"/>
      <c r="K152" s="228"/>
      <c r="L152" s="228"/>
      <c r="M152" s="162"/>
      <c r="N152" s="270"/>
      <c r="O152" s="271"/>
      <c r="P152" s="141"/>
      <c r="Q152" s="141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3">
      <c r="A153" s="268"/>
      <c r="B153" s="141"/>
      <c r="C153" s="141"/>
      <c r="D153" s="269"/>
      <c r="E153" s="162"/>
      <c r="F153" s="162"/>
      <c r="G153" s="162"/>
      <c r="H153" s="162"/>
      <c r="I153" s="162"/>
      <c r="J153" s="162"/>
      <c r="K153" s="228"/>
      <c r="L153" s="228"/>
      <c r="M153" s="162"/>
      <c r="N153" s="270"/>
      <c r="O153" s="271"/>
      <c r="P153" s="141"/>
      <c r="Q153" s="141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3">
      <c r="A154" s="268"/>
      <c r="B154" s="141"/>
      <c r="C154" s="141"/>
      <c r="D154" s="269"/>
      <c r="E154" s="162"/>
      <c r="F154" s="162"/>
      <c r="G154" s="162"/>
      <c r="H154" s="162"/>
      <c r="I154" s="162"/>
      <c r="J154" s="162"/>
      <c r="K154" s="228"/>
      <c r="L154" s="228"/>
      <c r="M154" s="162"/>
      <c r="N154" s="270"/>
      <c r="O154" s="271"/>
      <c r="P154" s="141"/>
      <c r="Q154" s="141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3">
      <c r="A155" s="268"/>
      <c r="B155" s="141"/>
      <c r="C155" s="141"/>
      <c r="D155" s="269"/>
      <c r="E155" s="162"/>
      <c r="F155" s="162"/>
      <c r="G155" s="162"/>
      <c r="H155" s="162"/>
      <c r="I155" s="162"/>
      <c r="J155" s="162"/>
      <c r="K155" s="228"/>
      <c r="L155" s="228"/>
      <c r="M155" s="162"/>
      <c r="N155" s="270"/>
      <c r="O155" s="271"/>
      <c r="P155" s="141"/>
      <c r="Q155" s="141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3">
      <c r="A156" s="268"/>
      <c r="B156" s="141"/>
      <c r="C156" s="141"/>
      <c r="D156" s="269"/>
      <c r="E156" s="162"/>
      <c r="F156" s="162"/>
      <c r="G156" s="162"/>
      <c r="H156" s="162"/>
      <c r="I156" s="162"/>
      <c r="J156" s="162"/>
      <c r="K156" s="228"/>
      <c r="L156" s="228"/>
      <c r="M156" s="162"/>
      <c r="N156" s="270"/>
      <c r="O156" s="271"/>
      <c r="P156" s="141"/>
      <c r="Q156" s="141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3">
      <c r="A157" s="268"/>
      <c r="B157" s="141"/>
      <c r="C157" s="141"/>
      <c r="D157" s="269"/>
      <c r="E157" s="162"/>
      <c r="F157" s="162"/>
      <c r="G157" s="162"/>
      <c r="H157" s="162"/>
      <c r="I157" s="162"/>
      <c r="J157" s="162"/>
      <c r="K157" s="228"/>
      <c r="L157" s="228"/>
      <c r="M157" s="162"/>
      <c r="N157" s="270"/>
      <c r="O157" s="271"/>
      <c r="P157" s="141"/>
      <c r="Q157" s="141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3">
      <c r="A158" s="268"/>
      <c r="B158" s="141"/>
      <c r="C158" s="141"/>
      <c r="D158" s="269"/>
      <c r="E158" s="162"/>
      <c r="F158" s="162"/>
      <c r="G158" s="162"/>
      <c r="H158" s="162"/>
      <c r="I158" s="162"/>
      <c r="J158" s="162"/>
      <c r="K158" s="228"/>
      <c r="L158" s="228"/>
      <c r="M158" s="162"/>
      <c r="N158" s="270"/>
      <c r="O158" s="271"/>
      <c r="P158" s="141"/>
      <c r="Q158" s="141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3">
      <c r="A159" s="268"/>
      <c r="B159" s="141"/>
      <c r="C159" s="141"/>
      <c r="D159" s="269"/>
      <c r="E159" s="162"/>
      <c r="F159" s="162"/>
      <c r="G159" s="162"/>
      <c r="H159" s="162"/>
      <c r="I159" s="162"/>
      <c r="J159" s="162"/>
      <c r="K159" s="228"/>
      <c r="L159" s="228"/>
      <c r="M159" s="162"/>
      <c r="N159" s="270"/>
      <c r="O159" s="271"/>
      <c r="P159" s="141"/>
      <c r="Q159" s="141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3">
      <c r="A160" s="268"/>
      <c r="B160" s="141"/>
      <c r="C160" s="141"/>
      <c r="D160" s="269"/>
      <c r="E160" s="162"/>
      <c r="F160" s="162"/>
      <c r="G160" s="162"/>
      <c r="H160" s="162"/>
      <c r="I160" s="162"/>
      <c r="J160" s="162"/>
      <c r="K160" s="228"/>
      <c r="L160" s="228"/>
      <c r="M160" s="162"/>
      <c r="N160" s="270"/>
      <c r="O160" s="271"/>
      <c r="P160" s="141"/>
      <c r="Q160" s="141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3">
      <c r="A161" s="268"/>
      <c r="B161" s="141"/>
      <c r="C161" s="141"/>
      <c r="D161" s="269"/>
      <c r="E161" s="162"/>
      <c r="F161" s="162"/>
      <c r="G161" s="162"/>
      <c r="H161" s="162"/>
      <c r="I161" s="162"/>
      <c r="J161" s="162"/>
      <c r="K161" s="228"/>
      <c r="L161" s="228"/>
      <c r="M161" s="162"/>
      <c r="N161" s="270"/>
      <c r="O161" s="271"/>
      <c r="P161" s="141"/>
      <c r="Q161" s="141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3">
      <c r="A162" s="268"/>
      <c r="B162" s="141"/>
      <c r="C162" s="141"/>
      <c r="D162" s="269"/>
      <c r="E162" s="162"/>
      <c r="F162" s="162"/>
      <c r="G162" s="162"/>
      <c r="H162" s="162"/>
      <c r="I162" s="162"/>
      <c r="J162" s="162"/>
      <c r="K162" s="228"/>
      <c r="L162" s="228"/>
      <c r="M162" s="162"/>
      <c r="N162" s="270"/>
      <c r="O162" s="271"/>
      <c r="P162" s="141"/>
      <c r="Q162" s="141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3">
      <c r="A163" s="268"/>
      <c r="B163" s="141"/>
      <c r="C163" s="141"/>
      <c r="D163" s="269"/>
      <c r="E163" s="162"/>
      <c r="F163" s="162"/>
      <c r="G163" s="162"/>
      <c r="H163" s="162"/>
      <c r="I163" s="162"/>
      <c r="J163" s="162"/>
      <c r="K163" s="228"/>
      <c r="L163" s="228"/>
      <c r="M163" s="162"/>
      <c r="N163" s="270"/>
      <c r="O163" s="271"/>
      <c r="P163" s="141"/>
      <c r="Q163" s="141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3">
      <c r="A164" s="268"/>
      <c r="B164" s="141"/>
      <c r="C164" s="141"/>
      <c r="D164" s="269"/>
      <c r="E164" s="162"/>
      <c r="F164" s="162"/>
      <c r="G164" s="162"/>
      <c r="H164" s="162"/>
      <c r="I164" s="162"/>
      <c r="J164" s="162"/>
      <c r="K164" s="228"/>
      <c r="L164" s="228"/>
      <c r="M164" s="162"/>
      <c r="N164" s="270"/>
      <c r="O164" s="271"/>
      <c r="P164" s="141"/>
      <c r="Q164" s="141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3">
      <c r="A165" s="268"/>
      <c r="B165" s="141"/>
      <c r="C165" s="141"/>
      <c r="D165" s="269"/>
      <c r="E165" s="162"/>
      <c r="F165" s="162"/>
      <c r="G165" s="162"/>
      <c r="H165" s="162"/>
      <c r="I165" s="162"/>
      <c r="J165" s="162"/>
      <c r="K165" s="228"/>
      <c r="L165" s="228"/>
      <c r="M165" s="162"/>
      <c r="N165" s="270"/>
      <c r="O165" s="271"/>
      <c r="P165" s="141"/>
      <c r="Q165" s="141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3">
      <c r="A166" s="268"/>
      <c r="B166" s="141"/>
      <c r="C166" s="141"/>
      <c r="D166" s="269"/>
      <c r="E166" s="162"/>
      <c r="F166" s="162"/>
      <c r="G166" s="162"/>
      <c r="H166" s="162"/>
      <c r="I166" s="162"/>
      <c r="J166" s="162"/>
      <c r="K166" s="228"/>
      <c r="L166" s="228"/>
      <c r="M166" s="162"/>
      <c r="N166" s="270"/>
      <c r="O166" s="271"/>
      <c r="P166" s="141"/>
      <c r="Q166" s="141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3">
      <c r="A167" s="268"/>
      <c r="B167" s="141"/>
      <c r="C167" s="141"/>
      <c r="D167" s="269"/>
      <c r="E167" s="162"/>
      <c r="F167" s="162"/>
      <c r="G167" s="162"/>
      <c r="H167" s="162"/>
      <c r="I167" s="162"/>
      <c r="J167" s="162"/>
      <c r="K167" s="228"/>
      <c r="L167" s="228"/>
      <c r="M167" s="162"/>
      <c r="N167" s="270"/>
      <c r="O167" s="271"/>
      <c r="P167" s="141"/>
      <c r="Q167" s="141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3">
      <c r="A168" s="268"/>
      <c r="B168" s="141"/>
      <c r="C168" s="141"/>
      <c r="D168" s="269"/>
      <c r="E168" s="162"/>
      <c r="F168" s="162"/>
      <c r="G168" s="162"/>
      <c r="H168" s="162"/>
      <c r="I168" s="162"/>
      <c r="J168" s="162"/>
      <c r="K168" s="228"/>
      <c r="L168" s="228"/>
      <c r="M168" s="162"/>
      <c r="N168" s="270"/>
      <c r="O168" s="271"/>
      <c r="P168" s="141"/>
      <c r="Q168" s="141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3">
      <c r="A169" s="268"/>
      <c r="B169" s="141"/>
      <c r="C169" s="141"/>
      <c r="D169" s="269"/>
      <c r="E169" s="162"/>
      <c r="F169" s="162"/>
      <c r="G169" s="162"/>
      <c r="H169" s="162"/>
      <c r="I169" s="162"/>
      <c r="J169" s="162"/>
      <c r="K169" s="228"/>
      <c r="L169" s="228"/>
      <c r="M169" s="162"/>
      <c r="N169" s="270"/>
      <c r="O169" s="271"/>
      <c r="P169" s="141"/>
      <c r="Q169" s="141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3">
      <c r="A170" s="268"/>
      <c r="B170" s="141"/>
      <c r="C170" s="141"/>
      <c r="D170" s="269"/>
      <c r="E170" s="162"/>
      <c r="F170" s="162"/>
      <c r="G170" s="162"/>
      <c r="H170" s="162"/>
      <c r="I170" s="162"/>
      <c r="J170" s="162"/>
      <c r="K170" s="228"/>
      <c r="L170" s="228"/>
      <c r="M170" s="162"/>
      <c r="N170" s="270"/>
      <c r="O170" s="271"/>
      <c r="P170" s="141"/>
      <c r="Q170" s="141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3">
      <c r="A171" s="268"/>
      <c r="B171" s="141"/>
      <c r="C171" s="141"/>
      <c r="D171" s="269"/>
      <c r="E171" s="162"/>
      <c r="F171" s="162"/>
      <c r="G171" s="162"/>
      <c r="H171" s="162"/>
      <c r="I171" s="162"/>
      <c r="J171" s="162"/>
      <c r="K171" s="228"/>
      <c r="L171" s="228"/>
      <c r="M171" s="162"/>
      <c r="N171" s="270"/>
      <c r="O171" s="271"/>
      <c r="P171" s="141"/>
      <c r="Q171" s="141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3">
      <c r="A172" s="268"/>
      <c r="B172" s="141"/>
      <c r="C172" s="141"/>
      <c r="D172" s="269"/>
      <c r="E172" s="162"/>
      <c r="F172" s="162"/>
      <c r="G172" s="162"/>
      <c r="H172" s="162"/>
      <c r="I172" s="162"/>
      <c r="J172" s="162"/>
      <c r="K172" s="228"/>
      <c r="L172" s="228"/>
      <c r="M172" s="162"/>
      <c r="N172" s="270"/>
      <c r="O172" s="271"/>
      <c r="P172" s="141"/>
      <c r="Q172" s="141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3">
      <c r="A173" s="268"/>
      <c r="B173" s="141"/>
      <c r="C173" s="141"/>
      <c r="D173" s="269"/>
      <c r="E173" s="162"/>
      <c r="F173" s="162"/>
      <c r="G173" s="162"/>
      <c r="H173" s="162"/>
      <c r="I173" s="162"/>
      <c r="J173" s="162"/>
      <c r="K173" s="228"/>
      <c r="L173" s="228"/>
      <c r="M173" s="162"/>
      <c r="N173" s="270"/>
      <c r="O173" s="271"/>
      <c r="P173" s="141"/>
      <c r="Q173" s="141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3">
      <c r="A174" s="268"/>
      <c r="B174" s="141"/>
      <c r="C174" s="141"/>
      <c r="D174" s="269"/>
      <c r="E174" s="162"/>
      <c r="F174" s="162"/>
      <c r="G174" s="162"/>
      <c r="H174" s="162"/>
      <c r="I174" s="162"/>
      <c r="J174" s="162"/>
      <c r="K174" s="228"/>
      <c r="L174" s="228"/>
      <c r="M174" s="162"/>
      <c r="N174" s="270"/>
      <c r="O174" s="271"/>
      <c r="P174" s="141"/>
      <c r="Q174" s="141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3">
      <c r="A175" s="268"/>
      <c r="B175" s="141"/>
      <c r="C175" s="141"/>
      <c r="D175" s="269"/>
      <c r="E175" s="162"/>
      <c r="F175" s="162"/>
      <c r="G175" s="162"/>
      <c r="H175" s="162"/>
      <c r="I175" s="162"/>
      <c r="J175" s="162"/>
      <c r="K175" s="228"/>
      <c r="L175" s="228"/>
      <c r="M175" s="162"/>
      <c r="N175" s="270"/>
      <c r="O175" s="271"/>
      <c r="P175" s="141"/>
      <c r="Q175" s="141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3">
      <c r="A176" s="268"/>
      <c r="B176" s="141"/>
      <c r="C176" s="141"/>
      <c r="D176" s="269"/>
      <c r="E176" s="162"/>
      <c r="F176" s="162"/>
      <c r="G176" s="162"/>
      <c r="H176" s="162"/>
      <c r="I176" s="162"/>
      <c r="J176" s="162"/>
      <c r="K176" s="228"/>
      <c r="L176" s="228"/>
      <c r="M176" s="162"/>
      <c r="N176" s="270"/>
      <c r="O176" s="271"/>
      <c r="P176" s="141"/>
      <c r="Q176" s="141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3">
      <c r="A177" s="268"/>
      <c r="B177" s="141"/>
      <c r="C177" s="141"/>
      <c r="D177" s="269"/>
      <c r="E177" s="162"/>
      <c r="F177" s="162"/>
      <c r="G177" s="162"/>
      <c r="H177" s="162"/>
      <c r="I177" s="162"/>
      <c r="J177" s="162"/>
      <c r="K177" s="228"/>
      <c r="L177" s="228"/>
      <c r="M177" s="162"/>
      <c r="N177" s="270"/>
      <c r="O177" s="271"/>
      <c r="P177" s="141"/>
      <c r="Q177" s="141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3">
      <c r="A178" s="268"/>
      <c r="B178" s="141"/>
      <c r="C178" s="141"/>
      <c r="D178" s="269"/>
      <c r="E178" s="162"/>
      <c r="F178" s="162"/>
      <c r="G178" s="162"/>
      <c r="H178" s="162"/>
      <c r="I178" s="162"/>
      <c r="J178" s="162"/>
      <c r="K178" s="228"/>
      <c r="L178" s="228"/>
      <c r="M178" s="162"/>
      <c r="N178" s="270"/>
      <c r="O178" s="271"/>
      <c r="P178" s="141"/>
      <c r="Q178" s="141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3">
      <c r="A179" s="268"/>
      <c r="B179" s="141"/>
      <c r="C179" s="141"/>
      <c r="D179" s="269"/>
      <c r="E179" s="162"/>
      <c r="F179" s="162"/>
      <c r="G179" s="162"/>
      <c r="H179" s="162"/>
      <c r="I179" s="162"/>
      <c r="J179" s="162"/>
      <c r="K179" s="228"/>
      <c r="L179" s="228"/>
      <c r="M179" s="162"/>
      <c r="N179" s="270"/>
      <c r="O179" s="271"/>
      <c r="P179" s="141"/>
      <c r="Q179" s="141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3">
      <c r="A180" s="268"/>
      <c r="B180" s="141"/>
      <c r="C180" s="141"/>
      <c r="D180" s="269"/>
      <c r="E180" s="162"/>
      <c r="F180" s="162"/>
      <c r="G180" s="162"/>
      <c r="H180" s="162"/>
      <c r="I180" s="162"/>
      <c r="J180" s="162"/>
      <c r="K180" s="228"/>
      <c r="L180" s="228"/>
      <c r="M180" s="162"/>
      <c r="N180" s="270"/>
      <c r="O180" s="271"/>
      <c r="P180" s="141"/>
      <c r="Q180" s="141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3">
      <c r="A181" s="268"/>
      <c r="B181" s="141"/>
      <c r="C181" s="141"/>
      <c r="D181" s="269"/>
      <c r="E181" s="162"/>
      <c r="F181" s="162"/>
      <c r="G181" s="162"/>
      <c r="H181" s="162"/>
      <c r="I181" s="162"/>
      <c r="J181" s="162"/>
      <c r="K181" s="228"/>
      <c r="L181" s="228"/>
      <c r="M181" s="162"/>
      <c r="N181" s="270"/>
      <c r="O181" s="271"/>
      <c r="P181" s="141"/>
      <c r="Q181" s="141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3">
      <c r="A182" s="268"/>
      <c r="B182" s="141"/>
      <c r="C182" s="141"/>
      <c r="D182" s="269"/>
      <c r="E182" s="162"/>
      <c r="F182" s="162"/>
      <c r="G182" s="162"/>
      <c r="H182" s="162"/>
      <c r="I182" s="162"/>
      <c r="J182" s="162"/>
      <c r="K182" s="228"/>
      <c r="L182" s="228"/>
      <c r="M182" s="162"/>
      <c r="N182" s="270"/>
      <c r="O182" s="271"/>
      <c r="P182" s="141"/>
      <c r="Q182" s="141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3">
      <c r="A183" s="268"/>
      <c r="B183" s="141"/>
      <c r="C183" s="141"/>
      <c r="D183" s="269"/>
      <c r="E183" s="162"/>
      <c r="F183" s="162"/>
      <c r="G183" s="162"/>
      <c r="H183" s="162"/>
      <c r="I183" s="162"/>
      <c r="J183" s="162"/>
      <c r="K183" s="228"/>
      <c r="L183" s="228"/>
      <c r="M183" s="162"/>
      <c r="N183" s="270"/>
      <c r="O183" s="271"/>
      <c r="P183" s="141"/>
      <c r="Q183" s="141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3">
      <c r="A184" s="268"/>
      <c r="B184" s="141"/>
      <c r="C184" s="141"/>
      <c r="D184" s="269"/>
      <c r="E184" s="162"/>
      <c r="F184" s="162"/>
      <c r="G184" s="162"/>
      <c r="H184" s="162"/>
      <c r="I184" s="162"/>
      <c r="J184" s="162"/>
      <c r="K184" s="228"/>
      <c r="L184" s="228"/>
      <c r="M184" s="162"/>
      <c r="N184" s="270"/>
      <c r="O184" s="271"/>
      <c r="P184" s="141"/>
      <c r="Q184" s="141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3">
      <c r="A185" s="268"/>
      <c r="B185" s="141"/>
      <c r="C185" s="141"/>
      <c r="D185" s="269"/>
      <c r="E185" s="162"/>
      <c r="F185" s="162"/>
      <c r="G185" s="162"/>
      <c r="H185" s="162"/>
      <c r="I185" s="162"/>
      <c r="J185" s="162"/>
      <c r="K185" s="228"/>
      <c r="L185" s="228"/>
      <c r="M185" s="162"/>
      <c r="N185" s="270"/>
      <c r="O185" s="271"/>
      <c r="P185" s="141"/>
      <c r="Q185" s="141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3">
      <c r="A186" s="268"/>
      <c r="B186" s="141"/>
      <c r="C186" s="141"/>
      <c r="D186" s="269"/>
      <c r="E186" s="162"/>
      <c r="F186" s="162"/>
      <c r="G186" s="162"/>
      <c r="H186" s="162"/>
      <c r="I186" s="162"/>
      <c r="J186" s="162"/>
      <c r="K186" s="228"/>
      <c r="L186" s="228"/>
      <c r="M186" s="162"/>
      <c r="N186" s="270"/>
      <c r="O186" s="271"/>
      <c r="P186" s="141"/>
      <c r="Q186" s="141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3">
      <c r="A187" s="268"/>
      <c r="B187" s="141"/>
      <c r="C187" s="141"/>
      <c r="D187" s="269"/>
      <c r="E187" s="162"/>
      <c r="F187" s="162"/>
      <c r="G187" s="162"/>
      <c r="H187" s="162"/>
      <c r="I187" s="162"/>
      <c r="J187" s="162"/>
      <c r="K187" s="228"/>
      <c r="L187" s="228"/>
      <c r="M187" s="162"/>
      <c r="N187" s="270"/>
      <c r="O187" s="271"/>
      <c r="P187" s="141"/>
      <c r="Q187" s="141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3">
      <c r="A188" s="268"/>
      <c r="B188" s="141"/>
      <c r="C188" s="141"/>
      <c r="D188" s="269"/>
      <c r="E188" s="162"/>
      <c r="F188" s="162"/>
      <c r="G188" s="162"/>
      <c r="H188" s="162"/>
      <c r="I188" s="162"/>
      <c r="J188" s="162"/>
      <c r="K188" s="228"/>
      <c r="L188" s="228"/>
      <c r="M188" s="162"/>
      <c r="N188" s="270"/>
      <c r="O188" s="271"/>
      <c r="P188" s="141"/>
      <c r="Q188" s="141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3">
      <c r="A189" s="268"/>
      <c r="B189" s="141"/>
      <c r="C189" s="141"/>
      <c r="D189" s="269"/>
      <c r="E189" s="162"/>
      <c r="F189" s="162"/>
      <c r="G189" s="162"/>
      <c r="H189" s="162"/>
      <c r="I189" s="162"/>
      <c r="J189" s="162"/>
      <c r="K189" s="228"/>
      <c r="L189" s="228"/>
      <c r="M189" s="162"/>
      <c r="N189" s="270"/>
      <c r="O189" s="271"/>
      <c r="P189" s="141"/>
      <c r="Q189" s="141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3">
      <c r="A190" s="268"/>
      <c r="B190" s="141"/>
      <c r="C190" s="141"/>
      <c r="D190" s="269"/>
      <c r="E190" s="162"/>
      <c r="F190" s="162"/>
      <c r="G190" s="162"/>
      <c r="H190" s="162"/>
      <c r="I190" s="162"/>
      <c r="J190" s="162"/>
      <c r="K190" s="228"/>
      <c r="L190" s="228"/>
      <c r="M190" s="162"/>
      <c r="N190" s="270"/>
      <c r="O190" s="271"/>
      <c r="P190" s="141"/>
      <c r="Q190" s="141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3">
      <c r="A191" s="268"/>
      <c r="B191" s="141"/>
      <c r="C191" s="141"/>
      <c r="D191" s="269"/>
      <c r="E191" s="162"/>
      <c r="F191" s="162"/>
      <c r="G191" s="162"/>
      <c r="H191" s="162"/>
      <c r="I191" s="162"/>
      <c r="J191" s="162"/>
      <c r="K191" s="228"/>
      <c r="L191" s="228"/>
      <c r="M191" s="162"/>
      <c r="N191" s="270"/>
      <c r="O191" s="271"/>
      <c r="P191" s="141"/>
      <c r="Q191" s="141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3">
      <c r="A192" s="268"/>
      <c r="B192" s="141"/>
      <c r="C192" s="141"/>
      <c r="D192" s="269"/>
      <c r="E192" s="162"/>
      <c r="F192" s="162"/>
      <c r="G192" s="162"/>
      <c r="H192" s="162"/>
      <c r="I192" s="162"/>
      <c r="J192" s="162"/>
      <c r="K192" s="228"/>
      <c r="L192" s="228"/>
      <c r="M192" s="162"/>
      <c r="N192" s="270"/>
      <c r="O192" s="271"/>
      <c r="P192" s="141"/>
      <c r="Q192" s="141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3">
      <c r="A193" s="268"/>
      <c r="B193" s="141"/>
      <c r="C193" s="141"/>
      <c r="D193" s="269"/>
      <c r="E193" s="162"/>
      <c r="F193" s="162"/>
      <c r="G193" s="162"/>
      <c r="H193" s="162"/>
      <c r="I193" s="162"/>
      <c r="J193" s="162"/>
      <c r="K193" s="228"/>
      <c r="L193" s="228"/>
      <c r="M193" s="162"/>
      <c r="N193" s="270"/>
      <c r="O193" s="271"/>
      <c r="P193" s="141"/>
      <c r="Q193" s="141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3">
      <c r="A194" s="268"/>
      <c r="B194" s="141"/>
      <c r="C194" s="141"/>
      <c r="D194" s="269"/>
      <c r="E194" s="162"/>
      <c r="F194" s="162"/>
      <c r="G194" s="162"/>
      <c r="H194" s="162"/>
      <c r="I194" s="162"/>
      <c r="J194" s="162"/>
      <c r="K194" s="228"/>
      <c r="L194" s="228"/>
      <c r="M194" s="162"/>
      <c r="N194" s="270"/>
      <c r="O194" s="271"/>
      <c r="P194" s="141"/>
      <c r="Q194" s="141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3">
      <c r="A195" s="268"/>
      <c r="B195" s="141"/>
      <c r="C195" s="141"/>
      <c r="D195" s="269"/>
      <c r="E195" s="162"/>
      <c r="F195" s="162"/>
      <c r="G195" s="162"/>
      <c r="H195" s="162"/>
      <c r="I195" s="162"/>
      <c r="J195" s="162"/>
      <c r="K195" s="228"/>
      <c r="L195" s="228"/>
      <c r="M195" s="162"/>
      <c r="N195" s="270"/>
      <c r="O195" s="271"/>
      <c r="P195" s="141"/>
      <c r="Q195" s="141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3">
      <c r="A196" s="268"/>
      <c r="B196" s="141"/>
      <c r="C196" s="141"/>
      <c r="D196" s="269"/>
      <c r="E196" s="162"/>
      <c r="F196" s="162"/>
      <c r="G196" s="162"/>
      <c r="H196" s="162"/>
      <c r="I196" s="162"/>
      <c r="J196" s="162"/>
      <c r="K196" s="228"/>
      <c r="L196" s="228"/>
      <c r="M196" s="162"/>
      <c r="N196" s="270"/>
      <c r="O196" s="271"/>
      <c r="P196" s="141"/>
      <c r="Q196" s="141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3">
      <c r="A197" s="268"/>
      <c r="B197" s="141"/>
      <c r="C197" s="141"/>
      <c r="D197" s="269"/>
      <c r="E197" s="162"/>
      <c r="F197" s="162"/>
      <c r="G197" s="162"/>
      <c r="H197" s="162"/>
      <c r="I197" s="162"/>
      <c r="J197" s="162"/>
      <c r="K197" s="228"/>
      <c r="L197" s="228"/>
      <c r="M197" s="162"/>
      <c r="N197" s="270"/>
      <c r="O197" s="271"/>
      <c r="P197" s="141"/>
      <c r="Q197" s="141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3">
      <c r="A198" s="268"/>
      <c r="B198" s="141"/>
      <c r="C198" s="141"/>
      <c r="D198" s="269"/>
      <c r="E198" s="162"/>
      <c r="F198" s="162"/>
      <c r="G198" s="162"/>
      <c r="H198" s="162"/>
      <c r="I198" s="162"/>
      <c r="J198" s="162"/>
      <c r="K198" s="228"/>
      <c r="L198" s="228"/>
      <c r="M198" s="162"/>
      <c r="N198" s="270"/>
      <c r="O198" s="271"/>
      <c r="P198" s="141"/>
      <c r="Q198" s="141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3">
      <c r="A199" s="268"/>
      <c r="B199" s="141"/>
      <c r="C199" s="141"/>
      <c r="D199" s="269"/>
      <c r="E199" s="162"/>
      <c r="F199" s="162"/>
      <c r="G199" s="162"/>
      <c r="H199" s="162"/>
      <c r="I199" s="162"/>
      <c r="J199" s="162"/>
      <c r="K199" s="228"/>
      <c r="L199" s="228"/>
      <c r="M199" s="162"/>
      <c r="N199" s="270"/>
      <c r="O199" s="271"/>
      <c r="P199" s="141"/>
      <c r="Q199" s="141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3">
      <c r="A200" s="268"/>
      <c r="B200" s="141"/>
      <c r="C200" s="141"/>
      <c r="D200" s="269"/>
      <c r="E200" s="162"/>
      <c r="F200" s="162"/>
      <c r="G200" s="162"/>
      <c r="H200" s="162"/>
      <c r="I200" s="162"/>
      <c r="J200" s="162"/>
      <c r="K200" s="228"/>
      <c r="L200" s="228"/>
      <c r="M200" s="162"/>
      <c r="N200" s="270"/>
      <c r="O200" s="271"/>
      <c r="P200" s="141"/>
      <c r="Q200" s="141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3">
      <c r="A201" s="268"/>
      <c r="B201" s="141"/>
      <c r="C201" s="141"/>
      <c r="D201" s="269"/>
      <c r="E201" s="162"/>
      <c r="F201" s="162"/>
      <c r="G201" s="162"/>
      <c r="H201" s="162"/>
      <c r="I201" s="162"/>
      <c r="J201" s="162"/>
      <c r="K201" s="228"/>
      <c r="L201" s="228"/>
      <c r="M201" s="162"/>
      <c r="N201" s="270"/>
      <c r="O201" s="271"/>
      <c r="P201" s="141"/>
      <c r="Q201" s="141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3">
      <c r="A202" s="268"/>
      <c r="B202" s="141"/>
      <c r="C202" s="141"/>
      <c r="D202" s="269"/>
      <c r="E202" s="162"/>
      <c r="F202" s="162"/>
      <c r="G202" s="162"/>
      <c r="H202" s="162"/>
      <c r="I202" s="162"/>
      <c r="J202" s="162"/>
      <c r="K202" s="228"/>
      <c r="L202" s="228"/>
      <c r="M202" s="162"/>
      <c r="N202" s="270"/>
      <c r="O202" s="271"/>
      <c r="P202" s="141"/>
      <c r="Q202" s="141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3">
      <c r="A203" s="268"/>
      <c r="B203" s="141"/>
      <c r="C203" s="141"/>
      <c r="D203" s="269"/>
      <c r="E203" s="162"/>
      <c r="F203" s="162"/>
      <c r="G203" s="162"/>
      <c r="H203" s="162"/>
      <c r="I203" s="162"/>
      <c r="J203" s="162"/>
      <c r="K203" s="228"/>
      <c r="L203" s="228"/>
      <c r="M203" s="162"/>
      <c r="N203" s="270"/>
      <c r="O203" s="271"/>
      <c r="P203" s="141"/>
      <c r="Q203" s="141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3">
      <c r="A204" s="268"/>
      <c r="B204" s="141"/>
      <c r="C204" s="141"/>
      <c r="D204" s="269"/>
      <c r="E204" s="162"/>
      <c r="F204" s="162"/>
      <c r="G204" s="162"/>
      <c r="H204" s="162"/>
      <c r="I204" s="162"/>
      <c r="J204" s="162"/>
      <c r="K204" s="228"/>
      <c r="L204" s="228"/>
      <c r="M204" s="162"/>
      <c r="N204" s="270"/>
      <c r="O204" s="271"/>
      <c r="P204" s="141"/>
      <c r="Q204" s="141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3">
      <c r="A205" s="268"/>
      <c r="B205" s="141"/>
      <c r="C205" s="141"/>
      <c r="D205" s="269"/>
      <c r="E205" s="162"/>
      <c r="F205" s="162"/>
      <c r="G205" s="162"/>
      <c r="H205" s="162"/>
      <c r="I205" s="162"/>
      <c r="J205" s="162"/>
      <c r="K205" s="228"/>
      <c r="L205" s="228"/>
      <c r="M205" s="162"/>
      <c r="N205" s="270"/>
      <c r="O205" s="271"/>
      <c r="P205" s="141"/>
      <c r="Q205" s="141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3">
      <c r="A206" s="268"/>
      <c r="B206" s="141"/>
      <c r="C206" s="141"/>
      <c r="D206" s="269"/>
      <c r="E206" s="162"/>
      <c r="F206" s="162"/>
      <c r="G206" s="162"/>
      <c r="H206" s="162"/>
      <c r="I206" s="162"/>
      <c r="J206" s="162"/>
      <c r="K206" s="228"/>
      <c r="L206" s="228"/>
      <c r="M206" s="162"/>
      <c r="N206" s="270"/>
      <c r="O206" s="271"/>
      <c r="P206" s="141"/>
      <c r="Q206" s="141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3">
      <c r="A207" s="268"/>
      <c r="B207" s="141"/>
      <c r="C207" s="141"/>
      <c r="D207" s="269"/>
      <c r="E207" s="162"/>
      <c r="F207" s="162"/>
      <c r="G207" s="162"/>
      <c r="H207" s="162"/>
      <c r="I207" s="162"/>
      <c r="J207" s="162"/>
      <c r="K207" s="228"/>
      <c r="L207" s="228"/>
      <c r="M207" s="162"/>
      <c r="N207" s="270"/>
      <c r="O207" s="271"/>
      <c r="P207" s="141"/>
      <c r="Q207" s="141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3">
      <c r="A208" s="268"/>
      <c r="B208" s="141"/>
      <c r="C208" s="141"/>
      <c r="D208" s="269"/>
      <c r="E208" s="162"/>
      <c r="F208" s="162"/>
      <c r="G208" s="162"/>
      <c r="H208" s="162"/>
      <c r="I208" s="162"/>
      <c r="J208" s="162"/>
      <c r="K208" s="228"/>
      <c r="L208" s="228"/>
      <c r="M208" s="162"/>
      <c r="N208" s="270"/>
      <c r="O208" s="271"/>
      <c r="P208" s="141"/>
      <c r="Q208" s="141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3">
      <c r="A209" s="268"/>
      <c r="B209" s="141"/>
      <c r="C209" s="141"/>
      <c r="D209" s="269"/>
      <c r="E209" s="162"/>
      <c r="F209" s="162"/>
      <c r="G209" s="162"/>
      <c r="H209" s="162"/>
      <c r="I209" s="162"/>
      <c r="J209" s="162"/>
      <c r="K209" s="228"/>
      <c r="L209" s="228"/>
      <c r="M209" s="162"/>
      <c r="N209" s="270"/>
      <c r="O209" s="271"/>
      <c r="P209" s="141"/>
      <c r="Q209" s="141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3">
      <c r="A210" s="268"/>
      <c r="B210" s="141"/>
      <c r="C210" s="141"/>
      <c r="D210" s="269"/>
      <c r="E210" s="162"/>
      <c r="F210" s="162"/>
      <c r="G210" s="162"/>
      <c r="H210" s="162"/>
      <c r="I210" s="162"/>
      <c r="J210" s="162"/>
      <c r="K210" s="228"/>
      <c r="L210" s="228"/>
      <c r="M210" s="162"/>
      <c r="N210" s="270"/>
      <c r="O210" s="271"/>
      <c r="P210" s="141"/>
      <c r="Q210" s="141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3">
      <c r="A211" s="268"/>
      <c r="B211" s="141"/>
      <c r="C211" s="141"/>
      <c r="D211" s="269"/>
      <c r="E211" s="162"/>
      <c r="F211" s="162"/>
      <c r="G211" s="162"/>
      <c r="H211" s="162"/>
      <c r="I211" s="162"/>
      <c r="J211" s="162"/>
      <c r="K211" s="228"/>
      <c r="L211" s="228"/>
      <c r="M211" s="162"/>
      <c r="N211" s="270"/>
      <c r="O211" s="271"/>
      <c r="P211" s="141"/>
      <c r="Q211" s="141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3">
      <c r="A212" s="268"/>
      <c r="B212" s="141"/>
      <c r="C212" s="141"/>
      <c r="D212" s="269"/>
      <c r="E212" s="162"/>
      <c r="F212" s="162"/>
      <c r="G212" s="162"/>
      <c r="H212" s="162"/>
      <c r="I212" s="162"/>
      <c r="J212" s="162"/>
      <c r="K212" s="228"/>
      <c r="L212" s="228"/>
      <c r="M212" s="162"/>
      <c r="N212" s="270"/>
      <c r="O212" s="271"/>
      <c r="P212" s="141"/>
      <c r="Q212" s="141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3">
      <c r="A213" s="268"/>
      <c r="B213" s="141"/>
      <c r="C213" s="141"/>
      <c r="D213" s="269"/>
      <c r="E213" s="162"/>
      <c r="F213" s="162"/>
      <c r="G213" s="162"/>
      <c r="H213" s="162"/>
      <c r="I213" s="162"/>
      <c r="J213" s="162"/>
      <c r="K213" s="228"/>
      <c r="L213" s="228"/>
      <c r="M213" s="162"/>
      <c r="N213" s="270"/>
      <c r="O213" s="271"/>
      <c r="P213" s="141"/>
      <c r="Q213" s="141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3">
      <c r="A214" s="268"/>
      <c r="B214" s="141"/>
      <c r="C214" s="141"/>
      <c r="D214" s="269"/>
      <c r="E214" s="162"/>
      <c r="F214" s="162"/>
      <c r="G214" s="162"/>
      <c r="H214" s="162"/>
      <c r="I214" s="162"/>
      <c r="J214" s="162"/>
      <c r="K214" s="228"/>
      <c r="L214" s="228"/>
      <c r="M214" s="162"/>
      <c r="N214" s="270"/>
      <c r="O214" s="271"/>
      <c r="P214" s="141"/>
      <c r="Q214" s="141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3">
      <c r="A215" s="268"/>
      <c r="B215" s="141"/>
      <c r="C215" s="141"/>
      <c r="D215" s="269"/>
      <c r="E215" s="162"/>
      <c r="F215" s="162"/>
      <c r="G215" s="162"/>
      <c r="H215" s="162"/>
      <c r="I215" s="162"/>
      <c r="J215" s="162"/>
      <c r="K215" s="228"/>
      <c r="L215" s="228"/>
      <c r="M215" s="162"/>
      <c r="N215" s="270"/>
      <c r="O215" s="271"/>
      <c r="P215" s="141"/>
      <c r="Q215" s="141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3">
      <c r="A216" s="268"/>
      <c r="B216" s="141"/>
      <c r="C216" s="141"/>
      <c r="D216" s="269"/>
      <c r="E216" s="162"/>
      <c r="F216" s="162"/>
      <c r="G216" s="162"/>
      <c r="H216" s="162"/>
      <c r="I216" s="162"/>
      <c r="J216" s="162"/>
      <c r="K216" s="228"/>
      <c r="L216" s="228"/>
      <c r="M216" s="162"/>
      <c r="N216" s="270"/>
      <c r="O216" s="271"/>
      <c r="P216" s="141"/>
      <c r="Q216" s="141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3">
      <c r="A217" s="268"/>
      <c r="B217" s="141"/>
      <c r="C217" s="141"/>
      <c r="D217" s="269"/>
      <c r="E217" s="162"/>
      <c r="F217" s="162"/>
      <c r="G217" s="162"/>
      <c r="H217" s="162"/>
      <c r="I217" s="162"/>
      <c r="J217" s="162"/>
      <c r="K217" s="228"/>
      <c r="L217" s="228"/>
      <c r="M217" s="162"/>
      <c r="N217" s="270"/>
      <c r="O217" s="271"/>
      <c r="P217" s="141"/>
      <c r="Q217" s="141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3">
      <c r="A218" s="268"/>
      <c r="B218" s="141"/>
      <c r="C218" s="141"/>
      <c r="D218" s="269"/>
      <c r="E218" s="162"/>
      <c r="F218" s="162"/>
      <c r="G218" s="162"/>
      <c r="H218" s="162"/>
      <c r="I218" s="162"/>
      <c r="J218" s="162"/>
      <c r="K218" s="228"/>
      <c r="L218" s="228"/>
      <c r="M218" s="162"/>
      <c r="N218" s="270"/>
      <c r="O218" s="271"/>
      <c r="P218" s="141"/>
      <c r="Q218" s="141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3">
      <c r="A219" s="268"/>
      <c r="B219" s="141"/>
      <c r="C219" s="141"/>
      <c r="D219" s="269"/>
      <c r="E219" s="162"/>
      <c r="F219" s="162"/>
      <c r="G219" s="162"/>
      <c r="H219" s="162"/>
      <c r="I219" s="162"/>
      <c r="J219" s="162"/>
      <c r="K219" s="228"/>
      <c r="L219" s="228"/>
      <c r="M219" s="162"/>
      <c r="N219" s="270"/>
      <c r="O219" s="271"/>
      <c r="P219" s="141"/>
      <c r="Q219" s="141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3">
      <c r="A220" s="268"/>
      <c r="B220" s="141"/>
      <c r="C220" s="141"/>
      <c r="D220" s="269"/>
      <c r="E220" s="162"/>
      <c r="F220" s="162"/>
      <c r="G220" s="162"/>
      <c r="H220" s="162"/>
      <c r="I220" s="162"/>
      <c r="J220" s="162"/>
      <c r="K220" s="228"/>
      <c r="L220" s="228"/>
      <c r="M220" s="162"/>
      <c r="N220" s="270"/>
      <c r="O220" s="271"/>
      <c r="P220" s="141"/>
      <c r="Q220" s="141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3">
      <c r="A221" s="268"/>
      <c r="B221" s="141"/>
      <c r="C221" s="141"/>
      <c r="D221" s="269"/>
      <c r="E221" s="162"/>
      <c r="F221" s="162"/>
      <c r="G221" s="162"/>
      <c r="H221" s="162"/>
      <c r="I221" s="162"/>
      <c r="J221" s="162"/>
      <c r="K221" s="228"/>
      <c r="L221" s="228"/>
      <c r="M221" s="162"/>
      <c r="N221" s="270"/>
      <c r="O221" s="271"/>
      <c r="P221" s="141"/>
      <c r="Q221" s="141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3">
      <c r="A222" s="268"/>
      <c r="B222" s="141"/>
      <c r="C222" s="141"/>
      <c r="D222" s="269"/>
      <c r="E222" s="162"/>
      <c r="F222" s="162"/>
      <c r="G222" s="162"/>
      <c r="H222" s="162"/>
      <c r="I222" s="162"/>
      <c r="J222" s="162"/>
      <c r="K222" s="228"/>
      <c r="L222" s="228"/>
      <c r="M222" s="162"/>
      <c r="N222" s="270"/>
      <c r="O222" s="271"/>
      <c r="P222" s="141"/>
      <c r="Q222" s="141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3">
      <c r="A223" s="268"/>
      <c r="B223" s="141"/>
      <c r="C223" s="141"/>
      <c r="D223" s="269"/>
      <c r="E223" s="162"/>
      <c r="F223" s="162"/>
      <c r="G223" s="162"/>
      <c r="H223" s="162"/>
      <c r="I223" s="162"/>
      <c r="J223" s="162"/>
      <c r="K223" s="228"/>
      <c r="L223" s="228"/>
      <c r="M223" s="162"/>
      <c r="N223" s="270"/>
      <c r="O223" s="271"/>
      <c r="P223" s="141"/>
      <c r="Q223" s="141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3">
      <c r="A224" s="268"/>
      <c r="B224" s="141"/>
      <c r="C224" s="141"/>
      <c r="D224" s="269"/>
      <c r="E224" s="162"/>
      <c r="F224" s="162"/>
      <c r="G224" s="162"/>
      <c r="H224" s="162"/>
      <c r="I224" s="162"/>
      <c r="J224" s="162"/>
      <c r="K224" s="228"/>
      <c r="L224" s="228"/>
      <c r="M224" s="162"/>
      <c r="N224" s="270"/>
      <c r="O224" s="271"/>
      <c r="P224" s="141"/>
      <c r="Q224" s="141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3">
      <c r="A225" s="268"/>
      <c r="B225" s="141"/>
      <c r="C225" s="141"/>
      <c r="D225" s="269"/>
      <c r="E225" s="162"/>
      <c r="F225" s="162"/>
      <c r="G225" s="162"/>
      <c r="H225" s="162"/>
      <c r="I225" s="162"/>
      <c r="J225" s="162"/>
      <c r="K225" s="228"/>
      <c r="L225" s="228"/>
      <c r="M225" s="162"/>
      <c r="N225" s="270"/>
      <c r="O225" s="271"/>
      <c r="P225" s="141"/>
      <c r="Q225" s="141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3">
      <c r="A226" s="268"/>
      <c r="B226" s="141"/>
      <c r="C226" s="141"/>
      <c r="D226" s="269"/>
      <c r="E226" s="162"/>
      <c r="F226" s="162"/>
      <c r="G226" s="162"/>
      <c r="H226" s="162"/>
      <c r="I226" s="162"/>
      <c r="J226" s="162"/>
      <c r="K226" s="228"/>
      <c r="L226" s="228"/>
      <c r="M226" s="162"/>
      <c r="N226" s="270"/>
      <c r="O226" s="271"/>
      <c r="P226" s="141"/>
      <c r="Q226" s="141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3">
      <c r="A227" s="268"/>
      <c r="B227" s="141"/>
      <c r="C227" s="141"/>
      <c r="D227" s="269"/>
      <c r="E227" s="162"/>
      <c r="F227" s="162"/>
      <c r="G227" s="162"/>
      <c r="H227" s="162"/>
      <c r="I227" s="162"/>
      <c r="J227" s="162"/>
      <c r="K227" s="228"/>
      <c r="L227" s="228"/>
      <c r="M227" s="162"/>
      <c r="N227" s="270"/>
      <c r="O227" s="271"/>
      <c r="P227" s="141"/>
      <c r="Q227" s="141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3">
      <c r="A228" s="268"/>
      <c r="B228" s="141"/>
      <c r="C228" s="141"/>
      <c r="D228" s="269"/>
      <c r="E228" s="162"/>
      <c r="F228" s="162"/>
      <c r="G228" s="162"/>
      <c r="H228" s="162"/>
      <c r="I228" s="162"/>
      <c r="J228" s="162"/>
      <c r="K228" s="228"/>
      <c r="L228" s="228"/>
      <c r="M228" s="162"/>
      <c r="N228" s="270"/>
      <c r="O228" s="271"/>
      <c r="P228" s="141"/>
      <c r="Q228" s="141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3">
      <c r="A229" s="268"/>
      <c r="B229" s="141"/>
      <c r="C229" s="141"/>
      <c r="D229" s="269"/>
      <c r="E229" s="162"/>
      <c r="F229" s="162"/>
      <c r="G229" s="162"/>
      <c r="H229" s="162"/>
      <c r="I229" s="162"/>
      <c r="J229" s="162"/>
      <c r="K229" s="228"/>
      <c r="L229" s="228"/>
      <c r="M229" s="162"/>
      <c r="N229" s="270"/>
      <c r="O229" s="271"/>
      <c r="P229" s="141"/>
      <c r="Q229" s="141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3">
      <c r="A230" s="268"/>
      <c r="B230" s="141"/>
      <c r="C230" s="141"/>
      <c r="D230" s="269"/>
      <c r="E230" s="162"/>
      <c r="F230" s="162"/>
      <c r="G230" s="162"/>
      <c r="H230" s="162"/>
      <c r="I230" s="162"/>
      <c r="J230" s="162"/>
      <c r="K230" s="228"/>
      <c r="L230" s="228"/>
      <c r="M230" s="162"/>
      <c r="N230" s="270"/>
      <c r="O230" s="271"/>
      <c r="P230" s="141"/>
      <c r="Q230" s="141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3">
      <c r="A231" s="268"/>
      <c r="B231" s="141"/>
      <c r="C231" s="141"/>
      <c r="D231" s="269"/>
      <c r="E231" s="162"/>
      <c r="F231" s="162"/>
      <c r="G231" s="162"/>
      <c r="H231" s="162"/>
      <c r="I231" s="162"/>
      <c r="J231" s="162"/>
      <c r="K231" s="228"/>
      <c r="L231" s="228"/>
      <c r="M231" s="162"/>
      <c r="N231" s="270"/>
      <c r="O231" s="271"/>
      <c r="P231" s="141"/>
      <c r="Q231" s="141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3">
      <c r="A232" s="268"/>
      <c r="B232" s="141"/>
      <c r="C232" s="141"/>
      <c r="D232" s="269"/>
      <c r="E232" s="162"/>
      <c r="F232" s="162"/>
      <c r="G232" s="162"/>
      <c r="H232" s="162"/>
      <c r="I232" s="162"/>
      <c r="J232" s="162"/>
      <c r="K232" s="228"/>
      <c r="L232" s="228"/>
      <c r="M232" s="162"/>
      <c r="N232" s="270"/>
      <c r="O232" s="271"/>
      <c r="P232" s="141"/>
      <c r="Q232" s="141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3">
      <c r="A233" s="268"/>
      <c r="B233" s="141"/>
      <c r="C233" s="141"/>
      <c r="D233" s="269"/>
      <c r="E233" s="162"/>
      <c r="F233" s="162"/>
      <c r="G233" s="162"/>
      <c r="H233" s="162"/>
      <c r="I233" s="162"/>
      <c r="J233" s="162"/>
      <c r="K233" s="228"/>
      <c r="L233" s="228"/>
      <c r="M233" s="162"/>
      <c r="N233" s="270"/>
      <c r="O233" s="271"/>
      <c r="P233" s="141"/>
      <c r="Q233" s="141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3">
      <c r="A234" s="268"/>
      <c r="B234" s="141"/>
      <c r="C234" s="141"/>
      <c r="D234" s="269"/>
      <c r="E234" s="162"/>
      <c r="F234" s="162"/>
      <c r="G234" s="162"/>
      <c r="H234" s="162"/>
      <c r="I234" s="162"/>
      <c r="J234" s="162"/>
      <c r="K234" s="228"/>
      <c r="L234" s="228"/>
      <c r="M234" s="162"/>
      <c r="N234" s="270"/>
      <c r="O234" s="271"/>
      <c r="P234" s="141"/>
      <c r="Q234" s="141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3">
      <c r="A235" s="268"/>
      <c r="B235" s="141"/>
      <c r="C235" s="141"/>
      <c r="D235" s="269"/>
      <c r="E235" s="162"/>
      <c r="F235" s="162"/>
      <c r="G235" s="162"/>
      <c r="H235" s="162"/>
      <c r="I235" s="162"/>
      <c r="J235" s="162"/>
      <c r="K235" s="228"/>
      <c r="L235" s="228"/>
      <c r="M235" s="162"/>
      <c r="N235" s="270"/>
      <c r="O235" s="271"/>
      <c r="P235" s="141"/>
      <c r="Q235" s="141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3">
      <c r="A236" s="268"/>
      <c r="B236" s="141"/>
      <c r="C236" s="141"/>
      <c r="D236" s="269"/>
      <c r="E236" s="162"/>
      <c r="F236" s="162"/>
      <c r="G236" s="162"/>
      <c r="H236" s="162"/>
      <c r="I236" s="162"/>
      <c r="J236" s="162"/>
      <c r="K236" s="228"/>
      <c r="L236" s="228"/>
      <c r="M236" s="162"/>
      <c r="N236" s="270"/>
      <c r="O236" s="271"/>
      <c r="P236" s="141"/>
      <c r="Q236" s="141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3">
      <c r="A237" s="268"/>
      <c r="B237" s="141"/>
      <c r="C237" s="141"/>
      <c r="D237" s="269"/>
      <c r="E237" s="162"/>
      <c r="F237" s="162"/>
      <c r="G237" s="162"/>
      <c r="H237" s="162"/>
      <c r="I237" s="162"/>
      <c r="J237" s="162"/>
      <c r="K237" s="228"/>
      <c r="L237" s="228"/>
      <c r="M237" s="162"/>
      <c r="N237" s="270"/>
      <c r="O237" s="271"/>
      <c r="P237" s="141"/>
      <c r="Q237" s="141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3">
      <c r="A238" s="268"/>
      <c r="B238" s="141"/>
      <c r="C238" s="141"/>
      <c r="D238" s="269"/>
      <c r="E238" s="162"/>
      <c r="F238" s="162"/>
      <c r="G238" s="162"/>
      <c r="H238" s="162"/>
      <c r="I238" s="162"/>
      <c r="J238" s="162"/>
      <c r="K238" s="228"/>
      <c r="L238" s="228"/>
      <c r="M238" s="162"/>
      <c r="N238" s="270"/>
      <c r="O238" s="271"/>
      <c r="P238" s="141"/>
      <c r="Q238" s="141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3">
      <c r="A239" s="268"/>
      <c r="B239" s="141"/>
      <c r="C239" s="141"/>
      <c r="D239" s="269"/>
      <c r="E239" s="162"/>
      <c r="F239" s="162"/>
      <c r="G239" s="162"/>
      <c r="H239" s="162"/>
      <c r="I239" s="162"/>
      <c r="J239" s="162"/>
      <c r="K239" s="228"/>
      <c r="L239" s="228"/>
      <c r="M239" s="162"/>
      <c r="N239" s="270"/>
      <c r="O239" s="271"/>
      <c r="P239" s="141"/>
      <c r="Q239" s="141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3">
      <c r="A240" s="268"/>
      <c r="B240" s="141"/>
      <c r="C240" s="141"/>
      <c r="D240" s="269"/>
      <c r="E240" s="162"/>
      <c r="F240" s="162"/>
      <c r="G240" s="162"/>
      <c r="H240" s="162"/>
      <c r="I240" s="162"/>
      <c r="J240" s="162"/>
      <c r="K240" s="228"/>
      <c r="L240" s="228"/>
      <c r="M240" s="162"/>
      <c r="N240" s="270"/>
      <c r="O240" s="271"/>
      <c r="P240" s="141"/>
      <c r="Q240" s="141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3">
      <c r="A241" s="268"/>
      <c r="B241" s="141"/>
      <c r="C241" s="141"/>
      <c r="D241" s="269"/>
      <c r="E241" s="162"/>
      <c r="F241" s="162"/>
      <c r="G241" s="162"/>
      <c r="H241" s="162"/>
      <c r="I241" s="162"/>
      <c r="J241" s="162"/>
      <c r="K241" s="228"/>
      <c r="L241" s="228"/>
      <c r="M241" s="162"/>
      <c r="N241" s="270"/>
      <c r="O241" s="271"/>
      <c r="P241" s="141"/>
      <c r="Q241" s="141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3">
      <c r="A242" s="268"/>
      <c r="B242" s="141"/>
      <c r="C242" s="141"/>
      <c r="D242" s="269"/>
      <c r="E242" s="162"/>
      <c r="F242" s="162"/>
      <c r="G242" s="162"/>
      <c r="H242" s="162"/>
      <c r="I242" s="162"/>
      <c r="J242" s="162"/>
      <c r="K242" s="228"/>
      <c r="L242" s="228"/>
      <c r="M242" s="162"/>
      <c r="N242" s="270"/>
      <c r="O242" s="271"/>
      <c r="P242" s="141"/>
      <c r="Q242" s="141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3">
      <c r="A243" s="268"/>
      <c r="B243" s="141"/>
      <c r="C243" s="141"/>
      <c r="D243" s="269"/>
      <c r="E243" s="162"/>
      <c r="F243" s="162"/>
      <c r="G243" s="162"/>
      <c r="H243" s="162"/>
      <c r="I243" s="162"/>
      <c r="J243" s="162"/>
      <c r="K243" s="228"/>
      <c r="L243" s="228"/>
      <c r="M243" s="162"/>
      <c r="N243" s="270"/>
      <c r="O243" s="271"/>
      <c r="P243" s="141"/>
      <c r="Q243" s="141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3">
      <c r="A244" s="268"/>
      <c r="B244" s="141"/>
      <c r="C244" s="141"/>
      <c r="D244" s="269"/>
      <c r="E244" s="162"/>
      <c r="F244" s="162"/>
      <c r="G244" s="162"/>
      <c r="H244" s="162"/>
      <c r="I244" s="162"/>
      <c r="J244" s="162"/>
      <c r="K244" s="228"/>
      <c r="L244" s="228"/>
      <c r="M244" s="162"/>
      <c r="N244" s="270"/>
      <c r="O244" s="271"/>
      <c r="P244" s="141"/>
      <c r="Q244" s="141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3">
      <c r="A245" s="268"/>
      <c r="B245" s="141"/>
      <c r="C245" s="141"/>
      <c r="D245" s="269"/>
      <c r="E245" s="162"/>
      <c r="F245" s="162"/>
      <c r="G245" s="162"/>
      <c r="H245" s="162"/>
      <c r="I245" s="162"/>
      <c r="J245" s="162"/>
      <c r="K245" s="228"/>
      <c r="L245" s="228"/>
      <c r="M245" s="162"/>
      <c r="N245" s="270"/>
      <c r="O245" s="271"/>
      <c r="P245" s="141"/>
      <c r="Q245" s="141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3">
      <c r="A246" s="268"/>
      <c r="B246" s="141"/>
      <c r="C246" s="141"/>
      <c r="D246" s="269"/>
      <c r="E246" s="162"/>
      <c r="F246" s="162"/>
      <c r="G246" s="162"/>
      <c r="H246" s="162"/>
      <c r="I246" s="162"/>
      <c r="J246" s="162"/>
      <c r="K246" s="228"/>
      <c r="L246" s="228"/>
      <c r="M246" s="162"/>
      <c r="N246" s="270"/>
      <c r="O246" s="271"/>
      <c r="P246" s="141"/>
      <c r="Q246" s="141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3">
      <c r="A247" s="268"/>
      <c r="B247" s="141"/>
      <c r="C247" s="141"/>
      <c r="D247" s="269"/>
      <c r="E247" s="162"/>
      <c r="F247" s="162"/>
      <c r="G247" s="162"/>
      <c r="H247" s="162"/>
      <c r="I247" s="162"/>
      <c r="J247" s="162"/>
      <c r="K247" s="228"/>
      <c r="L247" s="228"/>
      <c r="M247" s="162"/>
      <c r="N247" s="270"/>
      <c r="O247" s="271"/>
      <c r="P247" s="141"/>
      <c r="Q247" s="141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3">
      <c r="A248" s="268"/>
      <c r="B248" s="141"/>
      <c r="C248" s="141"/>
      <c r="D248" s="269"/>
      <c r="E248" s="162"/>
      <c r="F248" s="162"/>
      <c r="G248" s="162"/>
      <c r="H248" s="162"/>
      <c r="I248" s="162"/>
      <c r="J248" s="162"/>
      <c r="K248" s="228"/>
      <c r="L248" s="228"/>
      <c r="M248" s="162"/>
      <c r="N248" s="270"/>
      <c r="O248" s="271"/>
      <c r="P248" s="141"/>
      <c r="Q248" s="141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3">
      <c r="A249" s="268"/>
      <c r="B249" s="141"/>
      <c r="C249" s="141"/>
      <c r="D249" s="269"/>
      <c r="E249" s="162"/>
      <c r="F249" s="162"/>
      <c r="G249" s="162"/>
      <c r="H249" s="162"/>
      <c r="I249" s="162"/>
      <c r="J249" s="162"/>
      <c r="K249" s="228"/>
      <c r="L249" s="228"/>
      <c r="M249" s="162"/>
      <c r="N249" s="270"/>
      <c r="O249" s="271"/>
      <c r="P249" s="141"/>
      <c r="Q249" s="141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3">
      <c r="A250" s="268"/>
      <c r="B250" s="141"/>
      <c r="C250" s="141"/>
      <c r="D250" s="269"/>
      <c r="E250" s="162"/>
      <c r="F250" s="162"/>
      <c r="G250" s="162"/>
      <c r="H250" s="162"/>
      <c r="I250" s="162"/>
      <c r="J250" s="162"/>
      <c r="K250" s="228"/>
      <c r="L250" s="228"/>
      <c r="M250" s="162"/>
      <c r="N250" s="270"/>
      <c r="O250" s="271"/>
      <c r="P250" s="141"/>
      <c r="Q250" s="141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3">
      <c r="A251" s="268"/>
      <c r="B251" s="141"/>
      <c r="C251" s="141"/>
      <c r="D251" s="269"/>
      <c r="E251" s="162"/>
      <c r="F251" s="162"/>
      <c r="G251" s="162"/>
      <c r="H251" s="162"/>
      <c r="I251" s="162"/>
      <c r="J251" s="162"/>
      <c r="K251" s="228"/>
      <c r="L251" s="228"/>
      <c r="M251" s="162"/>
      <c r="N251" s="270"/>
      <c r="O251" s="271"/>
      <c r="P251" s="141"/>
      <c r="Q251" s="141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3">
      <c r="A252" s="268"/>
      <c r="B252" s="141"/>
      <c r="C252" s="141"/>
      <c r="D252" s="269"/>
      <c r="E252" s="162"/>
      <c r="F252" s="162"/>
      <c r="G252" s="162"/>
      <c r="H252" s="162"/>
      <c r="I252" s="162"/>
      <c r="J252" s="162"/>
      <c r="K252" s="228"/>
      <c r="L252" s="228"/>
      <c r="M252" s="162"/>
      <c r="N252" s="270"/>
      <c r="O252" s="271"/>
      <c r="P252" s="141"/>
      <c r="Q252" s="141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3">
      <c r="A253" s="268"/>
      <c r="B253" s="141"/>
      <c r="C253" s="141"/>
      <c r="D253" s="269"/>
      <c r="E253" s="162"/>
      <c r="F253" s="162"/>
      <c r="G253" s="162"/>
      <c r="H253" s="162"/>
      <c r="I253" s="162"/>
      <c r="J253" s="162"/>
      <c r="K253" s="228"/>
      <c r="L253" s="228"/>
      <c r="M253" s="162"/>
      <c r="N253" s="270"/>
      <c r="O253" s="271"/>
      <c r="P253" s="141"/>
      <c r="Q253" s="141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3">
      <c r="A254" s="268"/>
      <c r="B254" s="141"/>
      <c r="C254" s="141"/>
      <c r="D254" s="269"/>
      <c r="E254" s="162"/>
      <c r="F254" s="162"/>
      <c r="G254" s="162"/>
      <c r="H254" s="162"/>
      <c r="I254" s="162"/>
      <c r="J254" s="162"/>
      <c r="K254" s="228"/>
      <c r="L254" s="228"/>
      <c r="M254" s="162"/>
      <c r="N254" s="270"/>
      <c r="O254" s="271"/>
      <c r="P254" s="141"/>
      <c r="Q254" s="141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3">
      <c r="A255" s="268"/>
      <c r="B255" s="141"/>
      <c r="C255" s="141"/>
      <c r="D255" s="269"/>
      <c r="E255" s="162"/>
      <c r="F255" s="162"/>
      <c r="G255" s="162"/>
      <c r="H255" s="162"/>
      <c r="I255" s="162"/>
      <c r="J255" s="162"/>
      <c r="K255" s="228"/>
      <c r="L255" s="228"/>
      <c r="M255" s="162"/>
      <c r="N255" s="270"/>
      <c r="O255" s="271"/>
      <c r="P255" s="141"/>
      <c r="Q255" s="141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3">
      <c r="A256" s="268"/>
      <c r="B256" s="141"/>
      <c r="C256" s="141"/>
      <c r="D256" s="269"/>
      <c r="E256" s="162"/>
      <c r="F256" s="162"/>
      <c r="G256" s="162"/>
      <c r="H256" s="162"/>
      <c r="I256" s="162"/>
      <c r="J256" s="162"/>
      <c r="K256" s="228"/>
      <c r="L256" s="228"/>
      <c r="M256" s="162"/>
      <c r="N256" s="270"/>
      <c r="O256" s="271"/>
      <c r="P256" s="141"/>
      <c r="Q256" s="141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3">
      <c r="A257" s="268"/>
      <c r="B257" s="141"/>
      <c r="C257" s="141"/>
      <c r="D257" s="269"/>
      <c r="E257" s="162"/>
      <c r="F257" s="162"/>
      <c r="G257" s="162"/>
      <c r="H257" s="162"/>
      <c r="I257" s="162"/>
      <c r="J257" s="162"/>
      <c r="K257" s="228"/>
      <c r="L257" s="228"/>
      <c r="M257" s="162"/>
      <c r="N257" s="270"/>
      <c r="O257" s="271"/>
      <c r="P257" s="141"/>
      <c r="Q257" s="141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3">
      <c r="A258" s="268"/>
      <c r="B258" s="141"/>
      <c r="C258" s="141"/>
      <c r="D258" s="269"/>
      <c r="E258" s="162"/>
      <c r="F258" s="162"/>
      <c r="G258" s="162"/>
      <c r="H258" s="162"/>
      <c r="I258" s="162"/>
      <c r="J258" s="162"/>
      <c r="K258" s="228"/>
      <c r="L258" s="228"/>
      <c r="M258" s="162"/>
      <c r="N258" s="270"/>
      <c r="O258" s="271"/>
      <c r="P258" s="141"/>
      <c r="Q258" s="141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3">
      <c r="A259" s="268"/>
      <c r="B259" s="141"/>
      <c r="C259" s="141"/>
      <c r="D259" s="269"/>
      <c r="E259" s="162"/>
      <c r="F259" s="162"/>
      <c r="G259" s="162"/>
      <c r="H259" s="162"/>
      <c r="I259" s="162"/>
      <c r="J259" s="162"/>
      <c r="K259" s="228"/>
      <c r="L259" s="228"/>
      <c r="M259" s="162"/>
      <c r="N259" s="270"/>
      <c r="O259" s="271"/>
      <c r="P259" s="141"/>
      <c r="Q259" s="141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3">
      <c r="A260" s="268"/>
      <c r="B260" s="141"/>
      <c r="C260" s="141"/>
      <c r="D260" s="269"/>
      <c r="E260" s="162"/>
      <c r="F260" s="162"/>
      <c r="G260" s="162"/>
      <c r="H260" s="162"/>
      <c r="I260" s="162"/>
      <c r="J260" s="162"/>
      <c r="K260" s="228"/>
      <c r="L260" s="228"/>
      <c r="M260" s="162"/>
      <c r="N260" s="270"/>
      <c r="O260" s="271"/>
      <c r="P260" s="141"/>
      <c r="Q260" s="141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3">
      <c r="A261" s="268"/>
      <c r="B261" s="141"/>
      <c r="C261" s="141"/>
      <c r="D261" s="269"/>
      <c r="E261" s="162"/>
      <c r="F261" s="162"/>
      <c r="G261" s="162"/>
      <c r="H261" s="162"/>
      <c r="I261" s="162"/>
      <c r="J261" s="162"/>
      <c r="K261" s="228"/>
      <c r="L261" s="228"/>
      <c r="M261" s="162"/>
      <c r="N261" s="270"/>
      <c r="O261" s="271"/>
      <c r="P261" s="141"/>
      <c r="Q261" s="141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3">
      <c r="A262" s="268"/>
      <c r="B262" s="141"/>
      <c r="C262" s="141"/>
      <c r="D262" s="269"/>
      <c r="E262" s="162"/>
      <c r="F262" s="162"/>
      <c r="G262" s="162"/>
      <c r="H262" s="162"/>
      <c r="I262" s="162"/>
      <c r="J262" s="162"/>
      <c r="K262" s="228"/>
      <c r="L262" s="228"/>
      <c r="M262" s="162"/>
      <c r="N262" s="270"/>
      <c r="O262" s="271"/>
      <c r="P262" s="141"/>
      <c r="Q262" s="141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3">
      <c r="A263" s="268"/>
      <c r="B263" s="141"/>
      <c r="C263" s="141"/>
      <c r="D263" s="269"/>
      <c r="E263" s="162"/>
      <c r="F263" s="162"/>
      <c r="G263" s="162"/>
      <c r="H263" s="162"/>
      <c r="I263" s="162"/>
      <c r="J263" s="162"/>
      <c r="K263" s="228"/>
      <c r="L263" s="228"/>
      <c r="M263" s="162"/>
      <c r="N263" s="270"/>
      <c r="O263" s="271"/>
      <c r="P263" s="141"/>
      <c r="Q263" s="141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3">
      <c r="A264" s="268"/>
      <c r="B264" s="141"/>
      <c r="C264" s="141"/>
      <c r="D264" s="269"/>
      <c r="E264" s="162"/>
      <c r="F264" s="162"/>
      <c r="G264" s="162"/>
      <c r="H264" s="162"/>
      <c r="I264" s="162"/>
      <c r="J264" s="162"/>
      <c r="K264" s="228"/>
      <c r="L264" s="228"/>
      <c r="M264" s="162"/>
      <c r="N264" s="270"/>
      <c r="O264" s="271"/>
      <c r="P264" s="141"/>
      <c r="Q264" s="141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3">
      <c r="A265" s="268"/>
      <c r="B265" s="141"/>
      <c r="C265" s="141"/>
      <c r="D265" s="269"/>
      <c r="E265" s="162"/>
      <c r="F265" s="162"/>
      <c r="G265" s="162"/>
      <c r="H265" s="162"/>
      <c r="I265" s="162"/>
      <c r="J265" s="162"/>
      <c r="K265" s="228"/>
      <c r="L265" s="228"/>
      <c r="M265" s="162"/>
      <c r="N265" s="270"/>
      <c r="O265" s="271"/>
      <c r="P265" s="141"/>
      <c r="Q265" s="141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3">
      <c r="A266" s="268"/>
      <c r="B266" s="141"/>
      <c r="C266" s="141"/>
      <c r="D266" s="269"/>
      <c r="E266" s="162"/>
      <c r="F266" s="162"/>
      <c r="G266" s="162"/>
      <c r="H266" s="162"/>
      <c r="I266" s="162"/>
      <c r="J266" s="162"/>
      <c r="K266" s="228"/>
      <c r="L266" s="228"/>
      <c r="M266" s="162"/>
      <c r="N266" s="270"/>
      <c r="O266" s="271"/>
      <c r="P266" s="141"/>
      <c r="Q266" s="141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3">
      <c r="A267" s="268"/>
      <c r="B267" s="141"/>
      <c r="C267" s="141"/>
      <c r="D267" s="269"/>
      <c r="E267" s="162"/>
      <c r="F267" s="162"/>
      <c r="G267" s="162"/>
      <c r="H267" s="162"/>
      <c r="I267" s="162"/>
      <c r="J267" s="162"/>
      <c r="K267" s="228"/>
      <c r="L267" s="228"/>
      <c r="M267" s="162"/>
      <c r="N267" s="270"/>
      <c r="O267" s="271"/>
      <c r="P267" s="141"/>
      <c r="Q267" s="141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3">
      <c r="A268" s="268"/>
      <c r="B268" s="141"/>
      <c r="C268" s="141"/>
      <c r="D268" s="269"/>
      <c r="E268" s="162"/>
      <c r="F268" s="162"/>
      <c r="G268" s="162"/>
      <c r="H268" s="162"/>
      <c r="I268" s="162"/>
      <c r="J268" s="162"/>
      <c r="K268" s="228"/>
      <c r="L268" s="228"/>
      <c r="M268" s="162"/>
      <c r="N268" s="270"/>
      <c r="O268" s="271"/>
      <c r="P268" s="141"/>
      <c r="Q268" s="141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3">
      <c r="A269" s="268"/>
      <c r="B269" s="141"/>
      <c r="C269" s="141"/>
      <c r="D269" s="269"/>
      <c r="E269" s="162"/>
      <c r="F269" s="162"/>
      <c r="G269" s="162"/>
      <c r="H269" s="162"/>
      <c r="I269" s="162"/>
      <c r="J269" s="162"/>
      <c r="K269" s="228"/>
      <c r="L269" s="228"/>
      <c r="M269" s="162"/>
      <c r="N269" s="270"/>
      <c r="O269" s="271"/>
      <c r="P269" s="141"/>
      <c r="Q269" s="141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3">
      <c r="A270" s="268"/>
      <c r="B270" s="141"/>
      <c r="C270" s="141"/>
      <c r="D270" s="269"/>
      <c r="E270" s="162"/>
      <c r="F270" s="162"/>
      <c r="G270" s="162"/>
      <c r="H270" s="162"/>
      <c r="I270" s="162"/>
      <c r="J270" s="162"/>
      <c r="K270" s="228"/>
      <c r="L270" s="228"/>
      <c r="M270" s="162"/>
      <c r="N270" s="270"/>
      <c r="O270" s="271"/>
      <c r="P270" s="141"/>
      <c r="Q270" s="141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3">
      <c r="A271" s="268"/>
      <c r="B271" s="141"/>
      <c r="C271" s="141"/>
      <c r="D271" s="269"/>
      <c r="E271" s="162"/>
      <c r="F271" s="162"/>
      <c r="G271" s="162"/>
      <c r="H271" s="162"/>
      <c r="I271" s="162"/>
      <c r="J271" s="162"/>
      <c r="K271" s="228"/>
      <c r="L271" s="228"/>
      <c r="M271" s="162"/>
      <c r="N271" s="270"/>
      <c r="O271" s="271"/>
      <c r="P271" s="141"/>
      <c r="Q271" s="141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3">
      <c r="A272" s="268"/>
      <c r="B272" s="141"/>
      <c r="C272" s="141"/>
      <c r="D272" s="269"/>
      <c r="E272" s="162"/>
      <c r="F272" s="162"/>
      <c r="G272" s="162"/>
      <c r="H272" s="162"/>
      <c r="I272" s="162"/>
      <c r="J272" s="162"/>
      <c r="K272" s="228"/>
      <c r="L272" s="228"/>
      <c r="M272" s="162"/>
      <c r="N272" s="270"/>
      <c r="O272" s="271"/>
      <c r="P272" s="141"/>
      <c r="Q272" s="141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3">
      <c r="A273" s="268"/>
      <c r="B273" s="141"/>
      <c r="C273" s="141"/>
      <c r="D273" s="269"/>
      <c r="E273" s="162"/>
      <c r="F273" s="162"/>
      <c r="G273" s="162"/>
      <c r="H273" s="162"/>
      <c r="I273" s="162"/>
      <c r="J273" s="162"/>
      <c r="K273" s="228"/>
      <c r="L273" s="228"/>
      <c r="M273" s="162"/>
      <c r="N273" s="270"/>
      <c r="O273" s="271"/>
      <c r="P273" s="141"/>
      <c r="Q273" s="141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3">
      <c r="A274" s="268"/>
      <c r="B274" s="141"/>
      <c r="C274" s="141"/>
      <c r="D274" s="269"/>
      <c r="E274" s="162"/>
      <c r="F274" s="162"/>
      <c r="G274" s="162"/>
      <c r="H274" s="162"/>
      <c r="I274" s="162"/>
      <c r="J274" s="162"/>
      <c r="K274" s="228"/>
      <c r="L274" s="228"/>
      <c r="M274" s="162"/>
      <c r="N274" s="270"/>
      <c r="O274" s="271"/>
      <c r="P274" s="141"/>
      <c r="Q274" s="141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3">
      <c r="A275" s="268"/>
      <c r="B275" s="141"/>
      <c r="C275" s="141"/>
      <c r="D275" s="269"/>
      <c r="E275" s="162"/>
      <c r="F275" s="162"/>
      <c r="G275" s="162"/>
      <c r="H275" s="162"/>
      <c r="I275" s="162"/>
      <c r="J275" s="162"/>
      <c r="K275" s="228"/>
      <c r="L275" s="228"/>
      <c r="M275" s="162"/>
      <c r="N275" s="270"/>
      <c r="O275" s="271"/>
      <c r="P275" s="141"/>
      <c r="Q275" s="141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3">
      <c r="A276" s="268"/>
      <c r="B276" s="141"/>
      <c r="C276" s="141"/>
      <c r="D276" s="269"/>
      <c r="E276" s="162"/>
      <c r="F276" s="162"/>
      <c r="G276" s="162"/>
      <c r="H276" s="162"/>
      <c r="I276" s="162"/>
      <c r="J276" s="162"/>
      <c r="K276" s="228"/>
      <c r="L276" s="228"/>
      <c r="M276" s="162"/>
      <c r="N276" s="270"/>
      <c r="O276" s="271"/>
      <c r="P276" s="141"/>
      <c r="Q276" s="141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3">
      <c r="A277" s="268"/>
      <c r="B277" s="141"/>
      <c r="C277" s="141"/>
      <c r="D277" s="269"/>
      <c r="E277" s="162"/>
      <c r="F277" s="162"/>
      <c r="G277" s="162"/>
      <c r="H277" s="162"/>
      <c r="I277" s="162"/>
      <c r="J277" s="162"/>
      <c r="K277" s="228"/>
      <c r="L277" s="228"/>
      <c r="M277" s="162"/>
      <c r="N277" s="270"/>
      <c r="O277" s="271"/>
      <c r="P277" s="141"/>
      <c r="Q277" s="141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3">
      <c r="A278" s="268"/>
      <c r="B278" s="141"/>
      <c r="C278" s="141"/>
      <c r="D278" s="269"/>
      <c r="E278" s="162"/>
      <c r="F278" s="162"/>
      <c r="G278" s="162"/>
      <c r="H278" s="162"/>
      <c r="I278" s="162"/>
      <c r="J278" s="162"/>
      <c r="K278" s="228"/>
      <c r="L278" s="228"/>
      <c r="M278" s="162"/>
      <c r="N278" s="270"/>
      <c r="O278" s="271"/>
      <c r="P278" s="141"/>
      <c r="Q278" s="141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3">
      <c r="A279" s="268"/>
      <c r="B279" s="141"/>
      <c r="C279" s="141"/>
      <c r="D279" s="269"/>
      <c r="E279" s="162"/>
      <c r="F279" s="162"/>
      <c r="G279" s="162"/>
      <c r="H279" s="162"/>
      <c r="I279" s="162"/>
      <c r="J279" s="162"/>
      <c r="K279" s="228"/>
      <c r="L279" s="228"/>
      <c r="M279" s="162"/>
      <c r="N279" s="270"/>
      <c r="O279" s="271"/>
      <c r="P279" s="141"/>
      <c r="Q279" s="141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3">
      <c r="A280" s="268"/>
      <c r="B280" s="141"/>
      <c r="C280" s="141"/>
      <c r="D280" s="269"/>
      <c r="E280" s="162"/>
      <c r="F280" s="162"/>
      <c r="G280" s="162"/>
      <c r="H280" s="162"/>
      <c r="I280" s="162"/>
      <c r="J280" s="162"/>
      <c r="K280" s="228"/>
      <c r="L280" s="228"/>
      <c r="M280" s="162"/>
      <c r="N280" s="270"/>
      <c r="O280" s="271"/>
      <c r="P280" s="141"/>
      <c r="Q280" s="141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3">
      <c r="A281" s="268"/>
      <c r="B281" s="141"/>
      <c r="C281" s="141"/>
      <c r="D281" s="269"/>
      <c r="E281" s="162"/>
      <c r="F281" s="162"/>
      <c r="G281" s="162"/>
      <c r="H281" s="162"/>
      <c r="I281" s="162"/>
      <c r="J281" s="162"/>
      <c r="K281" s="228"/>
      <c r="L281" s="228"/>
      <c r="M281" s="162"/>
      <c r="N281" s="270"/>
      <c r="O281" s="271"/>
      <c r="P281" s="141"/>
      <c r="Q281" s="141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3">
      <c r="A282" s="268"/>
      <c r="B282" s="141"/>
      <c r="C282" s="141"/>
      <c r="D282" s="269"/>
      <c r="E282" s="162"/>
      <c r="F282" s="162"/>
      <c r="G282" s="162"/>
      <c r="H282" s="162"/>
      <c r="I282" s="162"/>
      <c r="J282" s="162"/>
      <c r="K282" s="228"/>
      <c r="L282" s="228"/>
      <c r="M282" s="162"/>
      <c r="N282" s="270"/>
      <c r="O282" s="271"/>
      <c r="P282" s="141"/>
      <c r="Q282" s="141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3">
      <c r="A283" s="268"/>
      <c r="B283" s="141"/>
      <c r="C283" s="141"/>
      <c r="D283" s="269"/>
      <c r="E283" s="162"/>
      <c r="F283" s="162"/>
      <c r="G283" s="162"/>
      <c r="H283" s="162"/>
      <c r="I283" s="162"/>
      <c r="J283" s="162"/>
      <c r="K283" s="228"/>
      <c r="L283" s="228"/>
      <c r="M283" s="162"/>
      <c r="N283" s="270"/>
      <c r="O283" s="271"/>
      <c r="P283" s="141"/>
      <c r="Q283" s="141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3">
      <c r="A284" s="268"/>
      <c r="B284" s="141"/>
      <c r="C284" s="141"/>
      <c r="D284" s="269"/>
      <c r="E284" s="162"/>
      <c r="F284" s="162"/>
      <c r="G284" s="162"/>
      <c r="H284" s="162"/>
      <c r="I284" s="162"/>
      <c r="J284" s="162"/>
      <c r="K284" s="228"/>
      <c r="L284" s="228"/>
      <c r="M284" s="162"/>
      <c r="N284" s="270"/>
      <c r="O284" s="271"/>
      <c r="P284" s="141"/>
      <c r="Q284" s="141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3">
      <c r="A285" s="268"/>
      <c r="B285" s="141"/>
      <c r="C285" s="141"/>
      <c r="D285" s="269"/>
      <c r="E285" s="162"/>
      <c r="F285" s="162"/>
      <c r="G285" s="162"/>
      <c r="H285" s="162"/>
      <c r="I285" s="162"/>
      <c r="J285" s="162"/>
      <c r="K285" s="228"/>
      <c r="L285" s="228"/>
      <c r="M285" s="162"/>
      <c r="N285" s="270"/>
      <c r="O285" s="271"/>
      <c r="P285" s="141"/>
      <c r="Q285" s="141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3">
      <c r="A286" s="268"/>
      <c r="B286" s="141"/>
      <c r="C286" s="141"/>
      <c r="D286" s="269"/>
      <c r="E286" s="162"/>
      <c r="F286" s="162"/>
      <c r="G286" s="162"/>
      <c r="H286" s="162"/>
      <c r="I286" s="162"/>
      <c r="J286" s="162"/>
      <c r="K286" s="228"/>
      <c r="L286" s="228"/>
      <c r="M286" s="162"/>
      <c r="N286" s="270"/>
      <c r="O286" s="271"/>
      <c r="P286" s="141"/>
      <c r="Q286" s="141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3">
      <c r="A287" s="268"/>
      <c r="B287" s="141"/>
      <c r="C287" s="141"/>
      <c r="D287" s="269"/>
      <c r="E287" s="162"/>
      <c r="F287" s="162"/>
      <c r="G287" s="162"/>
      <c r="H287" s="162"/>
      <c r="I287" s="162"/>
      <c r="J287" s="162"/>
      <c r="K287" s="228"/>
      <c r="L287" s="228"/>
      <c r="M287" s="162"/>
      <c r="N287" s="270"/>
      <c r="O287" s="271"/>
      <c r="P287" s="141"/>
      <c r="Q287" s="141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3">
      <c r="A288" s="268"/>
      <c r="B288" s="141"/>
      <c r="C288" s="141"/>
      <c r="D288" s="269"/>
      <c r="E288" s="162"/>
      <c r="F288" s="162"/>
      <c r="G288" s="162"/>
      <c r="H288" s="162"/>
      <c r="I288" s="162"/>
      <c r="J288" s="162"/>
      <c r="K288" s="228"/>
      <c r="L288" s="228"/>
      <c r="M288" s="162"/>
      <c r="N288" s="270"/>
      <c r="O288" s="271"/>
      <c r="P288" s="141"/>
      <c r="Q288" s="141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3">
      <c r="A289" s="268"/>
      <c r="B289" s="141"/>
      <c r="C289" s="141"/>
      <c r="D289" s="269"/>
      <c r="E289" s="162"/>
      <c r="F289" s="162"/>
      <c r="G289" s="162"/>
      <c r="H289" s="162"/>
      <c r="I289" s="162"/>
      <c r="J289" s="162"/>
      <c r="K289" s="228"/>
      <c r="L289" s="228"/>
      <c r="M289" s="162"/>
      <c r="N289" s="270"/>
      <c r="O289" s="271"/>
      <c r="P289" s="141"/>
      <c r="Q289" s="141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3">
      <c r="A290" s="268"/>
      <c r="B290" s="141"/>
      <c r="C290" s="141"/>
      <c r="D290" s="269"/>
      <c r="E290" s="162"/>
      <c r="F290" s="162"/>
      <c r="G290" s="162"/>
      <c r="H290" s="162"/>
      <c r="I290" s="162"/>
      <c r="J290" s="162"/>
      <c r="K290" s="228"/>
      <c r="L290" s="228"/>
      <c r="M290" s="162"/>
      <c r="N290" s="270"/>
      <c r="O290" s="271"/>
      <c r="P290" s="141"/>
      <c r="Q290" s="141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3">
      <c r="A291" s="268"/>
      <c r="B291" s="141"/>
      <c r="C291" s="141"/>
      <c r="D291" s="269"/>
      <c r="E291" s="162"/>
      <c r="F291" s="162"/>
      <c r="G291" s="162"/>
      <c r="H291" s="162"/>
      <c r="I291" s="162"/>
      <c r="J291" s="162"/>
      <c r="K291" s="228"/>
      <c r="L291" s="228"/>
      <c r="M291" s="162"/>
      <c r="N291" s="270"/>
      <c r="O291" s="271"/>
      <c r="P291" s="141"/>
      <c r="Q291" s="141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3">
      <c r="A292" s="268"/>
      <c r="B292" s="141"/>
      <c r="C292" s="141"/>
      <c r="D292" s="269"/>
      <c r="E292" s="162"/>
      <c r="F292" s="162"/>
      <c r="G292" s="162"/>
      <c r="H292" s="162"/>
      <c r="I292" s="162"/>
      <c r="J292" s="162"/>
      <c r="K292" s="228"/>
      <c r="L292" s="228"/>
      <c r="M292" s="162"/>
      <c r="N292" s="270"/>
      <c r="O292" s="271"/>
      <c r="P292" s="141"/>
      <c r="Q292" s="141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3">
      <c r="A293" s="268"/>
      <c r="B293" s="141"/>
      <c r="C293" s="141"/>
      <c r="D293" s="269"/>
      <c r="E293" s="162"/>
      <c r="F293" s="162"/>
      <c r="G293" s="162"/>
      <c r="H293" s="162"/>
      <c r="I293" s="162"/>
      <c r="J293" s="162"/>
      <c r="K293" s="228"/>
      <c r="L293" s="228"/>
      <c r="M293" s="162"/>
      <c r="N293" s="270"/>
      <c r="O293" s="271"/>
      <c r="P293" s="141"/>
      <c r="Q293" s="141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3">
      <c r="A294" s="268"/>
      <c r="B294" s="141"/>
      <c r="C294" s="141"/>
      <c r="D294" s="269"/>
      <c r="E294" s="162"/>
      <c r="F294" s="162"/>
      <c r="G294" s="162"/>
      <c r="H294" s="162"/>
      <c r="I294" s="162"/>
      <c r="J294" s="162"/>
      <c r="K294" s="228"/>
      <c r="L294" s="228"/>
      <c r="M294" s="162"/>
      <c r="N294" s="270"/>
      <c r="O294" s="271"/>
      <c r="P294" s="141"/>
      <c r="Q294" s="141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3">
      <c r="A295" s="268"/>
      <c r="B295" s="141"/>
      <c r="C295" s="141"/>
      <c r="D295" s="269"/>
      <c r="E295" s="162"/>
      <c r="F295" s="162"/>
      <c r="G295" s="162"/>
      <c r="H295" s="162"/>
      <c r="I295" s="162"/>
      <c r="J295" s="162"/>
      <c r="K295" s="228"/>
      <c r="L295" s="228"/>
      <c r="M295" s="162"/>
      <c r="N295" s="270"/>
      <c r="O295" s="271"/>
      <c r="P295" s="141"/>
      <c r="Q295" s="141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3">
      <c r="A296" s="268"/>
      <c r="B296" s="141"/>
      <c r="C296" s="141"/>
      <c r="D296" s="269"/>
      <c r="E296" s="162"/>
      <c r="F296" s="162"/>
      <c r="G296" s="162"/>
      <c r="H296" s="162"/>
      <c r="I296" s="162"/>
      <c r="J296" s="162"/>
      <c r="K296" s="228"/>
      <c r="L296" s="228"/>
      <c r="M296" s="162"/>
      <c r="N296" s="270"/>
      <c r="O296" s="271"/>
      <c r="P296" s="141"/>
      <c r="Q296" s="141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3">
      <c r="A297" s="268"/>
      <c r="B297" s="141"/>
      <c r="C297" s="141"/>
      <c r="D297" s="269"/>
      <c r="E297" s="162"/>
      <c r="F297" s="162"/>
      <c r="G297" s="162"/>
      <c r="H297" s="162"/>
      <c r="I297" s="162"/>
      <c r="J297" s="162"/>
      <c r="K297" s="228"/>
      <c r="L297" s="228"/>
      <c r="M297" s="162"/>
      <c r="N297" s="270"/>
      <c r="O297" s="271"/>
      <c r="P297" s="141"/>
      <c r="Q297" s="141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3">
      <c r="A298" s="268"/>
      <c r="B298" s="141"/>
      <c r="C298" s="141"/>
      <c r="D298" s="269"/>
      <c r="E298" s="162"/>
      <c r="F298" s="162"/>
      <c r="G298" s="162"/>
      <c r="H298" s="162"/>
      <c r="I298" s="162"/>
      <c r="J298" s="162"/>
      <c r="K298" s="228"/>
      <c r="L298" s="228"/>
      <c r="M298" s="162"/>
      <c r="N298" s="270"/>
      <c r="O298" s="271"/>
      <c r="P298" s="141"/>
      <c r="Q298" s="141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3">
      <c r="A299" s="268"/>
      <c r="B299" s="141"/>
      <c r="C299" s="141"/>
      <c r="D299" s="269"/>
      <c r="E299" s="162"/>
      <c r="F299" s="162"/>
      <c r="G299" s="162"/>
      <c r="H299" s="162"/>
      <c r="I299" s="162"/>
      <c r="J299" s="162"/>
      <c r="K299" s="228"/>
      <c r="L299" s="228"/>
      <c r="M299" s="162"/>
      <c r="N299" s="270"/>
      <c r="O299" s="271"/>
      <c r="P299" s="141"/>
      <c r="Q299" s="141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3">
      <c r="A300" s="268"/>
      <c r="B300" s="141"/>
      <c r="C300" s="141"/>
      <c r="D300" s="269"/>
      <c r="E300" s="162"/>
      <c r="F300" s="162"/>
      <c r="G300" s="162"/>
      <c r="H300" s="162"/>
      <c r="I300" s="162"/>
      <c r="J300" s="162"/>
      <c r="K300" s="228"/>
      <c r="L300" s="228"/>
      <c r="M300" s="162"/>
      <c r="N300" s="270"/>
      <c r="O300" s="271"/>
      <c r="P300" s="141"/>
      <c r="Q300" s="141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3">
      <c r="A301" s="268"/>
      <c r="B301" s="141"/>
      <c r="C301" s="141"/>
      <c r="D301" s="269"/>
      <c r="E301" s="162"/>
      <c r="F301" s="162"/>
      <c r="G301" s="162"/>
      <c r="H301" s="162"/>
      <c r="I301" s="162"/>
      <c r="J301" s="162"/>
      <c r="K301" s="228"/>
      <c r="L301" s="228"/>
      <c r="M301" s="162"/>
      <c r="N301" s="270"/>
      <c r="O301" s="271"/>
      <c r="P301" s="141"/>
      <c r="Q301" s="141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3">
      <c r="A302" s="268"/>
      <c r="B302" s="141"/>
      <c r="C302" s="141"/>
      <c r="D302" s="269"/>
      <c r="E302" s="162"/>
      <c r="F302" s="162"/>
      <c r="G302" s="162"/>
      <c r="H302" s="162"/>
      <c r="I302" s="162"/>
      <c r="J302" s="162"/>
      <c r="K302" s="228"/>
      <c r="L302" s="228"/>
      <c r="M302" s="162"/>
      <c r="N302" s="270"/>
      <c r="O302" s="271"/>
      <c r="P302" s="141"/>
      <c r="Q302" s="141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3">
      <c r="A303" s="268"/>
      <c r="B303" s="141"/>
      <c r="C303" s="141"/>
      <c r="D303" s="269"/>
      <c r="E303" s="162"/>
      <c r="F303" s="162"/>
      <c r="G303" s="162"/>
      <c r="H303" s="162"/>
      <c r="I303" s="162"/>
      <c r="J303" s="162"/>
      <c r="K303" s="228"/>
      <c r="L303" s="228"/>
      <c r="M303" s="162"/>
      <c r="N303" s="270"/>
      <c r="O303" s="271"/>
      <c r="P303" s="141"/>
      <c r="Q303" s="141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3">
      <c r="A304" s="268"/>
      <c r="B304" s="141"/>
      <c r="C304" s="141"/>
      <c r="D304" s="269"/>
      <c r="E304" s="162"/>
      <c r="F304" s="162"/>
      <c r="G304" s="162"/>
      <c r="H304" s="162"/>
      <c r="I304" s="162"/>
      <c r="J304" s="162"/>
      <c r="K304" s="228"/>
      <c r="L304" s="228"/>
      <c r="M304" s="162"/>
      <c r="N304" s="270"/>
      <c r="O304" s="271"/>
      <c r="P304" s="141"/>
      <c r="Q304" s="141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3">
      <c r="A305" s="268"/>
      <c r="B305" s="141"/>
      <c r="C305" s="141"/>
      <c r="D305" s="269"/>
      <c r="E305" s="162"/>
      <c r="F305" s="162"/>
      <c r="G305" s="162"/>
      <c r="H305" s="162"/>
      <c r="I305" s="162"/>
      <c r="J305" s="162"/>
      <c r="K305" s="228"/>
      <c r="L305" s="228"/>
      <c r="M305" s="162"/>
      <c r="N305" s="270"/>
      <c r="O305" s="271"/>
      <c r="P305" s="141"/>
      <c r="Q305" s="141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3">
      <c r="A306" s="268"/>
      <c r="B306" s="141"/>
      <c r="C306" s="141"/>
      <c r="D306" s="269"/>
      <c r="E306" s="162"/>
      <c r="F306" s="162"/>
      <c r="G306" s="162"/>
      <c r="H306" s="162"/>
      <c r="I306" s="162"/>
      <c r="J306" s="162"/>
      <c r="K306" s="228"/>
      <c r="L306" s="228"/>
      <c r="M306" s="162"/>
      <c r="N306" s="270"/>
      <c r="O306" s="271"/>
      <c r="P306" s="141"/>
      <c r="Q306" s="141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3">
      <c r="A307" s="268"/>
      <c r="B307" s="141"/>
      <c r="C307" s="141"/>
      <c r="D307" s="269"/>
      <c r="E307" s="162"/>
      <c r="F307" s="162"/>
      <c r="G307" s="162"/>
      <c r="H307" s="162"/>
      <c r="I307" s="162"/>
      <c r="J307" s="162"/>
      <c r="K307" s="228"/>
      <c r="L307" s="228"/>
      <c r="M307" s="162"/>
      <c r="N307" s="270"/>
      <c r="O307" s="271"/>
      <c r="P307" s="141"/>
      <c r="Q307" s="141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3">
      <c r="A308" s="268"/>
      <c r="B308" s="141"/>
      <c r="C308" s="141"/>
      <c r="D308" s="269"/>
      <c r="E308" s="162"/>
      <c r="F308" s="162"/>
      <c r="G308" s="162"/>
      <c r="H308" s="162"/>
      <c r="I308" s="162"/>
      <c r="J308" s="162"/>
      <c r="K308" s="228"/>
      <c r="L308" s="228"/>
      <c r="M308" s="162"/>
      <c r="N308" s="270"/>
      <c r="O308" s="271"/>
      <c r="P308" s="141"/>
      <c r="Q308" s="141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3">
      <c r="A309" s="268"/>
      <c r="B309" s="141"/>
      <c r="C309" s="141"/>
      <c r="D309" s="269"/>
      <c r="E309" s="162"/>
      <c r="F309" s="162"/>
      <c r="G309" s="162"/>
      <c r="H309" s="162"/>
      <c r="I309" s="162"/>
      <c r="J309" s="162"/>
      <c r="K309" s="228"/>
      <c r="L309" s="228"/>
      <c r="M309" s="162"/>
      <c r="N309" s="270"/>
      <c r="O309" s="271"/>
      <c r="P309" s="141"/>
      <c r="Q309" s="141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3">
      <c r="A310" s="268"/>
      <c r="B310" s="141"/>
      <c r="C310" s="141"/>
      <c r="D310" s="269"/>
      <c r="E310" s="162"/>
      <c r="F310" s="162"/>
      <c r="G310" s="162"/>
      <c r="H310" s="162"/>
      <c r="I310" s="162"/>
      <c r="J310" s="162"/>
      <c r="K310" s="228"/>
      <c r="L310" s="228"/>
      <c r="M310" s="162"/>
      <c r="N310" s="270"/>
      <c r="O310" s="271"/>
      <c r="P310" s="141"/>
      <c r="Q310" s="141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3">
      <c r="A311" s="268"/>
      <c r="B311" s="141"/>
      <c r="C311" s="141"/>
      <c r="D311" s="269"/>
      <c r="E311" s="162"/>
      <c r="F311" s="162"/>
      <c r="G311" s="162"/>
      <c r="H311" s="162"/>
      <c r="I311" s="162"/>
      <c r="J311" s="162"/>
      <c r="K311" s="228"/>
      <c r="L311" s="228"/>
      <c r="M311" s="162"/>
      <c r="N311" s="270"/>
      <c r="O311" s="271"/>
      <c r="P311" s="141"/>
      <c r="Q311" s="141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 x14ac:dyDescent="0.3">
      <c r="A312" s="268"/>
      <c r="B312" s="141"/>
      <c r="C312" s="141"/>
      <c r="D312" s="269"/>
      <c r="E312" s="162"/>
      <c r="F312" s="162"/>
      <c r="G312" s="162"/>
      <c r="H312" s="162"/>
      <c r="I312" s="162"/>
      <c r="J312" s="162"/>
      <c r="K312" s="228"/>
      <c r="L312" s="228"/>
      <c r="M312" s="162"/>
      <c r="N312" s="270"/>
      <c r="O312" s="271"/>
      <c r="P312" s="141"/>
      <c r="Q312" s="141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 x14ac:dyDescent="0.3">
      <c r="A313" s="268"/>
      <c r="B313" s="141"/>
      <c r="C313" s="141"/>
      <c r="D313" s="269"/>
      <c r="E313" s="162"/>
      <c r="F313" s="162"/>
      <c r="G313" s="162"/>
      <c r="H313" s="162"/>
      <c r="I313" s="162"/>
      <c r="J313" s="162"/>
      <c r="K313" s="228"/>
      <c r="L313" s="228"/>
      <c r="M313" s="162"/>
      <c r="N313" s="270"/>
      <c r="O313" s="271"/>
      <c r="P313" s="141"/>
      <c r="Q313" s="141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 x14ac:dyDescent="0.3">
      <c r="A314" s="268"/>
      <c r="B314" s="141"/>
      <c r="C314" s="141"/>
      <c r="D314" s="269"/>
      <c r="E314" s="162"/>
      <c r="F314" s="162"/>
      <c r="G314" s="162"/>
      <c r="H314" s="162"/>
      <c r="I314" s="162"/>
      <c r="J314" s="162"/>
      <c r="K314" s="228"/>
      <c r="L314" s="228"/>
      <c r="M314" s="162"/>
      <c r="N314" s="270"/>
      <c r="O314" s="271"/>
      <c r="P314" s="141"/>
      <c r="Q314" s="141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 x14ac:dyDescent="0.3">
      <c r="A315" s="268"/>
      <c r="B315" s="141"/>
      <c r="C315" s="141"/>
      <c r="D315" s="269"/>
      <c r="E315" s="162"/>
      <c r="F315" s="162"/>
      <c r="G315" s="162"/>
      <c r="H315" s="162"/>
      <c r="I315" s="162"/>
      <c r="J315" s="162"/>
      <c r="K315" s="228"/>
      <c r="L315" s="228"/>
      <c r="M315" s="162"/>
      <c r="N315" s="270"/>
      <c r="O315" s="271"/>
      <c r="P315" s="141"/>
      <c r="Q315" s="141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 x14ac:dyDescent="0.3">
      <c r="A316" s="268"/>
      <c r="B316" s="141"/>
      <c r="C316" s="141"/>
      <c r="D316" s="269"/>
      <c r="E316" s="162"/>
      <c r="F316" s="162"/>
      <c r="G316" s="162"/>
      <c r="H316" s="162"/>
      <c r="I316" s="162"/>
      <c r="J316" s="162"/>
      <c r="K316" s="228"/>
      <c r="L316" s="228"/>
      <c r="M316" s="162"/>
      <c r="N316" s="270"/>
      <c r="O316" s="271"/>
      <c r="P316" s="141"/>
      <c r="Q316" s="141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 x14ac:dyDescent="0.3">
      <c r="A317" s="268"/>
      <c r="B317" s="141"/>
      <c r="C317" s="141"/>
      <c r="D317" s="269"/>
      <c r="E317" s="162"/>
      <c r="F317" s="162"/>
      <c r="G317" s="162"/>
      <c r="H317" s="162"/>
      <c r="I317" s="162"/>
      <c r="J317" s="162"/>
      <c r="K317" s="228"/>
      <c r="L317" s="228"/>
      <c r="M317" s="162"/>
      <c r="N317" s="270"/>
      <c r="O317" s="271"/>
      <c r="P317" s="141"/>
      <c r="Q317" s="141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 x14ac:dyDescent="0.3">
      <c r="A318" s="268"/>
      <c r="B318" s="141"/>
      <c r="C318" s="141"/>
      <c r="D318" s="269"/>
      <c r="E318" s="162"/>
      <c r="F318" s="162"/>
      <c r="G318" s="162"/>
      <c r="H318" s="162"/>
      <c r="I318" s="162"/>
      <c r="J318" s="162"/>
      <c r="K318" s="228"/>
      <c r="L318" s="228"/>
      <c r="M318" s="162"/>
      <c r="N318" s="270"/>
      <c r="O318" s="271"/>
      <c r="P318" s="141"/>
      <c r="Q318" s="141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 x14ac:dyDescent="0.3">
      <c r="A319" s="268"/>
      <c r="B319" s="141"/>
      <c r="C319" s="141"/>
      <c r="D319" s="269"/>
      <c r="E319" s="162"/>
      <c r="F319" s="162"/>
      <c r="G319" s="162"/>
      <c r="H319" s="162"/>
      <c r="I319" s="162"/>
      <c r="J319" s="162"/>
      <c r="K319" s="228"/>
      <c r="L319" s="228"/>
      <c r="M319" s="162"/>
      <c r="N319" s="270"/>
      <c r="O319" s="271"/>
      <c r="P319" s="141"/>
      <c r="Q319" s="141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 x14ac:dyDescent="0.3">
      <c r="A320" s="268"/>
      <c r="B320" s="141"/>
      <c r="C320" s="141"/>
      <c r="D320" s="269"/>
      <c r="E320" s="162"/>
      <c r="F320" s="162"/>
      <c r="G320" s="162"/>
      <c r="H320" s="162"/>
      <c r="I320" s="162"/>
      <c r="J320" s="162"/>
      <c r="K320" s="228"/>
      <c r="L320" s="228"/>
      <c r="M320" s="162"/>
      <c r="N320" s="270"/>
      <c r="O320" s="271"/>
      <c r="P320" s="141"/>
      <c r="Q320" s="141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 x14ac:dyDescent="0.3">
      <c r="A321" s="268"/>
      <c r="B321" s="141"/>
      <c r="C321" s="141"/>
      <c r="D321" s="269"/>
      <c r="E321" s="162"/>
      <c r="F321" s="162"/>
      <c r="G321" s="162"/>
      <c r="H321" s="162"/>
      <c r="I321" s="162"/>
      <c r="J321" s="162"/>
      <c r="K321" s="228"/>
      <c r="L321" s="228"/>
      <c r="M321" s="162"/>
      <c r="N321" s="270"/>
      <c r="O321" s="271"/>
      <c r="P321" s="141"/>
      <c r="Q321" s="141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 x14ac:dyDescent="0.3">
      <c r="A322" s="268"/>
      <c r="B322" s="141"/>
      <c r="C322" s="141"/>
      <c r="D322" s="269"/>
      <c r="E322" s="162"/>
      <c r="F322" s="162"/>
      <c r="G322" s="162"/>
      <c r="H322" s="162"/>
      <c r="I322" s="162"/>
      <c r="J322" s="162"/>
      <c r="K322" s="228"/>
      <c r="L322" s="228"/>
      <c r="M322" s="162"/>
      <c r="N322" s="270"/>
      <c r="O322" s="271"/>
      <c r="P322" s="141"/>
      <c r="Q322" s="141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 x14ac:dyDescent="0.3">
      <c r="A323" s="268"/>
      <c r="B323" s="141"/>
      <c r="C323" s="141"/>
      <c r="D323" s="269"/>
      <c r="E323" s="162"/>
      <c r="F323" s="162"/>
      <c r="G323" s="162"/>
      <c r="H323" s="162"/>
      <c r="I323" s="162"/>
      <c r="J323" s="162"/>
      <c r="K323" s="228"/>
      <c r="L323" s="228"/>
      <c r="M323" s="162"/>
      <c r="N323" s="270"/>
      <c r="O323" s="271"/>
      <c r="P323" s="141"/>
      <c r="Q323" s="141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 x14ac:dyDescent="0.3">
      <c r="A324" s="268"/>
      <c r="B324" s="141"/>
      <c r="C324" s="141"/>
      <c r="D324" s="269"/>
      <c r="E324" s="162"/>
      <c r="F324" s="162"/>
      <c r="G324" s="162"/>
      <c r="H324" s="162"/>
      <c r="I324" s="162"/>
      <c r="J324" s="162"/>
      <c r="K324" s="228"/>
      <c r="L324" s="228"/>
      <c r="M324" s="162"/>
      <c r="N324" s="270"/>
      <c r="O324" s="271"/>
      <c r="P324" s="141"/>
      <c r="Q324" s="141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 x14ac:dyDescent="0.3">
      <c r="A325" s="268"/>
      <c r="B325" s="141"/>
      <c r="C325" s="141"/>
      <c r="D325" s="269"/>
      <c r="E325" s="162"/>
      <c r="F325" s="162"/>
      <c r="G325" s="162"/>
      <c r="H325" s="162"/>
      <c r="I325" s="162"/>
      <c r="J325" s="162"/>
      <c r="K325" s="228"/>
      <c r="L325" s="228"/>
      <c r="M325" s="162"/>
      <c r="N325" s="270"/>
      <c r="O325" s="271"/>
      <c r="P325" s="141"/>
      <c r="Q325" s="141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 x14ac:dyDescent="0.3">
      <c r="A326" s="268"/>
      <c r="B326" s="141"/>
      <c r="C326" s="141"/>
      <c r="D326" s="269"/>
      <c r="E326" s="162"/>
      <c r="F326" s="162"/>
      <c r="G326" s="162"/>
      <c r="H326" s="162"/>
      <c r="I326" s="162"/>
      <c r="J326" s="162"/>
      <c r="K326" s="228"/>
      <c r="L326" s="228"/>
      <c r="M326" s="162"/>
      <c r="N326" s="270"/>
      <c r="O326" s="271"/>
      <c r="P326" s="141"/>
      <c r="Q326" s="141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 x14ac:dyDescent="0.3">
      <c r="A327" s="268"/>
      <c r="B327" s="141"/>
      <c r="C327" s="141"/>
      <c r="D327" s="269"/>
      <c r="E327" s="162"/>
      <c r="F327" s="162"/>
      <c r="G327" s="162"/>
      <c r="H327" s="162"/>
      <c r="I327" s="162"/>
      <c r="J327" s="162"/>
      <c r="K327" s="228"/>
      <c r="L327" s="228"/>
      <c r="M327" s="162"/>
      <c r="N327" s="270"/>
      <c r="O327" s="271"/>
      <c r="P327" s="141"/>
      <c r="Q327" s="141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 x14ac:dyDescent="0.3">
      <c r="A328" s="268"/>
      <c r="B328" s="141"/>
      <c r="C328" s="141"/>
      <c r="D328" s="269"/>
      <c r="E328" s="162"/>
      <c r="F328" s="162"/>
      <c r="G328" s="162"/>
      <c r="H328" s="162"/>
      <c r="I328" s="162"/>
      <c r="J328" s="162"/>
      <c r="K328" s="228"/>
      <c r="L328" s="228"/>
      <c r="M328" s="162"/>
      <c r="N328" s="270"/>
      <c r="O328" s="271"/>
      <c r="P328" s="141"/>
      <c r="Q328" s="141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 x14ac:dyDescent="0.3">
      <c r="A329" s="268"/>
      <c r="B329" s="141"/>
      <c r="C329" s="141"/>
      <c r="D329" s="269"/>
      <c r="E329" s="162"/>
      <c r="F329" s="162"/>
      <c r="G329" s="162"/>
      <c r="H329" s="162"/>
      <c r="I329" s="162"/>
      <c r="J329" s="162"/>
      <c r="K329" s="228"/>
      <c r="L329" s="228"/>
      <c r="M329" s="162"/>
      <c r="N329" s="270"/>
      <c r="O329" s="271"/>
      <c r="P329" s="141"/>
      <c r="Q329" s="141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 x14ac:dyDescent="0.3">
      <c r="A330" s="268"/>
      <c r="B330" s="141"/>
      <c r="C330" s="141"/>
      <c r="D330" s="269"/>
      <c r="E330" s="162"/>
      <c r="F330" s="162"/>
      <c r="G330" s="162"/>
      <c r="H330" s="162"/>
      <c r="I330" s="162"/>
      <c r="J330" s="162"/>
      <c r="K330" s="228"/>
      <c r="L330" s="228"/>
      <c r="M330" s="162"/>
      <c r="N330" s="270"/>
      <c r="O330" s="271"/>
      <c r="P330" s="141"/>
      <c r="Q330" s="141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 x14ac:dyDescent="0.3">
      <c r="A331" s="268"/>
      <c r="B331" s="141"/>
      <c r="C331" s="141"/>
      <c r="D331" s="269"/>
      <c r="E331" s="162"/>
      <c r="F331" s="162"/>
      <c r="G331" s="162"/>
      <c r="H331" s="162"/>
      <c r="I331" s="162"/>
      <c r="J331" s="162"/>
      <c r="K331" s="228"/>
      <c r="L331" s="228"/>
      <c r="M331" s="162"/>
      <c r="N331" s="270"/>
      <c r="O331" s="271"/>
      <c r="P331" s="141"/>
      <c r="Q331" s="141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3"/>
    <row r="333" spans="1:26" ht="15.75" customHeight="1" x14ac:dyDescent="0.3"/>
    <row r="334" spans="1:26" ht="15.75" customHeight="1" x14ac:dyDescent="0.3"/>
    <row r="335" spans="1:26" ht="15.75" customHeight="1" x14ac:dyDescent="0.3"/>
    <row r="336" spans="1:2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53">
    <mergeCell ref="J101:J102"/>
    <mergeCell ref="K101:K102"/>
    <mergeCell ref="L101:L102"/>
    <mergeCell ref="P101:P102"/>
    <mergeCell ref="A101:A102"/>
    <mergeCell ref="B101:B102"/>
    <mergeCell ref="E101:E102"/>
    <mergeCell ref="F101:F102"/>
    <mergeCell ref="G101:G102"/>
    <mergeCell ref="H101:H102"/>
    <mergeCell ref="I101:I102"/>
    <mergeCell ref="Q80:Q81"/>
    <mergeCell ref="A80:A81"/>
    <mergeCell ref="B80:B81"/>
    <mergeCell ref="E80:E81"/>
    <mergeCell ref="F80:F81"/>
    <mergeCell ref="G80:G81"/>
    <mergeCell ref="H80:H81"/>
    <mergeCell ref="I80:I81"/>
    <mergeCell ref="J75:J76"/>
    <mergeCell ref="K75:K76"/>
    <mergeCell ref="L75:L76"/>
    <mergeCell ref="P75:P76"/>
    <mergeCell ref="Q75:Q76"/>
    <mergeCell ref="A75:A76"/>
    <mergeCell ref="B75:B76"/>
    <mergeCell ref="E75:E76"/>
    <mergeCell ref="F75:F76"/>
    <mergeCell ref="G75:G76"/>
    <mergeCell ref="H75:H76"/>
    <mergeCell ref="I75:I76"/>
    <mergeCell ref="Q15:Q16"/>
    <mergeCell ref="K20:K22"/>
    <mergeCell ref="L20:L22"/>
    <mergeCell ref="P20:P22"/>
    <mergeCell ref="Q20:Q22"/>
    <mergeCell ref="A20:A22"/>
    <mergeCell ref="B20:B22"/>
    <mergeCell ref="E20:E22"/>
    <mergeCell ref="J95:J97"/>
    <mergeCell ref="K95:K97"/>
    <mergeCell ref="L95:L97"/>
    <mergeCell ref="P95:P97"/>
    <mergeCell ref="Q95:Q97"/>
    <mergeCell ref="A95:A98"/>
    <mergeCell ref="B95:B98"/>
    <mergeCell ref="E95:E97"/>
    <mergeCell ref="F95:F97"/>
    <mergeCell ref="G95:G97"/>
    <mergeCell ref="H95:H97"/>
    <mergeCell ref="I95:I97"/>
    <mergeCell ref="J80:J81"/>
    <mergeCell ref="K80:K81"/>
    <mergeCell ref="L80:L81"/>
    <mergeCell ref="P80:P81"/>
    <mergeCell ref="K4:L5"/>
    <mergeCell ref="M4:M6"/>
    <mergeCell ref="N4:N6"/>
    <mergeCell ref="O4:O6"/>
    <mergeCell ref="P4:P6"/>
    <mergeCell ref="J36:J37"/>
    <mergeCell ref="K36:K37"/>
    <mergeCell ref="L36:L37"/>
    <mergeCell ref="P36:P37"/>
    <mergeCell ref="Q4:Q6"/>
    <mergeCell ref="P9:P12"/>
    <mergeCell ref="Q13:Q14"/>
    <mergeCell ref="G5:G6"/>
    <mergeCell ref="H5:J5"/>
    <mergeCell ref="A1:Q1"/>
    <mergeCell ref="A2:Q2"/>
    <mergeCell ref="A4:A6"/>
    <mergeCell ref="B4:B6"/>
    <mergeCell ref="C4:C6"/>
    <mergeCell ref="D4:D6"/>
    <mergeCell ref="E4:J4"/>
    <mergeCell ref="A8:Q8"/>
    <mergeCell ref="H9:H12"/>
    <mergeCell ref="I9:I12"/>
    <mergeCell ref="J9:J12"/>
    <mergeCell ref="K9:K12"/>
    <mergeCell ref="L9:L12"/>
    <mergeCell ref="E5:E6"/>
    <mergeCell ref="F5:F6"/>
    <mergeCell ref="A9:A14"/>
    <mergeCell ref="B9:B14"/>
    <mergeCell ref="E9:E12"/>
    <mergeCell ref="F9:F12"/>
    <mergeCell ref="G9:G12"/>
    <mergeCell ref="J34:J35"/>
    <mergeCell ref="K34:K35"/>
    <mergeCell ref="L34:L35"/>
    <mergeCell ref="P34:P35"/>
    <mergeCell ref="A34:A35"/>
    <mergeCell ref="B34:B35"/>
    <mergeCell ref="E34:E35"/>
    <mergeCell ref="F34:F35"/>
    <mergeCell ref="G34:G35"/>
    <mergeCell ref="H34:H35"/>
    <mergeCell ref="I34:I35"/>
    <mergeCell ref="J15:J16"/>
    <mergeCell ref="K15:K16"/>
    <mergeCell ref="L15:L16"/>
    <mergeCell ref="P15:P16"/>
    <mergeCell ref="A15:A16"/>
    <mergeCell ref="B15:B16"/>
    <mergeCell ref="E15:E16"/>
    <mergeCell ref="F15:F16"/>
    <mergeCell ref="G15:G16"/>
    <mergeCell ref="H15:H16"/>
    <mergeCell ref="I15:I16"/>
    <mergeCell ref="J20:J22"/>
    <mergeCell ref="F20:F22"/>
    <mergeCell ref="G20:G22"/>
    <mergeCell ref="H20:H22"/>
    <mergeCell ref="I20:I22"/>
    <mergeCell ref="J26:J27"/>
    <mergeCell ref="K26:K27"/>
    <mergeCell ref="L26:L27"/>
    <mergeCell ref="P26:P27"/>
    <mergeCell ref="Q26:Q27"/>
    <mergeCell ref="A26:A27"/>
    <mergeCell ref="B26:B27"/>
    <mergeCell ref="E26:E27"/>
    <mergeCell ref="F26:F27"/>
    <mergeCell ref="G26:G27"/>
    <mergeCell ref="H26:H27"/>
    <mergeCell ref="I26:I27"/>
    <mergeCell ref="I48:I49"/>
    <mergeCell ref="J48:J49"/>
    <mergeCell ref="A36:A37"/>
    <mergeCell ref="B36:B37"/>
    <mergeCell ref="E36:E37"/>
    <mergeCell ref="F36:F37"/>
    <mergeCell ref="G36:G37"/>
    <mergeCell ref="H36:H37"/>
    <mergeCell ref="I36:I37"/>
    <mergeCell ref="J38:J39"/>
    <mergeCell ref="B38:B39"/>
    <mergeCell ref="E38:E39"/>
    <mergeCell ref="F38:F39"/>
    <mergeCell ref="G38:G39"/>
    <mergeCell ref="H38:H39"/>
    <mergeCell ref="I38:I39"/>
    <mergeCell ref="A47:Q47"/>
    <mergeCell ref="K48:K49"/>
    <mergeCell ref="L48:L49"/>
    <mergeCell ref="P48:P49"/>
    <mergeCell ref="Q48:Q49"/>
    <mergeCell ref="A38:A39"/>
    <mergeCell ref="A48:A49"/>
    <mergeCell ref="B48:B49"/>
    <mergeCell ref="E48:E49"/>
    <mergeCell ref="F48:F49"/>
    <mergeCell ref="G48:G49"/>
    <mergeCell ref="H48:H49"/>
    <mergeCell ref="K38:K39"/>
    <mergeCell ref="L38:L39"/>
    <mergeCell ref="P38:P39"/>
    <mergeCell ref="A63:Q63"/>
    <mergeCell ref="I64:I67"/>
    <mergeCell ref="J64:J67"/>
    <mergeCell ref="K64:K67"/>
    <mergeCell ref="L64:L67"/>
    <mergeCell ref="P64:P67"/>
    <mergeCell ref="Q64:Q67"/>
    <mergeCell ref="A59:A60"/>
    <mergeCell ref="A64:A67"/>
    <mergeCell ref="B64:B67"/>
    <mergeCell ref="E64:E67"/>
    <mergeCell ref="F64:F67"/>
    <mergeCell ref="G64:G67"/>
    <mergeCell ref="H64:H67"/>
    <mergeCell ref="J59:J60"/>
    <mergeCell ref="K59:K60"/>
    <mergeCell ref="L59:L60"/>
    <mergeCell ref="P59:P60"/>
    <mergeCell ref="B59:B60"/>
    <mergeCell ref="E59:E60"/>
    <mergeCell ref="F59:F60"/>
    <mergeCell ref="G59:G60"/>
    <mergeCell ref="H59:H60"/>
    <mergeCell ref="I59:I60"/>
    <mergeCell ref="J70:J74"/>
    <mergeCell ref="K70:K74"/>
    <mergeCell ref="L70:L74"/>
    <mergeCell ref="P70:P74"/>
    <mergeCell ref="A70:A74"/>
    <mergeCell ref="B70:B74"/>
    <mergeCell ref="E70:E74"/>
    <mergeCell ref="F70:F74"/>
    <mergeCell ref="G70:G74"/>
    <mergeCell ref="H70:H74"/>
    <mergeCell ref="I70:I74"/>
    <mergeCell ref="A130:D130"/>
    <mergeCell ref="A131:I131"/>
    <mergeCell ref="A119:A122"/>
    <mergeCell ref="B119:B122"/>
    <mergeCell ref="E121:E122"/>
    <mergeCell ref="F121:F122"/>
    <mergeCell ref="G121:G122"/>
    <mergeCell ref="H121:H122"/>
    <mergeCell ref="I121:I122"/>
    <mergeCell ref="Q112:Q113"/>
    <mergeCell ref="B105:B111"/>
    <mergeCell ref="E105:E109"/>
    <mergeCell ref="F105:F109"/>
    <mergeCell ref="G105:G109"/>
    <mergeCell ref="H105:H109"/>
    <mergeCell ref="I105:I109"/>
    <mergeCell ref="I110:I111"/>
    <mergeCell ref="J121:J122"/>
    <mergeCell ref="K121:K122"/>
    <mergeCell ref="L121:L122"/>
    <mergeCell ref="P121:P122"/>
    <mergeCell ref="J105:J109"/>
    <mergeCell ref="K105:K109"/>
    <mergeCell ref="L105:L109"/>
    <mergeCell ref="P105:P109"/>
    <mergeCell ref="Q116:Q118"/>
    <mergeCell ref="E116:E117"/>
    <mergeCell ref="F116:F117"/>
    <mergeCell ref="G116:G117"/>
    <mergeCell ref="H116:H117"/>
    <mergeCell ref="I116:I117"/>
    <mergeCell ref="J116:J117"/>
    <mergeCell ref="K116:K117"/>
    <mergeCell ref="J114:J115"/>
    <mergeCell ref="K114:K115"/>
    <mergeCell ref="L114:L115"/>
    <mergeCell ref="P114:P115"/>
    <mergeCell ref="E114:E115"/>
    <mergeCell ref="F114:F115"/>
    <mergeCell ref="G114:G115"/>
    <mergeCell ref="H114:H115"/>
    <mergeCell ref="I114:I115"/>
    <mergeCell ref="A105:A111"/>
    <mergeCell ref="A112:A113"/>
    <mergeCell ref="B112:B113"/>
    <mergeCell ref="A114:A115"/>
    <mergeCell ref="B114:B115"/>
    <mergeCell ref="A116:A118"/>
    <mergeCell ref="B116:B118"/>
    <mergeCell ref="L116:L117"/>
    <mergeCell ref="P116:P117"/>
    <mergeCell ref="E110:E111"/>
    <mergeCell ref="F110:F111"/>
    <mergeCell ref="G110:G111"/>
    <mergeCell ref="H110:H111"/>
    <mergeCell ref="J110:J111"/>
    <mergeCell ref="K110:K111"/>
    <mergeCell ref="L110:L111"/>
    <mergeCell ref="P110:P111"/>
  </mergeCells>
  <pageMargins left="0.45" right="0.7" top="0.75" bottom="0.75" header="0" footer="0"/>
  <pageSetup paperSize="5" scale="75" orientation="landscape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Z1000"/>
  <sheetViews>
    <sheetView workbookViewId="0"/>
  </sheetViews>
  <sheetFormatPr defaultColWidth="14.44140625" defaultRowHeight="15" customHeight="1" x14ac:dyDescent="0.3"/>
  <cols>
    <col min="1" max="1" width="8.88671875" customWidth="1"/>
    <col min="2" max="2" width="23.88671875" customWidth="1"/>
    <col min="3" max="3" width="39.88671875" customWidth="1"/>
    <col min="4" max="5" width="12" customWidth="1"/>
    <col min="6" max="11" width="11" customWidth="1"/>
    <col min="12" max="15" width="8.88671875" customWidth="1"/>
    <col min="16" max="26" width="8.6640625" customWidth="1"/>
  </cols>
  <sheetData>
    <row r="1" spans="1:26" ht="14.25" customHeight="1" x14ac:dyDescent="0.3">
      <c r="A1" s="425" t="s">
        <v>619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 x14ac:dyDescent="0.3">
      <c r="A2" s="425" t="s">
        <v>620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 x14ac:dyDescent="0.3">
      <c r="A3" s="425" t="s">
        <v>621</v>
      </c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 x14ac:dyDescent="0.3">
      <c r="A4" s="2"/>
      <c r="B4" s="132"/>
      <c r="C4" s="5"/>
      <c r="D4" s="133"/>
      <c r="E4" s="133"/>
      <c r="F4" s="133"/>
      <c r="G4" s="133"/>
      <c r="H4" s="133"/>
      <c r="I4" s="133"/>
      <c r="J4" s="133"/>
      <c r="K4" s="133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 x14ac:dyDescent="0.3">
      <c r="A5" s="426" t="s">
        <v>379</v>
      </c>
      <c r="B5" s="426" t="s">
        <v>45</v>
      </c>
      <c r="C5" s="427" t="s">
        <v>622</v>
      </c>
      <c r="D5" s="428" t="s">
        <v>623</v>
      </c>
      <c r="E5" s="358"/>
      <c r="F5" s="358"/>
      <c r="G5" s="359"/>
      <c r="H5" s="428" t="s">
        <v>624</v>
      </c>
      <c r="I5" s="358"/>
      <c r="J5" s="358"/>
      <c r="K5" s="359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 x14ac:dyDescent="0.3">
      <c r="A6" s="355"/>
      <c r="B6" s="355"/>
      <c r="C6" s="355"/>
      <c r="D6" s="428" t="s">
        <v>107</v>
      </c>
      <c r="E6" s="359"/>
      <c r="F6" s="428" t="s">
        <v>58</v>
      </c>
      <c r="G6" s="359"/>
      <c r="H6" s="428" t="s">
        <v>107</v>
      </c>
      <c r="I6" s="359"/>
      <c r="J6" s="428" t="s">
        <v>58</v>
      </c>
      <c r="K6" s="359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 x14ac:dyDescent="0.3">
      <c r="A7" s="356"/>
      <c r="B7" s="356"/>
      <c r="C7" s="356"/>
      <c r="D7" s="134" t="s">
        <v>122</v>
      </c>
      <c r="E7" s="134" t="s">
        <v>123</v>
      </c>
      <c r="F7" s="134" t="s">
        <v>122</v>
      </c>
      <c r="G7" s="134" t="s">
        <v>123</v>
      </c>
      <c r="H7" s="134" t="s">
        <v>122</v>
      </c>
      <c r="I7" s="134" t="s">
        <v>123</v>
      </c>
      <c r="J7" s="134" t="s">
        <v>122</v>
      </c>
      <c r="K7" s="134" t="s">
        <v>123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 x14ac:dyDescent="0.3">
      <c r="A8" s="11"/>
      <c r="B8" s="135" t="e">
        <f t="shared" ref="B8:G8" si="0">#REF!</f>
        <v>#REF!</v>
      </c>
      <c r="C8" s="6" t="e">
        <f t="shared" si="0"/>
        <v>#REF!</v>
      </c>
      <c r="D8" s="136" t="e">
        <f t="shared" si="0"/>
        <v>#REF!</v>
      </c>
      <c r="E8" s="136" t="e">
        <f t="shared" si="0"/>
        <v>#REF!</v>
      </c>
      <c r="F8" s="136" t="e">
        <f t="shared" si="0"/>
        <v>#REF!</v>
      </c>
      <c r="G8" s="136" t="e">
        <f t="shared" si="0"/>
        <v>#REF!</v>
      </c>
      <c r="H8" s="136"/>
      <c r="I8" s="136"/>
      <c r="J8" s="136"/>
      <c r="K8" s="136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 x14ac:dyDescent="0.3">
      <c r="A9" s="11"/>
      <c r="B9" s="137"/>
      <c r="C9" s="6" t="e">
        <f t="shared" ref="C9:G9" si="1">#REF!</f>
        <v>#REF!</v>
      </c>
      <c r="D9" s="136" t="e">
        <f t="shared" si="1"/>
        <v>#REF!</v>
      </c>
      <c r="E9" s="136" t="e">
        <f t="shared" si="1"/>
        <v>#REF!</v>
      </c>
      <c r="F9" s="136" t="e">
        <f t="shared" si="1"/>
        <v>#REF!</v>
      </c>
      <c r="G9" s="136" t="e">
        <f t="shared" si="1"/>
        <v>#REF!</v>
      </c>
      <c r="H9" s="136"/>
      <c r="I9" s="136"/>
      <c r="J9" s="136"/>
      <c r="K9" s="136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 x14ac:dyDescent="0.3">
      <c r="A10" s="11"/>
      <c r="B10" s="137"/>
      <c r="C10" s="6" t="e">
        <f t="shared" ref="C10:G10" si="2">#REF!</f>
        <v>#REF!</v>
      </c>
      <c r="D10" s="136" t="e">
        <f t="shared" si="2"/>
        <v>#REF!</v>
      </c>
      <c r="E10" s="136" t="e">
        <f t="shared" si="2"/>
        <v>#REF!</v>
      </c>
      <c r="F10" s="136" t="e">
        <f t="shared" si="2"/>
        <v>#REF!</v>
      </c>
      <c r="G10" s="136" t="e">
        <f t="shared" si="2"/>
        <v>#REF!</v>
      </c>
      <c r="H10" s="136"/>
      <c r="I10" s="136"/>
      <c r="J10" s="136"/>
      <c r="K10" s="136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 x14ac:dyDescent="0.3">
      <c r="A11" s="11"/>
      <c r="B11" s="137"/>
      <c r="C11" s="6" t="e">
        <f t="shared" ref="C11:G11" si="3">#REF!</f>
        <v>#REF!</v>
      </c>
      <c r="D11" s="136" t="e">
        <f t="shared" si="3"/>
        <v>#REF!</v>
      </c>
      <c r="E11" s="136" t="e">
        <f t="shared" si="3"/>
        <v>#REF!</v>
      </c>
      <c r="F11" s="136" t="e">
        <f t="shared" si="3"/>
        <v>#REF!</v>
      </c>
      <c r="G11" s="136" t="e">
        <f t="shared" si="3"/>
        <v>#REF!</v>
      </c>
      <c r="H11" s="136"/>
      <c r="I11" s="136"/>
      <c r="J11" s="136"/>
      <c r="K11" s="136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 x14ac:dyDescent="0.3">
      <c r="A12" s="11"/>
      <c r="B12" s="135" t="e">
        <f t="shared" ref="B12:G12" si="4">#REF!</f>
        <v>#REF!</v>
      </c>
      <c r="C12" s="6" t="e">
        <f t="shared" si="4"/>
        <v>#REF!</v>
      </c>
      <c r="D12" s="136" t="e">
        <f t="shared" si="4"/>
        <v>#REF!</v>
      </c>
      <c r="E12" s="136" t="e">
        <f t="shared" si="4"/>
        <v>#REF!</v>
      </c>
      <c r="F12" s="136" t="e">
        <f t="shared" si="4"/>
        <v>#REF!</v>
      </c>
      <c r="G12" s="136" t="e">
        <f t="shared" si="4"/>
        <v>#REF!</v>
      </c>
      <c r="H12" s="136"/>
      <c r="I12" s="136"/>
      <c r="J12" s="136"/>
      <c r="K12" s="7"/>
      <c r="L12" s="424"/>
      <c r="M12" s="352"/>
      <c r="N12" s="424"/>
      <c r="O12" s="35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 x14ac:dyDescent="0.3">
      <c r="A13" s="11"/>
      <c r="B13" s="137"/>
      <c r="C13" s="6" t="e">
        <f t="shared" ref="C13:E13" si="5">#REF!</f>
        <v>#REF!</v>
      </c>
      <c r="D13" s="136" t="e">
        <f t="shared" si="5"/>
        <v>#REF!</v>
      </c>
      <c r="E13" s="136" t="e">
        <f t="shared" si="5"/>
        <v>#REF!</v>
      </c>
      <c r="F13" s="136"/>
      <c r="G13" s="136"/>
      <c r="H13" s="136"/>
      <c r="I13" s="136"/>
      <c r="J13" s="136"/>
      <c r="K13" s="136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 x14ac:dyDescent="0.3">
      <c r="A14" s="11"/>
      <c r="B14" s="137"/>
      <c r="C14" s="6" t="e">
        <f t="shared" ref="C14:G14" si="6">#REF!</f>
        <v>#REF!</v>
      </c>
      <c r="D14" s="136" t="e">
        <f t="shared" si="6"/>
        <v>#REF!</v>
      </c>
      <c r="E14" s="136" t="e">
        <f t="shared" si="6"/>
        <v>#REF!</v>
      </c>
      <c r="F14" s="136" t="e">
        <f t="shared" si="6"/>
        <v>#REF!</v>
      </c>
      <c r="G14" s="136" t="e">
        <f t="shared" si="6"/>
        <v>#REF!</v>
      </c>
      <c r="H14" s="136"/>
      <c r="I14" s="136"/>
      <c r="J14" s="136"/>
      <c r="K14" s="136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 x14ac:dyDescent="0.3">
      <c r="A15" s="11"/>
      <c r="B15" s="137"/>
      <c r="C15" s="6" t="e">
        <f t="shared" ref="C15:G15" si="7">#REF!</f>
        <v>#REF!</v>
      </c>
      <c r="D15" s="136" t="e">
        <f t="shared" si="7"/>
        <v>#REF!</v>
      </c>
      <c r="E15" s="136" t="e">
        <f t="shared" si="7"/>
        <v>#REF!</v>
      </c>
      <c r="F15" s="136" t="e">
        <f t="shared" si="7"/>
        <v>#REF!</v>
      </c>
      <c r="G15" s="136" t="e">
        <f t="shared" si="7"/>
        <v>#REF!</v>
      </c>
      <c r="H15" s="136"/>
      <c r="I15" s="136"/>
      <c r="J15" s="136"/>
      <c r="K15" s="136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 x14ac:dyDescent="0.3">
      <c r="A16" s="11"/>
      <c r="B16" s="137"/>
      <c r="C16" s="6" t="e">
        <f t="shared" ref="C16:G16" si="8">#REF!</f>
        <v>#REF!</v>
      </c>
      <c r="D16" s="136" t="e">
        <f t="shared" si="8"/>
        <v>#REF!</v>
      </c>
      <c r="E16" s="136" t="e">
        <f t="shared" si="8"/>
        <v>#REF!</v>
      </c>
      <c r="F16" s="136" t="e">
        <f t="shared" si="8"/>
        <v>#REF!</v>
      </c>
      <c r="G16" s="136" t="e">
        <f t="shared" si="8"/>
        <v>#REF!</v>
      </c>
      <c r="H16" s="136"/>
      <c r="I16" s="136"/>
      <c r="J16" s="136"/>
      <c r="K16" s="136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 x14ac:dyDescent="0.3">
      <c r="A17" s="11"/>
      <c r="B17" s="137"/>
      <c r="C17" s="6" t="e">
        <f t="shared" ref="C17:E17" si="9">#REF!</f>
        <v>#REF!</v>
      </c>
      <c r="D17" s="136" t="e">
        <f t="shared" si="9"/>
        <v>#REF!</v>
      </c>
      <c r="E17" s="136" t="e">
        <f t="shared" si="9"/>
        <v>#REF!</v>
      </c>
      <c r="F17" s="136"/>
      <c r="G17" s="136"/>
      <c r="H17" s="136"/>
      <c r="I17" s="136"/>
      <c r="J17" s="136"/>
      <c r="K17" s="136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 x14ac:dyDescent="0.3">
      <c r="A18" s="11"/>
      <c r="B18" s="135" t="e">
        <f t="shared" ref="B18:G18" si="10">#REF!</f>
        <v>#REF!</v>
      </c>
      <c r="C18" s="6" t="e">
        <f t="shared" si="10"/>
        <v>#REF!</v>
      </c>
      <c r="D18" s="136" t="e">
        <f t="shared" si="10"/>
        <v>#REF!</v>
      </c>
      <c r="E18" s="136" t="e">
        <f t="shared" si="10"/>
        <v>#REF!</v>
      </c>
      <c r="F18" s="136" t="e">
        <f t="shared" si="10"/>
        <v>#REF!</v>
      </c>
      <c r="G18" s="136" t="e">
        <f t="shared" si="10"/>
        <v>#REF!</v>
      </c>
      <c r="H18" s="136"/>
      <c r="I18" s="136"/>
      <c r="J18" s="136"/>
      <c r="K18" s="136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 x14ac:dyDescent="0.3">
      <c r="A19" s="11"/>
      <c r="B19" s="135" t="e">
        <f t="shared" ref="B19:E19" si="11">#REF!</f>
        <v>#REF!</v>
      </c>
      <c r="C19" s="6" t="e">
        <f t="shared" si="11"/>
        <v>#REF!</v>
      </c>
      <c r="D19" s="136" t="e">
        <f t="shared" si="11"/>
        <v>#REF!</v>
      </c>
      <c r="E19" s="136" t="e">
        <f t="shared" si="11"/>
        <v>#REF!</v>
      </c>
      <c r="F19" s="136"/>
      <c r="G19" s="136"/>
      <c r="H19" s="136"/>
      <c r="I19" s="136"/>
      <c r="J19" s="136"/>
      <c r="K19" s="13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 x14ac:dyDescent="0.3">
      <c r="A20" s="11"/>
      <c r="B20" s="137"/>
      <c r="C20" s="6" t="e">
        <f t="shared" ref="C20:G20" si="12">#REF!</f>
        <v>#REF!</v>
      </c>
      <c r="D20" s="136" t="e">
        <f t="shared" si="12"/>
        <v>#REF!</v>
      </c>
      <c r="E20" s="136" t="e">
        <f t="shared" si="12"/>
        <v>#REF!</v>
      </c>
      <c r="F20" s="136" t="e">
        <f t="shared" si="12"/>
        <v>#REF!</v>
      </c>
      <c r="G20" s="136" t="e">
        <f t="shared" si="12"/>
        <v>#REF!</v>
      </c>
      <c r="H20" s="136"/>
      <c r="I20" s="136"/>
      <c r="J20" s="136"/>
      <c r="K20" s="136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 x14ac:dyDescent="0.3">
      <c r="A21" s="11"/>
      <c r="B21" s="135" t="e">
        <f t="shared" ref="B21:G21" si="13">#REF!</f>
        <v>#REF!</v>
      </c>
      <c r="C21" s="6" t="e">
        <f t="shared" si="13"/>
        <v>#REF!</v>
      </c>
      <c r="D21" s="136" t="e">
        <f t="shared" si="13"/>
        <v>#REF!</v>
      </c>
      <c r="E21" s="136" t="e">
        <f t="shared" si="13"/>
        <v>#REF!</v>
      </c>
      <c r="F21" s="136" t="e">
        <f t="shared" si="13"/>
        <v>#REF!</v>
      </c>
      <c r="G21" s="136" t="e">
        <f t="shared" si="13"/>
        <v>#REF!</v>
      </c>
      <c r="H21" s="136"/>
      <c r="I21" s="136"/>
      <c r="J21" s="136"/>
      <c r="K21" s="13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 x14ac:dyDescent="0.3">
      <c r="A22" s="11"/>
      <c r="B22" s="137"/>
      <c r="C22" s="6" t="e">
        <f t="shared" ref="C22:C23" si="14">#REF!</f>
        <v>#REF!</v>
      </c>
      <c r="D22" s="136"/>
      <c r="E22" s="136"/>
      <c r="F22" s="136"/>
      <c r="G22" s="136"/>
      <c r="H22" s="136" t="e">
        <f t="shared" ref="H22:K22" si="15">#REF!</f>
        <v>#REF!</v>
      </c>
      <c r="I22" s="136" t="e">
        <f t="shared" si="15"/>
        <v>#REF!</v>
      </c>
      <c r="J22" s="136" t="e">
        <f t="shared" si="15"/>
        <v>#REF!</v>
      </c>
      <c r="K22" s="136" t="e">
        <f t="shared" si="15"/>
        <v>#REF!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 x14ac:dyDescent="0.3">
      <c r="A23" s="11"/>
      <c r="B23" s="137"/>
      <c r="C23" s="6" t="e">
        <f t="shared" si="14"/>
        <v>#REF!</v>
      </c>
      <c r="D23" s="136"/>
      <c r="E23" s="136"/>
      <c r="F23" s="136"/>
      <c r="G23" s="136"/>
      <c r="H23" s="136" t="e">
        <f t="shared" ref="H23:K23" si="16">#REF!</f>
        <v>#REF!</v>
      </c>
      <c r="I23" s="136" t="e">
        <f t="shared" si="16"/>
        <v>#REF!</v>
      </c>
      <c r="J23" s="136" t="e">
        <f t="shared" si="16"/>
        <v>#REF!</v>
      </c>
      <c r="K23" s="136" t="e">
        <f t="shared" si="16"/>
        <v>#REF!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 x14ac:dyDescent="0.3">
      <c r="A24" s="11"/>
      <c r="B24" s="135" t="e">
        <f t="shared" ref="B24:G24" si="17">#REF!</f>
        <v>#REF!</v>
      </c>
      <c r="C24" s="6" t="e">
        <f t="shared" si="17"/>
        <v>#REF!</v>
      </c>
      <c r="D24" s="136" t="e">
        <f t="shared" si="17"/>
        <v>#REF!</v>
      </c>
      <c r="E24" s="136" t="e">
        <f t="shared" si="17"/>
        <v>#REF!</v>
      </c>
      <c r="F24" s="136" t="e">
        <f t="shared" si="17"/>
        <v>#REF!</v>
      </c>
      <c r="G24" s="136" t="e">
        <f t="shared" si="17"/>
        <v>#REF!</v>
      </c>
      <c r="H24" s="136"/>
      <c r="I24" s="136"/>
      <c r="J24" s="136"/>
      <c r="K24" s="13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 x14ac:dyDescent="0.3">
      <c r="A25" s="11"/>
      <c r="B25" s="137"/>
      <c r="C25" s="6" t="e">
        <f t="shared" ref="C25:G25" si="18">#REF!</f>
        <v>#REF!</v>
      </c>
      <c r="D25" s="136" t="e">
        <f t="shared" si="18"/>
        <v>#REF!</v>
      </c>
      <c r="E25" s="136" t="e">
        <f t="shared" si="18"/>
        <v>#REF!</v>
      </c>
      <c r="F25" s="136" t="e">
        <f t="shared" si="18"/>
        <v>#REF!</v>
      </c>
      <c r="G25" s="136" t="e">
        <f t="shared" si="18"/>
        <v>#REF!</v>
      </c>
      <c r="H25" s="136"/>
      <c r="I25" s="136"/>
      <c r="J25" s="136"/>
      <c r="K25" s="136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 x14ac:dyDescent="0.3">
      <c r="A26" s="11"/>
      <c r="B26" s="137"/>
      <c r="C26" s="6" t="e">
        <f t="shared" ref="C26:G26" si="19">#REF!</f>
        <v>#REF!</v>
      </c>
      <c r="D26" s="136" t="e">
        <f t="shared" si="19"/>
        <v>#REF!</v>
      </c>
      <c r="E26" s="136" t="e">
        <f t="shared" si="19"/>
        <v>#REF!</v>
      </c>
      <c r="F26" s="136" t="e">
        <f t="shared" si="19"/>
        <v>#REF!</v>
      </c>
      <c r="G26" s="136" t="e">
        <f t="shared" si="19"/>
        <v>#REF!</v>
      </c>
      <c r="H26" s="136"/>
      <c r="I26" s="136"/>
      <c r="J26" s="136"/>
      <c r="K26" s="13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 x14ac:dyDescent="0.3">
      <c r="A27" s="11"/>
      <c r="B27" s="137"/>
      <c r="C27" s="6" t="e">
        <f t="shared" ref="C27:G27" si="20">#REF!</f>
        <v>#REF!</v>
      </c>
      <c r="D27" s="136" t="e">
        <f t="shared" si="20"/>
        <v>#REF!</v>
      </c>
      <c r="E27" s="136" t="e">
        <f t="shared" si="20"/>
        <v>#REF!</v>
      </c>
      <c r="F27" s="136" t="e">
        <f t="shared" si="20"/>
        <v>#REF!</v>
      </c>
      <c r="G27" s="136" t="e">
        <f t="shared" si="20"/>
        <v>#REF!</v>
      </c>
      <c r="H27" s="136"/>
      <c r="I27" s="136"/>
      <c r="J27" s="136"/>
      <c r="K27" s="13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 x14ac:dyDescent="0.3">
      <c r="A28" s="11"/>
      <c r="B28" s="135" t="e">
        <f t="shared" ref="B28:G28" si="21">#REF!</f>
        <v>#REF!</v>
      </c>
      <c r="C28" s="6" t="e">
        <f t="shared" si="21"/>
        <v>#REF!</v>
      </c>
      <c r="D28" s="136" t="e">
        <f t="shared" si="21"/>
        <v>#REF!</v>
      </c>
      <c r="E28" s="136" t="e">
        <f t="shared" si="21"/>
        <v>#REF!</v>
      </c>
      <c r="F28" s="136" t="e">
        <f t="shared" si="21"/>
        <v>#REF!</v>
      </c>
      <c r="G28" s="136" t="e">
        <f t="shared" si="21"/>
        <v>#REF!</v>
      </c>
      <c r="H28" s="136"/>
      <c r="I28" s="136"/>
      <c r="J28" s="136"/>
      <c r="K28" s="136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 x14ac:dyDescent="0.3">
      <c r="A29" s="11"/>
      <c r="B29" s="137"/>
      <c r="C29" s="6" t="e">
        <f t="shared" ref="C29:G29" si="22">#REF!</f>
        <v>#REF!</v>
      </c>
      <c r="D29" s="136" t="e">
        <f t="shared" si="22"/>
        <v>#REF!</v>
      </c>
      <c r="E29" s="136" t="e">
        <f t="shared" si="22"/>
        <v>#REF!</v>
      </c>
      <c r="F29" s="136" t="e">
        <f t="shared" si="22"/>
        <v>#REF!</v>
      </c>
      <c r="G29" s="136" t="e">
        <f t="shared" si="22"/>
        <v>#REF!</v>
      </c>
      <c r="H29" s="136"/>
      <c r="I29" s="136"/>
      <c r="J29" s="136"/>
      <c r="K29" s="136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 x14ac:dyDescent="0.3">
      <c r="A30" s="11"/>
      <c r="B30" s="137"/>
      <c r="C30" s="6" t="e">
        <f t="shared" ref="C30:G30" si="23">#REF!</f>
        <v>#REF!</v>
      </c>
      <c r="D30" s="136" t="e">
        <f t="shared" si="23"/>
        <v>#REF!</v>
      </c>
      <c r="E30" s="136" t="e">
        <f t="shared" si="23"/>
        <v>#REF!</v>
      </c>
      <c r="F30" s="136" t="e">
        <f t="shared" si="23"/>
        <v>#REF!</v>
      </c>
      <c r="G30" s="136" t="e">
        <f t="shared" si="23"/>
        <v>#REF!</v>
      </c>
      <c r="H30" s="136"/>
      <c r="I30" s="136"/>
      <c r="J30" s="136"/>
      <c r="K30" s="13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 x14ac:dyDescent="0.3">
      <c r="A31" s="11"/>
      <c r="B31" s="135" t="e">
        <f t="shared" ref="B31:E31" si="24">#REF!</f>
        <v>#REF!</v>
      </c>
      <c r="C31" s="6" t="e">
        <f t="shared" si="24"/>
        <v>#REF!</v>
      </c>
      <c r="D31" s="136" t="e">
        <f t="shared" si="24"/>
        <v>#REF!</v>
      </c>
      <c r="E31" s="136" t="e">
        <f t="shared" si="24"/>
        <v>#REF!</v>
      </c>
      <c r="F31" s="136"/>
      <c r="G31" s="136"/>
      <c r="H31" s="136"/>
      <c r="I31" s="136"/>
      <c r="J31" s="136"/>
      <c r="K31" s="136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 x14ac:dyDescent="0.3">
      <c r="A32" s="11"/>
      <c r="B32" s="137"/>
      <c r="C32" s="6" t="e">
        <f t="shared" ref="C32:E32" si="25">#REF!</f>
        <v>#REF!</v>
      </c>
      <c r="D32" s="136" t="e">
        <f t="shared" si="25"/>
        <v>#REF!</v>
      </c>
      <c r="E32" s="136" t="e">
        <f t="shared" si="25"/>
        <v>#REF!</v>
      </c>
      <c r="F32" s="136"/>
      <c r="G32" s="136"/>
      <c r="H32" s="136"/>
      <c r="I32" s="136"/>
      <c r="J32" s="136"/>
      <c r="K32" s="136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 x14ac:dyDescent="0.3">
      <c r="A33" s="11"/>
      <c r="B33" s="137"/>
      <c r="C33" s="6" t="e">
        <f t="shared" ref="C33:G33" si="26">#REF!</f>
        <v>#REF!</v>
      </c>
      <c r="D33" s="136" t="e">
        <f t="shared" si="26"/>
        <v>#REF!</v>
      </c>
      <c r="E33" s="136" t="e">
        <f t="shared" si="26"/>
        <v>#REF!</v>
      </c>
      <c r="F33" s="136" t="e">
        <f t="shared" si="26"/>
        <v>#REF!</v>
      </c>
      <c r="G33" s="136" t="e">
        <f t="shared" si="26"/>
        <v>#REF!</v>
      </c>
      <c r="H33" s="136"/>
      <c r="I33" s="136"/>
      <c r="J33" s="136"/>
      <c r="K33" s="13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 x14ac:dyDescent="0.3">
      <c r="A34" s="11"/>
      <c r="B34" s="137"/>
      <c r="C34" s="6" t="e">
        <f t="shared" ref="C34:E34" si="27">#REF!</f>
        <v>#REF!</v>
      </c>
      <c r="D34" s="136" t="e">
        <f t="shared" si="27"/>
        <v>#REF!</v>
      </c>
      <c r="E34" s="136" t="e">
        <f t="shared" si="27"/>
        <v>#REF!</v>
      </c>
      <c r="F34" s="136"/>
      <c r="G34" s="136"/>
      <c r="H34" s="136"/>
      <c r="I34" s="136"/>
      <c r="J34" s="136"/>
      <c r="K34" s="13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 x14ac:dyDescent="0.3">
      <c r="A35" s="11"/>
      <c r="B35" s="137"/>
      <c r="C35" s="6" t="e">
        <f t="shared" ref="C35:G35" si="28">#REF!</f>
        <v>#REF!</v>
      </c>
      <c r="D35" s="136" t="e">
        <f t="shared" si="28"/>
        <v>#REF!</v>
      </c>
      <c r="E35" s="136" t="e">
        <f t="shared" si="28"/>
        <v>#REF!</v>
      </c>
      <c r="F35" s="136" t="e">
        <f t="shared" si="28"/>
        <v>#REF!</v>
      </c>
      <c r="G35" s="136" t="e">
        <f t="shared" si="28"/>
        <v>#REF!</v>
      </c>
      <c r="H35" s="136"/>
      <c r="I35" s="136"/>
      <c r="J35" s="136"/>
      <c r="K35" s="136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 x14ac:dyDescent="0.3">
      <c r="A36" s="11"/>
      <c r="B36" s="137"/>
      <c r="C36" s="6" t="e">
        <f t="shared" ref="C36:E36" si="29">#REF!</f>
        <v>#REF!</v>
      </c>
      <c r="D36" s="136" t="e">
        <f t="shared" si="29"/>
        <v>#REF!</v>
      </c>
      <c r="E36" s="136" t="e">
        <f t="shared" si="29"/>
        <v>#REF!</v>
      </c>
      <c r="F36" s="136"/>
      <c r="G36" s="136"/>
      <c r="H36" s="136"/>
      <c r="I36" s="136"/>
      <c r="J36" s="136"/>
      <c r="K36" s="136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 x14ac:dyDescent="0.3">
      <c r="A37" s="11"/>
      <c r="B37" s="137"/>
      <c r="C37" s="6" t="e">
        <f t="shared" ref="C37:G37" si="30">#REF!</f>
        <v>#REF!</v>
      </c>
      <c r="D37" s="136" t="e">
        <f t="shared" si="30"/>
        <v>#REF!</v>
      </c>
      <c r="E37" s="136" t="e">
        <f t="shared" si="30"/>
        <v>#REF!</v>
      </c>
      <c r="F37" s="136" t="e">
        <f t="shared" si="30"/>
        <v>#REF!</v>
      </c>
      <c r="G37" s="136" t="e">
        <f t="shared" si="30"/>
        <v>#REF!</v>
      </c>
      <c r="H37" s="136"/>
      <c r="I37" s="136"/>
      <c r="J37" s="136"/>
      <c r="K37" s="13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 x14ac:dyDescent="0.3">
      <c r="A38" s="11"/>
      <c r="B38" s="135" t="e">
        <f t="shared" ref="B38:G38" si="31">#REF!</f>
        <v>#REF!</v>
      </c>
      <c r="C38" s="6" t="e">
        <f t="shared" si="31"/>
        <v>#REF!</v>
      </c>
      <c r="D38" s="136" t="e">
        <f t="shared" si="31"/>
        <v>#REF!</v>
      </c>
      <c r="E38" s="136" t="e">
        <f t="shared" si="31"/>
        <v>#REF!</v>
      </c>
      <c r="F38" s="136" t="e">
        <f t="shared" si="31"/>
        <v>#REF!</v>
      </c>
      <c r="G38" s="136" t="e">
        <f t="shared" si="31"/>
        <v>#REF!</v>
      </c>
      <c r="H38" s="136"/>
      <c r="I38" s="136"/>
      <c r="J38" s="136"/>
      <c r="K38" s="13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 x14ac:dyDescent="0.3">
      <c r="A39" s="11"/>
      <c r="B39" s="135" t="e">
        <f t="shared" ref="B39:E39" si="32">#REF!</f>
        <v>#REF!</v>
      </c>
      <c r="C39" s="6" t="e">
        <f t="shared" si="32"/>
        <v>#REF!</v>
      </c>
      <c r="D39" s="136" t="e">
        <f t="shared" si="32"/>
        <v>#REF!</v>
      </c>
      <c r="E39" s="136" t="e">
        <f t="shared" si="32"/>
        <v>#REF!</v>
      </c>
      <c r="F39" s="136"/>
      <c r="G39" s="136"/>
      <c r="H39" s="136"/>
      <c r="I39" s="136"/>
      <c r="J39" s="136"/>
      <c r="K39" s="13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 x14ac:dyDescent="0.3">
      <c r="A40" s="11"/>
      <c r="B40" s="137"/>
      <c r="C40" s="6" t="e">
        <f t="shared" ref="C40:E40" si="33">#REF!</f>
        <v>#REF!</v>
      </c>
      <c r="D40" s="136" t="e">
        <f t="shared" si="33"/>
        <v>#REF!</v>
      </c>
      <c r="E40" s="136" t="e">
        <f t="shared" si="33"/>
        <v>#REF!</v>
      </c>
      <c r="F40" s="136"/>
      <c r="G40" s="136"/>
      <c r="H40" s="136"/>
      <c r="I40" s="136"/>
      <c r="J40" s="136"/>
      <c r="K40" s="136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 x14ac:dyDescent="0.3">
      <c r="A41" s="11"/>
      <c r="B41" s="137"/>
      <c r="C41" s="6" t="e">
        <f t="shared" ref="C41:E41" si="34">#REF!</f>
        <v>#REF!</v>
      </c>
      <c r="D41" s="136" t="e">
        <f t="shared" si="34"/>
        <v>#REF!</v>
      </c>
      <c r="E41" s="136" t="e">
        <f t="shared" si="34"/>
        <v>#REF!</v>
      </c>
      <c r="F41" s="136"/>
      <c r="G41" s="136"/>
      <c r="H41" s="136"/>
      <c r="I41" s="136"/>
      <c r="J41" s="136"/>
      <c r="K41" s="136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 x14ac:dyDescent="0.3">
      <c r="A42" s="11"/>
      <c r="B42" s="137"/>
      <c r="C42" s="6" t="e">
        <f t="shared" ref="C42:E42" si="35">#REF!</f>
        <v>#REF!</v>
      </c>
      <c r="D42" s="136" t="e">
        <f t="shared" si="35"/>
        <v>#REF!</v>
      </c>
      <c r="E42" s="136" t="e">
        <f t="shared" si="35"/>
        <v>#REF!</v>
      </c>
      <c r="F42" s="136"/>
      <c r="G42" s="136"/>
      <c r="H42" s="136"/>
      <c r="I42" s="136"/>
      <c r="J42" s="136"/>
      <c r="K42" s="13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 x14ac:dyDescent="0.3">
      <c r="A43" s="11"/>
      <c r="B43" s="137"/>
      <c r="C43" s="6" t="e">
        <f t="shared" ref="C43:E43" si="36">#REF!</f>
        <v>#REF!</v>
      </c>
      <c r="D43" s="136" t="e">
        <f t="shared" si="36"/>
        <v>#REF!</v>
      </c>
      <c r="E43" s="136" t="e">
        <f t="shared" si="36"/>
        <v>#REF!</v>
      </c>
      <c r="F43" s="136"/>
      <c r="G43" s="136"/>
      <c r="H43" s="136"/>
      <c r="I43" s="136"/>
      <c r="J43" s="136"/>
      <c r="K43" s="13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 x14ac:dyDescent="0.3">
      <c r="A44" s="11"/>
      <c r="B44" s="137"/>
      <c r="C44" s="6" t="e">
        <f t="shared" ref="C44:E44" si="37">#REF!</f>
        <v>#REF!</v>
      </c>
      <c r="D44" s="136" t="e">
        <f t="shared" si="37"/>
        <v>#REF!</v>
      </c>
      <c r="E44" s="136" t="e">
        <f t="shared" si="37"/>
        <v>#REF!</v>
      </c>
      <c r="F44" s="136"/>
      <c r="G44" s="136"/>
      <c r="H44" s="136"/>
      <c r="I44" s="136"/>
      <c r="J44" s="136"/>
      <c r="K44" s="13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 x14ac:dyDescent="0.3">
      <c r="A45" s="11"/>
      <c r="B45" s="137"/>
      <c r="C45" s="6" t="e">
        <f t="shared" ref="C45:E45" si="38">#REF!</f>
        <v>#REF!</v>
      </c>
      <c r="D45" s="136" t="e">
        <f t="shared" si="38"/>
        <v>#REF!</v>
      </c>
      <c r="E45" s="136" t="e">
        <f t="shared" si="38"/>
        <v>#REF!</v>
      </c>
      <c r="F45" s="136"/>
      <c r="G45" s="136"/>
      <c r="H45" s="136"/>
      <c r="I45" s="136"/>
      <c r="J45" s="136"/>
      <c r="K45" s="13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 x14ac:dyDescent="0.3">
      <c r="A46" s="11"/>
      <c r="B46" s="135" t="e">
        <f t="shared" ref="B46:G46" si="39">#REF!</f>
        <v>#REF!</v>
      </c>
      <c r="C46" s="6" t="e">
        <f t="shared" si="39"/>
        <v>#REF!</v>
      </c>
      <c r="D46" s="136" t="e">
        <f t="shared" si="39"/>
        <v>#REF!</v>
      </c>
      <c r="E46" s="136" t="e">
        <f t="shared" si="39"/>
        <v>#REF!</v>
      </c>
      <c r="F46" s="136" t="e">
        <f t="shared" si="39"/>
        <v>#REF!</v>
      </c>
      <c r="G46" s="136" t="e">
        <f t="shared" si="39"/>
        <v>#REF!</v>
      </c>
      <c r="H46" s="136"/>
      <c r="I46" s="136"/>
      <c r="J46" s="136"/>
      <c r="K46" s="13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 x14ac:dyDescent="0.3">
      <c r="A47" s="11"/>
      <c r="B47" s="137"/>
      <c r="C47" s="6" t="e">
        <f t="shared" ref="C47:G47" si="40">#REF!</f>
        <v>#REF!</v>
      </c>
      <c r="D47" s="136" t="e">
        <f t="shared" si="40"/>
        <v>#REF!</v>
      </c>
      <c r="E47" s="136" t="e">
        <f t="shared" si="40"/>
        <v>#REF!</v>
      </c>
      <c r="F47" s="136" t="e">
        <f t="shared" si="40"/>
        <v>#REF!</v>
      </c>
      <c r="G47" s="136" t="e">
        <f t="shared" si="40"/>
        <v>#REF!</v>
      </c>
      <c r="H47" s="136"/>
      <c r="I47" s="136"/>
      <c r="J47" s="136"/>
      <c r="K47" s="13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 x14ac:dyDescent="0.3">
      <c r="A48" s="11"/>
      <c r="B48" s="137"/>
      <c r="C48" s="6" t="e">
        <f t="shared" ref="C48:G48" si="41">#REF!</f>
        <v>#REF!</v>
      </c>
      <c r="D48" s="136" t="e">
        <f t="shared" si="41"/>
        <v>#REF!</v>
      </c>
      <c r="E48" s="136" t="e">
        <f t="shared" si="41"/>
        <v>#REF!</v>
      </c>
      <c r="F48" s="136" t="e">
        <f t="shared" si="41"/>
        <v>#REF!</v>
      </c>
      <c r="G48" s="136" t="e">
        <f t="shared" si="41"/>
        <v>#REF!</v>
      </c>
      <c r="H48" s="136"/>
      <c r="I48" s="136"/>
      <c r="J48" s="136"/>
      <c r="K48" s="136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 x14ac:dyDescent="0.3">
      <c r="A49" s="11"/>
      <c r="B49" s="135" t="e">
        <f t="shared" ref="B49:G49" si="42">#REF!</f>
        <v>#REF!</v>
      </c>
      <c r="C49" s="6" t="e">
        <f t="shared" si="42"/>
        <v>#REF!</v>
      </c>
      <c r="D49" s="136" t="e">
        <f t="shared" si="42"/>
        <v>#REF!</v>
      </c>
      <c r="E49" s="136" t="e">
        <f t="shared" si="42"/>
        <v>#REF!</v>
      </c>
      <c r="F49" s="136" t="e">
        <f t="shared" si="42"/>
        <v>#REF!</v>
      </c>
      <c r="G49" s="136" t="e">
        <f t="shared" si="42"/>
        <v>#REF!</v>
      </c>
      <c r="H49" s="136"/>
      <c r="I49" s="136"/>
      <c r="J49" s="136"/>
      <c r="K49" s="136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 x14ac:dyDescent="0.3">
      <c r="A50" s="11"/>
      <c r="B50" s="135" t="e">
        <f t="shared" ref="B50:G50" si="43">#REF!</f>
        <v>#REF!</v>
      </c>
      <c r="C50" s="6" t="e">
        <f t="shared" si="43"/>
        <v>#REF!</v>
      </c>
      <c r="D50" s="136" t="e">
        <f t="shared" si="43"/>
        <v>#REF!</v>
      </c>
      <c r="E50" s="136" t="e">
        <f t="shared" si="43"/>
        <v>#REF!</v>
      </c>
      <c r="F50" s="136" t="e">
        <f t="shared" si="43"/>
        <v>#REF!</v>
      </c>
      <c r="G50" s="136" t="e">
        <f t="shared" si="43"/>
        <v>#REF!</v>
      </c>
      <c r="H50" s="136"/>
      <c r="I50" s="136"/>
      <c r="J50" s="136"/>
      <c r="K50" s="136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3">
      <c r="A51" s="11"/>
      <c r="B51" s="135" t="e">
        <f t="shared" ref="B51:E51" si="44">#REF!</f>
        <v>#REF!</v>
      </c>
      <c r="C51" s="6" t="e">
        <f t="shared" si="44"/>
        <v>#REF!</v>
      </c>
      <c r="D51" s="136" t="e">
        <f t="shared" si="44"/>
        <v>#REF!</v>
      </c>
      <c r="E51" s="136" t="e">
        <f t="shared" si="44"/>
        <v>#REF!</v>
      </c>
      <c r="F51" s="136"/>
      <c r="G51" s="136"/>
      <c r="H51" s="136"/>
      <c r="I51" s="136"/>
      <c r="J51" s="136"/>
      <c r="K51" s="136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3">
      <c r="A52" s="11"/>
      <c r="B52" s="137"/>
      <c r="C52" s="6" t="e">
        <f t="shared" ref="C52:E52" si="45">#REF!</f>
        <v>#REF!</v>
      </c>
      <c r="D52" s="136" t="e">
        <f t="shared" si="45"/>
        <v>#REF!</v>
      </c>
      <c r="E52" s="136" t="e">
        <f t="shared" si="45"/>
        <v>#REF!</v>
      </c>
      <c r="F52" s="136"/>
      <c r="G52" s="136"/>
      <c r="H52" s="136"/>
      <c r="I52" s="136"/>
      <c r="J52" s="136"/>
      <c r="K52" s="13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3">
      <c r="A53" s="11"/>
      <c r="B53" s="137"/>
      <c r="C53" s="6" t="e">
        <f t="shared" ref="C53:E53" si="46">#REF!</f>
        <v>#REF!</v>
      </c>
      <c r="D53" s="136" t="e">
        <f t="shared" si="46"/>
        <v>#REF!</v>
      </c>
      <c r="E53" s="136" t="e">
        <f t="shared" si="46"/>
        <v>#REF!</v>
      </c>
      <c r="F53" s="136"/>
      <c r="G53" s="136"/>
      <c r="H53" s="136"/>
      <c r="I53" s="136"/>
      <c r="J53" s="136"/>
      <c r="K53" s="13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3">
      <c r="A54" s="11"/>
      <c r="B54" s="137"/>
      <c r="C54" s="6" t="e">
        <f t="shared" ref="C54:G54" si="47">#REF!</f>
        <v>#REF!</v>
      </c>
      <c r="D54" s="136" t="e">
        <f t="shared" si="47"/>
        <v>#REF!</v>
      </c>
      <c r="E54" s="136" t="e">
        <f t="shared" si="47"/>
        <v>#REF!</v>
      </c>
      <c r="F54" s="136" t="e">
        <f t="shared" si="47"/>
        <v>#REF!</v>
      </c>
      <c r="G54" s="136" t="e">
        <f t="shared" si="47"/>
        <v>#REF!</v>
      </c>
      <c r="H54" s="136"/>
      <c r="I54" s="136"/>
      <c r="J54" s="136"/>
      <c r="K54" s="13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3">
      <c r="A55" s="11"/>
      <c r="B55" s="135" t="e">
        <f t="shared" ref="B55:G55" si="48">#REF!</f>
        <v>#REF!</v>
      </c>
      <c r="C55" s="6" t="e">
        <f t="shared" si="48"/>
        <v>#REF!</v>
      </c>
      <c r="D55" s="136" t="e">
        <f t="shared" si="48"/>
        <v>#REF!</v>
      </c>
      <c r="E55" s="136" t="e">
        <f t="shared" si="48"/>
        <v>#REF!</v>
      </c>
      <c r="F55" s="136" t="e">
        <f t="shared" si="48"/>
        <v>#REF!</v>
      </c>
      <c r="G55" s="136" t="e">
        <f t="shared" si="48"/>
        <v>#REF!</v>
      </c>
      <c r="H55" s="136"/>
      <c r="I55" s="136"/>
      <c r="J55" s="136"/>
      <c r="K55" s="136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3">
      <c r="A56" s="11"/>
      <c r="B56" s="137"/>
      <c r="C56" s="6" t="e">
        <f t="shared" ref="C56:G56" si="49">#REF!</f>
        <v>#REF!</v>
      </c>
      <c r="D56" s="136" t="e">
        <f t="shared" si="49"/>
        <v>#REF!</v>
      </c>
      <c r="E56" s="136" t="e">
        <f t="shared" si="49"/>
        <v>#REF!</v>
      </c>
      <c r="F56" s="136" t="e">
        <f t="shared" si="49"/>
        <v>#REF!</v>
      </c>
      <c r="G56" s="136" t="e">
        <f t="shared" si="49"/>
        <v>#REF!</v>
      </c>
      <c r="H56" s="136"/>
      <c r="I56" s="136"/>
      <c r="J56" s="136"/>
      <c r="K56" s="13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3">
      <c r="A57" s="11"/>
      <c r="B57" s="135" t="e">
        <f t="shared" ref="B57:G57" si="50">#REF!</f>
        <v>#REF!</v>
      </c>
      <c r="C57" s="6" t="e">
        <f t="shared" si="50"/>
        <v>#REF!</v>
      </c>
      <c r="D57" s="136" t="e">
        <f t="shared" si="50"/>
        <v>#REF!</v>
      </c>
      <c r="E57" s="136" t="e">
        <f t="shared" si="50"/>
        <v>#REF!</v>
      </c>
      <c r="F57" s="136" t="e">
        <f t="shared" si="50"/>
        <v>#REF!</v>
      </c>
      <c r="G57" s="136" t="e">
        <f t="shared" si="50"/>
        <v>#REF!</v>
      </c>
      <c r="H57" s="136"/>
      <c r="I57" s="136"/>
      <c r="J57" s="136"/>
      <c r="K57" s="13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3">
      <c r="A58" s="11"/>
      <c r="B58" s="137"/>
      <c r="C58" s="6" t="e">
        <f t="shared" ref="C58:G58" si="51">#REF!</f>
        <v>#REF!</v>
      </c>
      <c r="D58" s="136" t="e">
        <f t="shared" si="51"/>
        <v>#REF!</v>
      </c>
      <c r="E58" s="136" t="e">
        <f t="shared" si="51"/>
        <v>#REF!</v>
      </c>
      <c r="F58" s="136" t="e">
        <f t="shared" si="51"/>
        <v>#REF!</v>
      </c>
      <c r="G58" s="136" t="e">
        <f t="shared" si="51"/>
        <v>#REF!</v>
      </c>
      <c r="H58" s="136"/>
      <c r="I58" s="136"/>
      <c r="J58" s="136"/>
      <c r="K58" s="13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 x14ac:dyDescent="0.3">
      <c r="A59" s="11"/>
      <c r="B59" s="137"/>
      <c r="C59" s="6" t="e">
        <f t="shared" ref="C59:C62" si="52">#REF!</f>
        <v>#REF!</v>
      </c>
      <c r="D59" s="136"/>
      <c r="E59" s="136"/>
      <c r="F59" s="136"/>
      <c r="G59" s="136"/>
      <c r="H59" s="136" t="e">
        <f t="shared" ref="H59:K59" si="53">#REF!</f>
        <v>#REF!</v>
      </c>
      <c r="I59" s="136" t="e">
        <f t="shared" si="53"/>
        <v>#REF!</v>
      </c>
      <c r="J59" s="136" t="e">
        <f t="shared" si="53"/>
        <v>#REF!</v>
      </c>
      <c r="K59" s="136" t="e">
        <f t="shared" si="53"/>
        <v>#REF!</v>
      </c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 x14ac:dyDescent="0.3">
      <c r="A60" s="11"/>
      <c r="B60" s="137"/>
      <c r="C60" s="6" t="e">
        <f t="shared" si="52"/>
        <v>#REF!</v>
      </c>
      <c r="D60" s="136" t="e">
        <f t="shared" ref="D60:G60" si="54">#REF!</f>
        <v>#REF!</v>
      </c>
      <c r="E60" s="136" t="e">
        <f t="shared" si="54"/>
        <v>#REF!</v>
      </c>
      <c r="F60" s="136" t="e">
        <f t="shared" si="54"/>
        <v>#REF!</v>
      </c>
      <c r="G60" s="136" t="e">
        <f t="shared" si="54"/>
        <v>#REF!</v>
      </c>
      <c r="H60" s="136"/>
      <c r="I60" s="136"/>
      <c r="J60" s="136"/>
      <c r="K60" s="13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 x14ac:dyDescent="0.3">
      <c r="A61" s="11"/>
      <c r="B61" s="137"/>
      <c r="C61" s="6" t="e">
        <f t="shared" si="52"/>
        <v>#REF!</v>
      </c>
      <c r="D61" s="136" t="e">
        <f t="shared" ref="D61:G61" si="55">#REF!</f>
        <v>#REF!</v>
      </c>
      <c r="E61" s="136" t="e">
        <f t="shared" si="55"/>
        <v>#REF!</v>
      </c>
      <c r="F61" s="136" t="e">
        <f t="shared" si="55"/>
        <v>#REF!</v>
      </c>
      <c r="G61" s="136" t="e">
        <f t="shared" si="55"/>
        <v>#REF!</v>
      </c>
      <c r="H61" s="136"/>
      <c r="I61" s="136"/>
      <c r="J61" s="136"/>
      <c r="K61" s="13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 x14ac:dyDescent="0.3">
      <c r="A62" s="11"/>
      <c r="B62" s="137"/>
      <c r="C62" s="6" t="e">
        <f t="shared" si="52"/>
        <v>#REF!</v>
      </c>
      <c r="D62" s="136" t="e">
        <f t="shared" ref="D62:G62" si="56">#REF!</f>
        <v>#REF!</v>
      </c>
      <c r="E62" s="136" t="e">
        <f t="shared" si="56"/>
        <v>#REF!</v>
      </c>
      <c r="F62" s="136" t="e">
        <f t="shared" si="56"/>
        <v>#REF!</v>
      </c>
      <c r="G62" s="136" t="e">
        <f t="shared" si="56"/>
        <v>#REF!</v>
      </c>
      <c r="H62" s="136"/>
      <c r="I62" s="136"/>
      <c r="J62" s="136"/>
      <c r="K62" s="136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 x14ac:dyDescent="0.3">
      <c r="A63" s="11"/>
      <c r="B63" s="135" t="e">
        <f t="shared" ref="B63:E63" si="57">#REF!</f>
        <v>#REF!</v>
      </c>
      <c r="C63" s="6" t="e">
        <f t="shared" si="57"/>
        <v>#REF!</v>
      </c>
      <c r="D63" s="136" t="e">
        <f t="shared" si="57"/>
        <v>#REF!</v>
      </c>
      <c r="E63" s="136" t="e">
        <f t="shared" si="57"/>
        <v>#REF!</v>
      </c>
      <c r="F63" s="136"/>
      <c r="G63" s="136"/>
      <c r="H63" s="136"/>
      <c r="I63" s="136"/>
      <c r="J63" s="136"/>
      <c r="K63" s="136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 x14ac:dyDescent="0.3">
      <c r="A64" s="11"/>
      <c r="B64" s="137"/>
      <c r="C64" s="6" t="e">
        <f t="shared" ref="C64:E64" si="58">#REF!</f>
        <v>#REF!</v>
      </c>
      <c r="D64" s="136" t="e">
        <f t="shared" si="58"/>
        <v>#REF!</v>
      </c>
      <c r="E64" s="136" t="e">
        <f t="shared" si="58"/>
        <v>#REF!</v>
      </c>
      <c r="F64" s="136"/>
      <c r="G64" s="136"/>
      <c r="H64" s="136"/>
      <c r="I64" s="136"/>
      <c r="J64" s="136"/>
      <c r="K64" s="13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 x14ac:dyDescent="0.3">
      <c r="A65" s="11"/>
      <c r="B65" s="135" t="e">
        <f t="shared" ref="B65:E65" si="59">#REF!</f>
        <v>#REF!</v>
      </c>
      <c r="C65" s="6" t="e">
        <f t="shared" si="59"/>
        <v>#REF!</v>
      </c>
      <c r="D65" s="136" t="e">
        <f t="shared" si="59"/>
        <v>#REF!</v>
      </c>
      <c r="E65" s="136" t="e">
        <f t="shared" si="59"/>
        <v>#REF!</v>
      </c>
      <c r="F65" s="136"/>
      <c r="G65" s="136"/>
      <c r="H65" s="136"/>
      <c r="I65" s="136"/>
      <c r="J65" s="136"/>
      <c r="K65" s="13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 x14ac:dyDescent="0.3">
      <c r="A66" s="11"/>
      <c r="B66" s="137"/>
      <c r="C66" s="6" t="e">
        <f t="shared" ref="C66:G66" si="60">#REF!</f>
        <v>#REF!</v>
      </c>
      <c r="D66" s="136" t="e">
        <f t="shared" si="60"/>
        <v>#REF!</v>
      </c>
      <c r="E66" s="136" t="e">
        <f t="shared" si="60"/>
        <v>#REF!</v>
      </c>
      <c r="F66" s="136" t="e">
        <f t="shared" si="60"/>
        <v>#REF!</v>
      </c>
      <c r="G66" s="136" t="e">
        <f t="shared" si="60"/>
        <v>#REF!</v>
      </c>
      <c r="H66" s="136"/>
      <c r="I66" s="136"/>
      <c r="J66" s="136"/>
      <c r="K66" s="13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 x14ac:dyDescent="0.3">
      <c r="A67" s="11"/>
      <c r="B67" s="137"/>
      <c r="C67" s="6" t="e">
        <f t="shared" ref="C67:G67" si="61">#REF!</f>
        <v>#REF!</v>
      </c>
      <c r="D67" s="136" t="e">
        <f t="shared" si="61"/>
        <v>#REF!</v>
      </c>
      <c r="E67" s="136" t="e">
        <f t="shared" si="61"/>
        <v>#REF!</v>
      </c>
      <c r="F67" s="136" t="e">
        <f t="shared" si="61"/>
        <v>#REF!</v>
      </c>
      <c r="G67" s="136" t="e">
        <f t="shared" si="61"/>
        <v>#REF!</v>
      </c>
      <c r="H67" s="136"/>
      <c r="I67" s="136"/>
      <c r="J67" s="136"/>
      <c r="K67" s="13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 x14ac:dyDescent="0.3">
      <c r="A68" s="11"/>
      <c r="B68" s="137"/>
      <c r="C68" s="6" t="e">
        <f t="shared" ref="C68:C69" si="62">#REF!</f>
        <v>#REF!</v>
      </c>
      <c r="D68" s="136"/>
      <c r="E68" s="136"/>
      <c r="F68" s="136"/>
      <c r="G68" s="136"/>
      <c r="H68" s="136" t="e">
        <f t="shared" ref="H68:I68" si="63">#REF!</f>
        <v>#REF!</v>
      </c>
      <c r="I68" s="136" t="e">
        <f t="shared" si="63"/>
        <v>#REF!</v>
      </c>
      <c r="J68" s="136"/>
      <c r="K68" s="13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 x14ac:dyDescent="0.3">
      <c r="A69" s="11"/>
      <c r="B69" s="137"/>
      <c r="C69" s="6" t="e">
        <f t="shared" si="62"/>
        <v>#REF!</v>
      </c>
      <c r="D69" s="136" t="e">
        <f t="shared" ref="D69:G69" si="64">#REF!</f>
        <v>#REF!</v>
      </c>
      <c r="E69" s="136" t="e">
        <f t="shared" si="64"/>
        <v>#REF!</v>
      </c>
      <c r="F69" s="136" t="e">
        <f t="shared" si="64"/>
        <v>#REF!</v>
      </c>
      <c r="G69" s="136" t="e">
        <f t="shared" si="64"/>
        <v>#REF!</v>
      </c>
      <c r="H69" s="136"/>
      <c r="I69" s="136"/>
      <c r="J69" s="136"/>
      <c r="K69" s="136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 x14ac:dyDescent="0.3">
      <c r="A70" s="11"/>
      <c r="B70" s="135" t="e">
        <f t="shared" ref="B70:E70" si="65">#REF!</f>
        <v>#REF!</v>
      </c>
      <c r="C70" s="6" t="e">
        <f t="shared" si="65"/>
        <v>#REF!</v>
      </c>
      <c r="D70" s="136" t="e">
        <f t="shared" si="65"/>
        <v>#REF!</v>
      </c>
      <c r="E70" s="136" t="e">
        <f t="shared" si="65"/>
        <v>#REF!</v>
      </c>
      <c r="F70" s="136"/>
      <c r="G70" s="136"/>
      <c r="H70" s="136"/>
      <c r="I70" s="136"/>
      <c r="J70" s="136"/>
      <c r="K70" s="136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3">
      <c r="A71" s="11"/>
      <c r="B71" s="135" t="e">
        <f t="shared" ref="B71:B72" si="66">#REF!</f>
        <v>#REF!</v>
      </c>
      <c r="C71" s="6"/>
      <c r="D71" s="136"/>
      <c r="E71" s="136"/>
      <c r="F71" s="136"/>
      <c r="G71" s="136"/>
      <c r="H71" s="136"/>
      <c r="I71" s="136"/>
      <c r="J71" s="136"/>
      <c r="K71" s="13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3">
      <c r="A72" s="11"/>
      <c r="B72" s="135" t="e">
        <f t="shared" si="66"/>
        <v>#REF!</v>
      </c>
      <c r="C72" s="6" t="e">
        <f t="shared" ref="C72:G72" si="67">#REF!</f>
        <v>#REF!</v>
      </c>
      <c r="D72" s="136" t="e">
        <f t="shared" si="67"/>
        <v>#REF!</v>
      </c>
      <c r="E72" s="136" t="e">
        <f t="shared" si="67"/>
        <v>#REF!</v>
      </c>
      <c r="F72" s="136" t="e">
        <f t="shared" si="67"/>
        <v>#REF!</v>
      </c>
      <c r="G72" s="136" t="e">
        <f t="shared" si="67"/>
        <v>#REF!</v>
      </c>
      <c r="H72" s="136"/>
      <c r="I72" s="136"/>
      <c r="J72" s="136"/>
      <c r="K72" s="136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3">
      <c r="A73" s="11"/>
      <c r="B73" s="135"/>
      <c r="C73" s="6" t="e">
        <f t="shared" ref="C73:G73" si="68">#REF!</f>
        <v>#REF!</v>
      </c>
      <c r="D73" s="136" t="e">
        <f t="shared" si="68"/>
        <v>#REF!</v>
      </c>
      <c r="E73" s="136" t="e">
        <f t="shared" si="68"/>
        <v>#REF!</v>
      </c>
      <c r="F73" s="136" t="e">
        <f t="shared" si="68"/>
        <v>#REF!</v>
      </c>
      <c r="G73" s="136" t="e">
        <f t="shared" si="68"/>
        <v>#REF!</v>
      </c>
      <c r="H73" s="136"/>
      <c r="I73" s="136"/>
      <c r="J73" s="136"/>
      <c r="K73" s="13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3">
      <c r="A74" s="11"/>
      <c r="B74" s="135" t="e">
        <f t="shared" ref="B74:G74" si="69">#REF!</f>
        <v>#REF!</v>
      </c>
      <c r="C74" s="6" t="e">
        <f t="shared" si="69"/>
        <v>#REF!</v>
      </c>
      <c r="D74" s="136" t="e">
        <f t="shared" si="69"/>
        <v>#REF!</v>
      </c>
      <c r="E74" s="136" t="e">
        <f t="shared" si="69"/>
        <v>#REF!</v>
      </c>
      <c r="F74" s="136" t="e">
        <f t="shared" si="69"/>
        <v>#REF!</v>
      </c>
      <c r="G74" s="136" t="e">
        <f t="shared" si="69"/>
        <v>#REF!</v>
      </c>
      <c r="H74" s="136"/>
      <c r="I74" s="136"/>
      <c r="J74" s="136"/>
      <c r="K74" s="13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3">
      <c r="A75" s="11"/>
      <c r="B75" s="137"/>
      <c r="C75" s="6" t="e">
        <f t="shared" ref="C75:G75" si="70">#REF!</f>
        <v>#REF!</v>
      </c>
      <c r="D75" s="136" t="e">
        <f t="shared" si="70"/>
        <v>#REF!</v>
      </c>
      <c r="E75" s="136" t="e">
        <f t="shared" si="70"/>
        <v>#REF!</v>
      </c>
      <c r="F75" s="136" t="e">
        <f t="shared" si="70"/>
        <v>#REF!</v>
      </c>
      <c r="G75" s="136" t="e">
        <f t="shared" si="70"/>
        <v>#REF!</v>
      </c>
      <c r="H75" s="136"/>
      <c r="I75" s="136"/>
      <c r="J75" s="136"/>
      <c r="K75" s="136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3">
      <c r="A76" s="11"/>
      <c r="B76" s="137"/>
      <c r="C76" s="6" t="e">
        <f t="shared" ref="C76:E76" si="71">#REF!</f>
        <v>#REF!</v>
      </c>
      <c r="D76" s="136" t="e">
        <f t="shared" si="71"/>
        <v>#REF!</v>
      </c>
      <c r="E76" s="136" t="e">
        <f t="shared" si="71"/>
        <v>#REF!</v>
      </c>
      <c r="F76" s="136"/>
      <c r="G76" s="136"/>
      <c r="H76" s="136"/>
      <c r="I76" s="136"/>
      <c r="J76" s="136"/>
      <c r="K76" s="136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3">
      <c r="A77" s="11"/>
      <c r="B77" s="137"/>
      <c r="C77" s="6" t="e">
        <f t="shared" ref="C77:E77" si="72">#REF!</f>
        <v>#REF!</v>
      </c>
      <c r="D77" s="136" t="e">
        <f t="shared" si="72"/>
        <v>#REF!</v>
      </c>
      <c r="E77" s="136" t="e">
        <f t="shared" si="72"/>
        <v>#REF!</v>
      </c>
      <c r="F77" s="136"/>
      <c r="G77" s="136"/>
      <c r="H77" s="136"/>
      <c r="I77" s="136"/>
      <c r="J77" s="136"/>
      <c r="K77" s="136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3">
      <c r="A78" s="11"/>
      <c r="B78" s="137"/>
      <c r="C78" s="138" t="e">
        <f t="shared" ref="C78:G78" si="73">#REF!</f>
        <v>#REF!</v>
      </c>
      <c r="D78" s="136" t="e">
        <f t="shared" si="73"/>
        <v>#REF!</v>
      </c>
      <c r="E78" s="136" t="e">
        <f t="shared" si="73"/>
        <v>#REF!</v>
      </c>
      <c r="F78" s="136" t="e">
        <f t="shared" si="73"/>
        <v>#REF!</v>
      </c>
      <c r="G78" s="136" t="e">
        <f t="shared" si="73"/>
        <v>#REF!</v>
      </c>
      <c r="H78" s="136"/>
      <c r="I78" s="136"/>
      <c r="J78" s="136"/>
      <c r="K78" s="13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3">
      <c r="A79" s="11"/>
      <c r="B79" s="135" t="e">
        <f t="shared" ref="B79:G79" si="74">#REF!</f>
        <v>#REF!</v>
      </c>
      <c r="C79" s="6" t="e">
        <f t="shared" si="74"/>
        <v>#REF!</v>
      </c>
      <c r="D79" s="136" t="e">
        <f t="shared" si="74"/>
        <v>#REF!</v>
      </c>
      <c r="E79" s="136" t="e">
        <f t="shared" si="74"/>
        <v>#REF!</v>
      </c>
      <c r="F79" s="136" t="e">
        <f t="shared" si="74"/>
        <v>#REF!</v>
      </c>
      <c r="G79" s="136" t="e">
        <f t="shared" si="74"/>
        <v>#REF!</v>
      </c>
      <c r="H79" s="136"/>
      <c r="I79" s="136"/>
      <c r="J79" s="136"/>
      <c r="K79" s="136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3">
      <c r="A80" s="11"/>
      <c r="B80" s="137"/>
      <c r="C80" s="6" t="e">
        <f t="shared" ref="C80:G80" si="75">#REF!</f>
        <v>#REF!</v>
      </c>
      <c r="D80" s="136" t="e">
        <f t="shared" si="75"/>
        <v>#REF!</v>
      </c>
      <c r="E80" s="136" t="e">
        <f t="shared" si="75"/>
        <v>#REF!</v>
      </c>
      <c r="F80" s="136" t="e">
        <f t="shared" si="75"/>
        <v>#REF!</v>
      </c>
      <c r="G80" s="136" t="e">
        <f t="shared" si="75"/>
        <v>#REF!</v>
      </c>
      <c r="H80" s="136"/>
      <c r="I80" s="136"/>
      <c r="J80" s="136"/>
      <c r="K80" s="13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3">
      <c r="A81" s="11"/>
      <c r="B81" s="135" t="e">
        <f t="shared" ref="B81:B82" si="76">#REF!</f>
        <v>#REF!</v>
      </c>
      <c r="C81" s="6"/>
      <c r="D81" s="136"/>
      <c r="E81" s="136"/>
      <c r="F81" s="136"/>
      <c r="G81" s="136"/>
      <c r="H81" s="136"/>
      <c r="I81" s="136"/>
      <c r="J81" s="136"/>
      <c r="K81" s="13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3">
      <c r="A82" s="11"/>
      <c r="B82" s="135" t="e">
        <f t="shared" si="76"/>
        <v>#REF!</v>
      </c>
      <c r="C82" s="6" t="e">
        <f t="shared" ref="C82:G82" si="77">#REF!</f>
        <v>#REF!</v>
      </c>
      <c r="D82" s="136" t="e">
        <f t="shared" si="77"/>
        <v>#REF!</v>
      </c>
      <c r="E82" s="136" t="e">
        <f t="shared" si="77"/>
        <v>#REF!</v>
      </c>
      <c r="F82" s="136" t="e">
        <f t="shared" si="77"/>
        <v>#REF!</v>
      </c>
      <c r="G82" s="136" t="e">
        <f t="shared" si="77"/>
        <v>#REF!</v>
      </c>
      <c r="H82" s="136"/>
      <c r="I82" s="136"/>
      <c r="J82" s="136"/>
      <c r="K82" s="136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3">
      <c r="A83" s="11"/>
      <c r="B83" s="137"/>
      <c r="C83" s="6" t="e">
        <f t="shared" ref="C83:G83" si="78">#REF!</f>
        <v>#REF!</v>
      </c>
      <c r="D83" s="136" t="e">
        <f t="shared" si="78"/>
        <v>#REF!</v>
      </c>
      <c r="E83" s="136" t="e">
        <f t="shared" si="78"/>
        <v>#REF!</v>
      </c>
      <c r="F83" s="136" t="e">
        <f t="shared" si="78"/>
        <v>#REF!</v>
      </c>
      <c r="G83" s="136" t="e">
        <f t="shared" si="78"/>
        <v>#REF!</v>
      </c>
      <c r="H83" s="136"/>
      <c r="I83" s="136"/>
      <c r="J83" s="136"/>
      <c r="K83" s="13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3">
      <c r="A84" s="11"/>
      <c r="B84" s="137"/>
      <c r="C84" s="6" t="e">
        <f t="shared" ref="C84:G84" si="79">#REF!</f>
        <v>#REF!</v>
      </c>
      <c r="D84" s="136" t="e">
        <f t="shared" si="79"/>
        <v>#REF!</v>
      </c>
      <c r="E84" s="136" t="e">
        <f t="shared" si="79"/>
        <v>#REF!</v>
      </c>
      <c r="F84" s="136" t="e">
        <f t="shared" si="79"/>
        <v>#REF!</v>
      </c>
      <c r="G84" s="136" t="e">
        <f t="shared" si="79"/>
        <v>#REF!</v>
      </c>
      <c r="H84" s="136"/>
      <c r="I84" s="136"/>
      <c r="J84" s="136"/>
      <c r="K84" s="13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3">
      <c r="A85" s="11"/>
      <c r="B85" s="137"/>
      <c r="C85" s="6" t="e">
        <f t="shared" ref="C85:G85" si="80">#REF!</f>
        <v>#REF!</v>
      </c>
      <c r="D85" s="136" t="e">
        <f t="shared" si="80"/>
        <v>#REF!</v>
      </c>
      <c r="E85" s="136" t="e">
        <f t="shared" si="80"/>
        <v>#REF!</v>
      </c>
      <c r="F85" s="136" t="e">
        <f t="shared" si="80"/>
        <v>#REF!</v>
      </c>
      <c r="G85" s="136" t="e">
        <f t="shared" si="80"/>
        <v>#REF!</v>
      </c>
      <c r="H85" s="136"/>
      <c r="I85" s="136"/>
      <c r="J85" s="136"/>
      <c r="K85" s="13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3">
      <c r="A86" s="11"/>
      <c r="B86" s="137"/>
      <c r="C86" s="6" t="e">
        <f t="shared" ref="C86:G86" si="81">#REF!</f>
        <v>#REF!</v>
      </c>
      <c r="D86" s="136" t="e">
        <f t="shared" si="81"/>
        <v>#REF!</v>
      </c>
      <c r="E86" s="136" t="e">
        <f t="shared" si="81"/>
        <v>#REF!</v>
      </c>
      <c r="F86" s="136" t="e">
        <f t="shared" si="81"/>
        <v>#REF!</v>
      </c>
      <c r="G86" s="136" t="e">
        <f t="shared" si="81"/>
        <v>#REF!</v>
      </c>
      <c r="H86" s="136"/>
      <c r="I86" s="136"/>
      <c r="J86" s="136"/>
      <c r="K86" s="13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3">
      <c r="A87" s="11"/>
      <c r="B87" s="135" t="e">
        <f t="shared" ref="B87:E87" si="82">#REF!</f>
        <v>#REF!</v>
      </c>
      <c r="C87" s="6" t="e">
        <f t="shared" si="82"/>
        <v>#REF!</v>
      </c>
      <c r="D87" s="136" t="e">
        <f t="shared" si="82"/>
        <v>#REF!</v>
      </c>
      <c r="E87" s="136" t="e">
        <f t="shared" si="82"/>
        <v>#REF!</v>
      </c>
      <c r="F87" s="136"/>
      <c r="G87" s="136"/>
      <c r="H87" s="136"/>
      <c r="I87" s="136"/>
      <c r="J87" s="136"/>
      <c r="K87" s="136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3">
      <c r="A88" s="11"/>
      <c r="B88" s="137"/>
      <c r="C88" s="6" t="e">
        <f t="shared" ref="C88:E88" si="83">#REF!</f>
        <v>#REF!</v>
      </c>
      <c r="D88" s="136" t="e">
        <f t="shared" si="83"/>
        <v>#REF!</v>
      </c>
      <c r="E88" s="136" t="e">
        <f t="shared" si="83"/>
        <v>#REF!</v>
      </c>
      <c r="F88" s="136"/>
      <c r="G88" s="136"/>
      <c r="H88" s="136"/>
      <c r="I88" s="136"/>
      <c r="J88" s="136"/>
      <c r="K88" s="136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3">
      <c r="A89" s="11"/>
      <c r="B89" s="137"/>
      <c r="C89" s="6" t="e">
        <f t="shared" ref="C89:G89" si="84">#REF!</f>
        <v>#REF!</v>
      </c>
      <c r="D89" s="136" t="e">
        <f t="shared" si="84"/>
        <v>#REF!</v>
      </c>
      <c r="E89" s="136" t="e">
        <f t="shared" si="84"/>
        <v>#REF!</v>
      </c>
      <c r="F89" s="136" t="e">
        <f t="shared" si="84"/>
        <v>#REF!</v>
      </c>
      <c r="G89" s="136" t="e">
        <f t="shared" si="84"/>
        <v>#REF!</v>
      </c>
      <c r="H89" s="136"/>
      <c r="I89" s="136"/>
      <c r="J89" s="136"/>
      <c r="K89" s="136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3">
      <c r="A90" s="11"/>
      <c r="B90" s="137" t="s">
        <v>37</v>
      </c>
      <c r="C90" s="6" t="e">
        <f>#REF!</f>
        <v>#REF!</v>
      </c>
      <c r="D90" s="136" t="e">
        <f t="shared" ref="D90:E90" si="85">#REF!+#REF!</f>
        <v>#REF!</v>
      </c>
      <c r="E90" s="136" t="e">
        <f t="shared" si="85"/>
        <v>#REF!</v>
      </c>
      <c r="F90" s="136"/>
      <c r="G90" s="136"/>
      <c r="H90" s="136"/>
      <c r="I90" s="136"/>
      <c r="J90" s="136"/>
      <c r="K90" s="136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3">
      <c r="A91" s="11"/>
      <c r="B91" s="135" t="e">
        <f t="shared" ref="B91:G91" si="86">#REF!</f>
        <v>#REF!</v>
      </c>
      <c r="C91" s="6" t="e">
        <f t="shared" si="86"/>
        <v>#REF!</v>
      </c>
      <c r="D91" s="136" t="e">
        <f t="shared" si="86"/>
        <v>#REF!</v>
      </c>
      <c r="E91" s="136" t="e">
        <f t="shared" si="86"/>
        <v>#REF!</v>
      </c>
      <c r="F91" s="136" t="e">
        <f t="shared" si="86"/>
        <v>#REF!</v>
      </c>
      <c r="G91" s="136" t="e">
        <f t="shared" si="86"/>
        <v>#REF!</v>
      </c>
      <c r="H91" s="136"/>
      <c r="I91" s="136"/>
      <c r="J91" s="136"/>
      <c r="K91" s="136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3">
      <c r="A92" s="11"/>
      <c r="B92" s="135" t="e">
        <f t="shared" ref="B92:G92" si="87">#REF!</f>
        <v>#REF!</v>
      </c>
      <c r="C92" s="6" t="e">
        <f t="shared" si="87"/>
        <v>#REF!</v>
      </c>
      <c r="D92" s="136" t="e">
        <f t="shared" si="87"/>
        <v>#REF!</v>
      </c>
      <c r="E92" s="136" t="e">
        <f t="shared" si="87"/>
        <v>#REF!</v>
      </c>
      <c r="F92" s="136" t="e">
        <f t="shared" si="87"/>
        <v>#REF!</v>
      </c>
      <c r="G92" s="136" t="e">
        <f t="shared" si="87"/>
        <v>#REF!</v>
      </c>
      <c r="H92" s="136"/>
      <c r="I92" s="136"/>
      <c r="J92" s="136"/>
      <c r="K92" s="136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3">
      <c r="A93" s="11"/>
      <c r="B93" s="135" t="e">
        <f t="shared" ref="B93:G93" si="88">#REF!</f>
        <v>#REF!</v>
      </c>
      <c r="C93" s="6" t="e">
        <f t="shared" si="88"/>
        <v>#REF!</v>
      </c>
      <c r="D93" s="136" t="e">
        <f t="shared" si="88"/>
        <v>#REF!</v>
      </c>
      <c r="E93" s="136" t="e">
        <f t="shared" si="88"/>
        <v>#REF!</v>
      </c>
      <c r="F93" s="136" t="e">
        <f t="shared" si="88"/>
        <v>#REF!</v>
      </c>
      <c r="G93" s="136" t="e">
        <f t="shared" si="88"/>
        <v>#REF!</v>
      </c>
      <c r="H93" s="136"/>
      <c r="I93" s="136"/>
      <c r="J93" s="136"/>
      <c r="K93" s="136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3">
      <c r="A94" s="11"/>
      <c r="B94" s="137"/>
      <c r="C94" s="6" t="e">
        <f t="shared" ref="C94:G94" si="89">#REF!</f>
        <v>#REF!</v>
      </c>
      <c r="D94" s="136" t="e">
        <f t="shared" si="89"/>
        <v>#REF!</v>
      </c>
      <c r="E94" s="136" t="e">
        <f t="shared" si="89"/>
        <v>#REF!</v>
      </c>
      <c r="F94" s="136" t="e">
        <f t="shared" si="89"/>
        <v>#REF!</v>
      </c>
      <c r="G94" s="136" t="e">
        <f t="shared" si="89"/>
        <v>#REF!</v>
      </c>
      <c r="H94" s="136"/>
      <c r="I94" s="136"/>
      <c r="J94" s="136"/>
      <c r="K94" s="136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3">
      <c r="A95" s="11"/>
      <c r="B95" s="137"/>
      <c r="C95" s="6" t="e">
        <f>#REF!</f>
        <v>#REF!</v>
      </c>
      <c r="D95" s="136"/>
      <c r="E95" s="136"/>
      <c r="F95" s="136"/>
      <c r="G95" s="136"/>
      <c r="H95" s="136" t="e">
        <f t="shared" ref="H95:K95" si="90">#REF!</f>
        <v>#REF!</v>
      </c>
      <c r="I95" s="136" t="e">
        <f t="shared" si="90"/>
        <v>#REF!</v>
      </c>
      <c r="J95" s="136" t="e">
        <f t="shared" si="90"/>
        <v>#REF!</v>
      </c>
      <c r="K95" s="136" t="e">
        <f t="shared" si="90"/>
        <v>#REF!</v>
      </c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3">
      <c r="A96" s="11"/>
      <c r="B96" s="135" t="e">
        <f t="shared" ref="B96:C96" si="91">#REF!</f>
        <v>#REF!</v>
      </c>
      <c r="C96" s="6" t="e">
        <f t="shared" si="91"/>
        <v>#REF!</v>
      </c>
      <c r="D96" s="136"/>
      <c r="E96" s="136"/>
      <c r="F96" s="136"/>
      <c r="G96" s="136"/>
      <c r="H96" s="136" t="e">
        <f t="shared" ref="H96:K96" si="92">#REF!</f>
        <v>#REF!</v>
      </c>
      <c r="I96" s="136" t="e">
        <f t="shared" si="92"/>
        <v>#REF!</v>
      </c>
      <c r="J96" s="136" t="e">
        <f t="shared" si="92"/>
        <v>#REF!</v>
      </c>
      <c r="K96" s="136" t="e">
        <f t="shared" si="92"/>
        <v>#REF!</v>
      </c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3">
      <c r="A97" s="11"/>
      <c r="B97" s="137"/>
      <c r="C97" s="6" t="e">
        <f t="shared" ref="C97:C102" si="93">#REF!</f>
        <v>#REF!</v>
      </c>
      <c r="D97" s="136"/>
      <c r="E97" s="136"/>
      <c r="F97" s="136"/>
      <c r="G97" s="136"/>
      <c r="H97" s="136" t="e">
        <f t="shared" ref="H97:K97" si="94">#REF!</f>
        <v>#REF!</v>
      </c>
      <c r="I97" s="136" t="e">
        <f t="shared" si="94"/>
        <v>#REF!</v>
      </c>
      <c r="J97" s="136" t="e">
        <f t="shared" si="94"/>
        <v>#REF!</v>
      </c>
      <c r="K97" s="136" t="e">
        <f t="shared" si="94"/>
        <v>#REF!</v>
      </c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3">
      <c r="A98" s="11"/>
      <c r="B98" s="137"/>
      <c r="C98" s="6" t="e">
        <f t="shared" si="93"/>
        <v>#REF!</v>
      </c>
      <c r="D98" s="136"/>
      <c r="E98" s="136"/>
      <c r="F98" s="136"/>
      <c r="G98" s="136"/>
      <c r="H98" s="136" t="e">
        <f t="shared" ref="H98:K98" si="95">#REF!</f>
        <v>#REF!</v>
      </c>
      <c r="I98" s="136" t="e">
        <f t="shared" si="95"/>
        <v>#REF!</v>
      </c>
      <c r="J98" s="136" t="e">
        <f t="shared" si="95"/>
        <v>#REF!</v>
      </c>
      <c r="K98" s="136" t="e">
        <f t="shared" si="95"/>
        <v>#REF!</v>
      </c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3">
      <c r="A99" s="11"/>
      <c r="B99" s="137"/>
      <c r="C99" s="6" t="e">
        <f t="shared" si="93"/>
        <v>#REF!</v>
      </c>
      <c r="D99" s="136"/>
      <c r="E99" s="136"/>
      <c r="F99" s="136"/>
      <c r="G99" s="136"/>
      <c r="H99" s="136" t="e">
        <f t="shared" ref="H99:K99" si="96">#REF!</f>
        <v>#REF!</v>
      </c>
      <c r="I99" s="136" t="e">
        <f t="shared" si="96"/>
        <v>#REF!</v>
      </c>
      <c r="J99" s="136" t="e">
        <f t="shared" si="96"/>
        <v>#REF!</v>
      </c>
      <c r="K99" s="136" t="e">
        <f t="shared" si="96"/>
        <v>#REF!</v>
      </c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3">
      <c r="A100" s="11"/>
      <c r="B100" s="137"/>
      <c r="C100" s="6" t="e">
        <f t="shared" si="93"/>
        <v>#REF!</v>
      </c>
      <c r="D100" s="136"/>
      <c r="E100" s="136"/>
      <c r="F100" s="136"/>
      <c r="G100" s="136"/>
      <c r="H100" s="136" t="e">
        <f t="shared" ref="H100:K100" si="97">#REF!</f>
        <v>#REF!</v>
      </c>
      <c r="I100" s="136" t="e">
        <f t="shared" si="97"/>
        <v>#REF!</v>
      </c>
      <c r="J100" s="136" t="e">
        <f t="shared" si="97"/>
        <v>#REF!</v>
      </c>
      <c r="K100" s="136" t="e">
        <f t="shared" si="97"/>
        <v>#REF!</v>
      </c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3">
      <c r="A101" s="11"/>
      <c r="B101" s="137"/>
      <c r="C101" s="6" t="e">
        <f t="shared" si="93"/>
        <v>#REF!</v>
      </c>
      <c r="D101" s="136"/>
      <c r="E101" s="136"/>
      <c r="F101" s="136"/>
      <c r="G101" s="136"/>
      <c r="H101" s="136" t="e">
        <f t="shared" ref="H101:K101" si="98">#REF!</f>
        <v>#REF!</v>
      </c>
      <c r="I101" s="136" t="e">
        <f t="shared" si="98"/>
        <v>#REF!</v>
      </c>
      <c r="J101" s="136" t="e">
        <f t="shared" si="98"/>
        <v>#REF!</v>
      </c>
      <c r="K101" s="136" t="e">
        <f t="shared" si="98"/>
        <v>#REF!</v>
      </c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3">
      <c r="A102" s="11"/>
      <c r="B102" s="137"/>
      <c r="C102" s="6" t="e">
        <f t="shared" si="93"/>
        <v>#REF!</v>
      </c>
      <c r="D102" s="136"/>
      <c r="E102" s="136"/>
      <c r="F102" s="136"/>
      <c r="G102" s="136"/>
      <c r="H102" s="136" t="e">
        <f t="shared" ref="H102:K102" si="99">#REF!</f>
        <v>#REF!</v>
      </c>
      <c r="I102" s="136" t="e">
        <f t="shared" si="99"/>
        <v>#REF!</v>
      </c>
      <c r="J102" s="136" t="e">
        <f t="shared" si="99"/>
        <v>#REF!</v>
      </c>
      <c r="K102" s="136" t="e">
        <f t="shared" si="99"/>
        <v>#REF!</v>
      </c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3">
      <c r="A103" s="11"/>
      <c r="B103" s="135" t="e">
        <f t="shared" ref="B103:G103" si="100">#REF!</f>
        <v>#REF!</v>
      </c>
      <c r="C103" s="6" t="e">
        <f t="shared" si="100"/>
        <v>#REF!</v>
      </c>
      <c r="D103" s="136" t="e">
        <f t="shared" si="100"/>
        <v>#REF!</v>
      </c>
      <c r="E103" s="136" t="e">
        <f t="shared" si="100"/>
        <v>#REF!</v>
      </c>
      <c r="F103" s="136" t="e">
        <f t="shared" si="100"/>
        <v>#REF!</v>
      </c>
      <c r="G103" s="136" t="e">
        <f t="shared" si="100"/>
        <v>#REF!</v>
      </c>
      <c r="H103" s="136"/>
      <c r="I103" s="136"/>
      <c r="J103" s="136"/>
      <c r="K103" s="13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3">
      <c r="A104" s="11"/>
      <c r="B104" s="137"/>
      <c r="C104" s="6" t="e">
        <f>#REF!</f>
        <v>#REF!</v>
      </c>
      <c r="D104" s="136"/>
      <c r="E104" s="136"/>
      <c r="F104" s="136"/>
      <c r="G104" s="136"/>
      <c r="H104" s="136" t="e">
        <f t="shared" ref="H104:K104" si="101">#REF!</f>
        <v>#REF!</v>
      </c>
      <c r="I104" s="136" t="e">
        <f t="shared" si="101"/>
        <v>#REF!</v>
      </c>
      <c r="J104" s="136" t="e">
        <f t="shared" si="101"/>
        <v>#REF!</v>
      </c>
      <c r="K104" s="136" t="e">
        <f t="shared" si="101"/>
        <v>#REF!</v>
      </c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3">
      <c r="A105" s="11"/>
      <c r="B105" s="135" t="e">
        <f t="shared" ref="B105:G105" si="102">#REF!</f>
        <v>#REF!</v>
      </c>
      <c r="C105" s="6" t="e">
        <f t="shared" si="102"/>
        <v>#REF!</v>
      </c>
      <c r="D105" s="136" t="e">
        <f t="shared" si="102"/>
        <v>#REF!</v>
      </c>
      <c r="E105" s="136" t="e">
        <f t="shared" si="102"/>
        <v>#REF!</v>
      </c>
      <c r="F105" s="136" t="e">
        <f t="shared" si="102"/>
        <v>#REF!</v>
      </c>
      <c r="G105" s="136" t="e">
        <f t="shared" si="102"/>
        <v>#REF!</v>
      </c>
      <c r="H105" s="136"/>
      <c r="I105" s="136"/>
      <c r="J105" s="136"/>
      <c r="K105" s="136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3">
      <c r="A106" s="11"/>
      <c r="B106" s="137"/>
      <c r="C106" s="6" t="e">
        <f t="shared" ref="C106:G106" si="103">#REF!</f>
        <v>#REF!</v>
      </c>
      <c r="D106" s="136" t="e">
        <f t="shared" si="103"/>
        <v>#REF!</v>
      </c>
      <c r="E106" s="136" t="e">
        <f t="shared" si="103"/>
        <v>#REF!</v>
      </c>
      <c r="F106" s="136" t="e">
        <f t="shared" si="103"/>
        <v>#REF!</v>
      </c>
      <c r="G106" s="136" t="e">
        <f t="shared" si="103"/>
        <v>#REF!</v>
      </c>
      <c r="H106" s="136"/>
      <c r="I106" s="136"/>
      <c r="J106" s="136"/>
      <c r="K106" s="136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3">
      <c r="A107" s="11"/>
      <c r="B107" s="137"/>
      <c r="C107" s="6"/>
      <c r="D107" s="136"/>
      <c r="E107" s="136"/>
      <c r="F107" s="136"/>
      <c r="G107" s="136"/>
      <c r="H107" s="136"/>
      <c r="I107" s="136"/>
      <c r="J107" s="136"/>
      <c r="K107" s="136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3">
      <c r="A108" s="11"/>
      <c r="B108" s="137"/>
      <c r="C108" s="6"/>
      <c r="D108" s="136"/>
      <c r="E108" s="136"/>
      <c r="F108" s="136"/>
      <c r="G108" s="136"/>
      <c r="H108" s="136"/>
      <c r="I108" s="136"/>
      <c r="J108" s="136"/>
      <c r="K108" s="136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3">
      <c r="A109" s="11"/>
      <c r="B109" s="137"/>
      <c r="C109" s="6"/>
      <c r="D109" s="136" t="e">
        <f t="shared" ref="D109:K109" si="104">SUM(D8:D108)</f>
        <v>#REF!</v>
      </c>
      <c r="E109" s="136" t="e">
        <f t="shared" si="104"/>
        <v>#REF!</v>
      </c>
      <c r="F109" s="136" t="e">
        <f t="shared" si="104"/>
        <v>#REF!</v>
      </c>
      <c r="G109" s="136" t="e">
        <f t="shared" si="104"/>
        <v>#REF!</v>
      </c>
      <c r="H109" s="136" t="e">
        <f t="shared" si="104"/>
        <v>#REF!</v>
      </c>
      <c r="I109" s="136" t="e">
        <f t="shared" si="104"/>
        <v>#REF!</v>
      </c>
      <c r="J109" s="136" t="e">
        <f t="shared" si="104"/>
        <v>#REF!</v>
      </c>
      <c r="K109" s="136" t="e">
        <f t="shared" si="104"/>
        <v>#REF!</v>
      </c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3">
      <c r="A110" s="2"/>
      <c r="B110" s="132"/>
      <c r="C110" s="5"/>
      <c r="D110" s="133"/>
      <c r="E110" s="133"/>
      <c r="F110" s="133"/>
      <c r="G110" s="133"/>
      <c r="H110" s="133"/>
      <c r="I110" s="133"/>
      <c r="J110" s="133"/>
      <c r="K110" s="133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3">
      <c r="A111" s="2"/>
      <c r="B111" s="132"/>
      <c r="C111" s="5"/>
      <c r="D111" s="133"/>
      <c r="E111" s="133"/>
      <c r="F111" s="133"/>
      <c r="G111" s="139" t="e">
        <f>G109/'realisasi (L4) (1) (1)'!H58*100</f>
        <v>#REF!</v>
      </c>
      <c r="H111" s="133"/>
      <c r="I111" s="133"/>
      <c r="J111" s="133"/>
      <c r="K111" s="133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3">
      <c r="A112" s="2"/>
      <c r="B112" s="132"/>
      <c r="C112" s="5"/>
      <c r="D112" s="133"/>
      <c r="E112" s="133"/>
      <c r="F112" s="133"/>
      <c r="G112" s="133"/>
      <c r="H112" s="133"/>
      <c r="I112" s="133"/>
      <c r="J112" s="133"/>
      <c r="K112" s="133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3">
      <c r="A113" s="2"/>
      <c r="B113" s="132"/>
      <c r="C113" s="5"/>
      <c r="D113" s="133"/>
      <c r="E113" s="133"/>
      <c r="F113" s="133"/>
      <c r="G113" s="133"/>
      <c r="H113" s="133"/>
      <c r="I113" s="133"/>
      <c r="J113" s="133"/>
      <c r="K113" s="133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3">
      <c r="A114" s="2"/>
      <c r="B114" s="132"/>
      <c r="C114" s="5"/>
      <c r="D114" s="133"/>
      <c r="E114" s="133"/>
      <c r="F114" s="133"/>
      <c r="G114" s="133"/>
      <c r="H114" s="133"/>
      <c r="I114" s="133"/>
      <c r="J114" s="133"/>
      <c r="K114" s="133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3">
      <c r="A115" s="2"/>
      <c r="B115" s="132"/>
      <c r="C115" s="5"/>
      <c r="D115" s="133"/>
      <c r="E115" s="133"/>
      <c r="F115" s="133"/>
      <c r="G115" s="133"/>
      <c r="H115" s="133"/>
      <c r="I115" s="133"/>
      <c r="J115" s="133"/>
      <c r="K115" s="133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3">
      <c r="A116" s="2"/>
      <c r="B116" s="132"/>
      <c r="C116" s="5"/>
      <c r="D116" s="133"/>
      <c r="E116" s="133"/>
      <c r="F116" s="133"/>
      <c r="G116" s="133"/>
      <c r="H116" s="133"/>
      <c r="I116" s="133"/>
      <c r="J116" s="133"/>
      <c r="K116" s="133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3">
      <c r="A117" s="2"/>
      <c r="B117" s="132"/>
      <c r="C117" s="5"/>
      <c r="D117" s="133"/>
      <c r="E117" s="133"/>
      <c r="F117" s="133"/>
      <c r="G117" s="133"/>
      <c r="H117" s="133"/>
      <c r="I117" s="133"/>
      <c r="J117" s="133"/>
      <c r="K117" s="133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3">
      <c r="A118" s="2"/>
      <c r="B118" s="132"/>
      <c r="C118" s="5"/>
      <c r="D118" s="133"/>
      <c r="E118" s="133"/>
      <c r="F118" s="133"/>
      <c r="G118" s="133"/>
      <c r="H118" s="133"/>
      <c r="I118" s="133"/>
      <c r="J118" s="133"/>
      <c r="K118" s="133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3">
      <c r="A119" s="2"/>
      <c r="B119" s="132"/>
      <c r="C119" s="5"/>
      <c r="D119" s="133"/>
      <c r="E119" s="133"/>
      <c r="F119" s="133"/>
      <c r="G119" s="133"/>
      <c r="H119" s="133"/>
      <c r="I119" s="133"/>
      <c r="J119" s="133"/>
      <c r="K119" s="133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3">
      <c r="A120" s="2"/>
      <c r="B120" s="132"/>
      <c r="C120" s="5"/>
      <c r="D120" s="133"/>
      <c r="E120" s="133"/>
      <c r="F120" s="133"/>
      <c r="G120" s="133"/>
      <c r="H120" s="133"/>
      <c r="I120" s="133"/>
      <c r="J120" s="133"/>
      <c r="K120" s="133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3">
      <c r="A121" s="2"/>
      <c r="B121" s="132"/>
      <c r="C121" s="5"/>
      <c r="D121" s="133"/>
      <c r="E121" s="133"/>
      <c r="F121" s="133"/>
      <c r="G121" s="133"/>
      <c r="H121" s="133"/>
      <c r="I121" s="133"/>
      <c r="J121" s="133"/>
      <c r="K121" s="133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3">
      <c r="A122" s="2"/>
      <c r="B122" s="132"/>
      <c r="C122" s="5"/>
      <c r="D122" s="133"/>
      <c r="E122" s="133"/>
      <c r="F122" s="133"/>
      <c r="G122" s="133"/>
      <c r="H122" s="133"/>
      <c r="I122" s="133"/>
      <c r="J122" s="133"/>
      <c r="K122" s="133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3">
      <c r="A123" s="2"/>
      <c r="B123" s="132"/>
      <c r="C123" s="5"/>
      <c r="D123" s="133"/>
      <c r="E123" s="133"/>
      <c r="F123" s="133"/>
      <c r="G123" s="133"/>
      <c r="H123" s="133"/>
      <c r="I123" s="133"/>
      <c r="J123" s="133"/>
      <c r="K123" s="133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3">
      <c r="A124" s="2"/>
      <c r="B124" s="132"/>
      <c r="C124" s="5"/>
      <c r="D124" s="133"/>
      <c r="E124" s="133"/>
      <c r="F124" s="133"/>
      <c r="G124" s="133"/>
      <c r="H124" s="133"/>
      <c r="I124" s="133"/>
      <c r="J124" s="133"/>
      <c r="K124" s="133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3">
      <c r="A125" s="2"/>
      <c r="B125" s="132"/>
      <c r="C125" s="5"/>
      <c r="D125" s="133"/>
      <c r="E125" s="133"/>
      <c r="F125" s="133"/>
      <c r="G125" s="133"/>
      <c r="H125" s="133"/>
      <c r="I125" s="133"/>
      <c r="J125" s="133"/>
      <c r="K125" s="133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3">
      <c r="A126" s="2"/>
      <c r="B126" s="132"/>
      <c r="C126" s="5"/>
      <c r="D126" s="133"/>
      <c r="E126" s="133"/>
      <c r="F126" s="133"/>
      <c r="G126" s="133"/>
      <c r="H126" s="133"/>
      <c r="I126" s="133"/>
      <c r="J126" s="133"/>
      <c r="K126" s="133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3">
      <c r="A127" s="2"/>
      <c r="B127" s="132"/>
      <c r="C127" s="5"/>
      <c r="D127" s="133"/>
      <c r="E127" s="133"/>
      <c r="F127" s="133"/>
      <c r="G127" s="133"/>
      <c r="H127" s="133"/>
      <c r="I127" s="133"/>
      <c r="J127" s="133"/>
      <c r="K127" s="133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3">
      <c r="A128" s="2"/>
      <c r="B128" s="132"/>
      <c r="C128" s="5"/>
      <c r="D128" s="133"/>
      <c r="E128" s="133"/>
      <c r="F128" s="133"/>
      <c r="G128" s="133"/>
      <c r="H128" s="133"/>
      <c r="I128" s="133"/>
      <c r="J128" s="133"/>
      <c r="K128" s="133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3">
      <c r="A129" s="2"/>
      <c r="B129" s="132"/>
      <c r="C129" s="5"/>
      <c r="D129" s="133"/>
      <c r="E129" s="133"/>
      <c r="F129" s="133"/>
      <c r="G129" s="133"/>
      <c r="H129" s="133"/>
      <c r="I129" s="133"/>
      <c r="J129" s="133"/>
      <c r="K129" s="133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3">
      <c r="A130" s="2"/>
      <c r="B130" s="132"/>
      <c r="C130" s="5"/>
      <c r="D130" s="133"/>
      <c r="E130" s="133"/>
      <c r="F130" s="133"/>
      <c r="G130" s="133"/>
      <c r="H130" s="133"/>
      <c r="I130" s="133"/>
      <c r="J130" s="133"/>
      <c r="K130" s="133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3">
      <c r="A131" s="2"/>
      <c r="B131" s="132"/>
      <c r="C131" s="5"/>
      <c r="D131" s="133"/>
      <c r="E131" s="133"/>
      <c r="F131" s="133"/>
      <c r="G131" s="133"/>
      <c r="H131" s="133"/>
      <c r="I131" s="133"/>
      <c r="J131" s="133"/>
      <c r="K131" s="133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3">
      <c r="A132" s="2"/>
      <c r="B132" s="132"/>
      <c r="C132" s="5"/>
      <c r="D132" s="133"/>
      <c r="E132" s="133"/>
      <c r="F132" s="133"/>
      <c r="G132" s="133"/>
      <c r="H132" s="133"/>
      <c r="I132" s="133"/>
      <c r="J132" s="133"/>
      <c r="K132" s="133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3">
      <c r="A133" s="2"/>
      <c r="B133" s="132"/>
      <c r="C133" s="5"/>
      <c r="D133" s="133"/>
      <c r="E133" s="133"/>
      <c r="F133" s="133"/>
      <c r="G133" s="133"/>
      <c r="H133" s="133"/>
      <c r="I133" s="133"/>
      <c r="J133" s="133"/>
      <c r="K133" s="133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3">
      <c r="A134" s="2"/>
      <c r="B134" s="132"/>
      <c r="C134" s="5"/>
      <c r="D134" s="133"/>
      <c r="E134" s="133"/>
      <c r="F134" s="133"/>
      <c r="G134" s="133"/>
      <c r="H134" s="133"/>
      <c r="I134" s="133"/>
      <c r="J134" s="133"/>
      <c r="K134" s="133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3">
      <c r="A135" s="2"/>
      <c r="B135" s="132"/>
      <c r="C135" s="5"/>
      <c r="D135" s="133"/>
      <c r="E135" s="133"/>
      <c r="F135" s="133"/>
      <c r="G135" s="133"/>
      <c r="H135" s="133"/>
      <c r="I135" s="133"/>
      <c r="J135" s="133"/>
      <c r="K135" s="133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3">
      <c r="A136" s="2"/>
      <c r="B136" s="132"/>
      <c r="C136" s="5"/>
      <c r="D136" s="133"/>
      <c r="E136" s="133"/>
      <c r="F136" s="133"/>
      <c r="G136" s="133"/>
      <c r="H136" s="133"/>
      <c r="I136" s="133"/>
      <c r="J136" s="133"/>
      <c r="K136" s="133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3">
      <c r="A137" s="2"/>
      <c r="B137" s="132"/>
      <c r="C137" s="5"/>
      <c r="D137" s="133"/>
      <c r="E137" s="133"/>
      <c r="F137" s="133"/>
      <c r="G137" s="133"/>
      <c r="H137" s="133"/>
      <c r="I137" s="133"/>
      <c r="J137" s="133"/>
      <c r="K137" s="133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3">
      <c r="A138" s="2"/>
      <c r="B138" s="132"/>
      <c r="C138" s="5"/>
      <c r="D138" s="133"/>
      <c r="E138" s="133"/>
      <c r="F138" s="133"/>
      <c r="G138" s="133"/>
      <c r="H138" s="133"/>
      <c r="I138" s="133"/>
      <c r="J138" s="133"/>
      <c r="K138" s="133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3">
      <c r="A139" s="2"/>
      <c r="B139" s="132"/>
      <c r="C139" s="5"/>
      <c r="D139" s="133"/>
      <c r="E139" s="133"/>
      <c r="F139" s="133"/>
      <c r="G139" s="133"/>
      <c r="H139" s="133"/>
      <c r="I139" s="133"/>
      <c r="J139" s="133"/>
      <c r="K139" s="133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3">
      <c r="A140" s="2"/>
      <c r="B140" s="132"/>
      <c r="C140" s="5"/>
      <c r="D140" s="133"/>
      <c r="E140" s="133"/>
      <c r="F140" s="133"/>
      <c r="G140" s="133"/>
      <c r="H140" s="133"/>
      <c r="I140" s="133"/>
      <c r="J140" s="133"/>
      <c r="K140" s="133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3">
      <c r="A141" s="2"/>
      <c r="B141" s="132"/>
      <c r="C141" s="5"/>
      <c r="D141" s="133"/>
      <c r="E141" s="133"/>
      <c r="F141" s="133"/>
      <c r="G141" s="133"/>
      <c r="H141" s="133"/>
      <c r="I141" s="133"/>
      <c r="J141" s="133"/>
      <c r="K141" s="133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3">
      <c r="A142" s="2"/>
      <c r="B142" s="132"/>
      <c r="C142" s="5"/>
      <c r="D142" s="133"/>
      <c r="E142" s="133"/>
      <c r="F142" s="133"/>
      <c r="G142" s="133"/>
      <c r="H142" s="133"/>
      <c r="I142" s="133"/>
      <c r="J142" s="133"/>
      <c r="K142" s="133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3">
      <c r="A143" s="2"/>
      <c r="B143" s="132"/>
      <c r="C143" s="5"/>
      <c r="D143" s="133"/>
      <c r="E143" s="133"/>
      <c r="F143" s="133"/>
      <c r="G143" s="133"/>
      <c r="H143" s="133"/>
      <c r="I143" s="133"/>
      <c r="J143" s="133"/>
      <c r="K143" s="133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3">
      <c r="A144" s="2"/>
      <c r="B144" s="132"/>
      <c r="C144" s="5"/>
      <c r="D144" s="133"/>
      <c r="E144" s="133"/>
      <c r="F144" s="133"/>
      <c r="G144" s="133"/>
      <c r="H144" s="133"/>
      <c r="I144" s="133"/>
      <c r="J144" s="133"/>
      <c r="K144" s="133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3">
      <c r="A145" s="2"/>
      <c r="B145" s="132"/>
      <c r="C145" s="5"/>
      <c r="D145" s="133"/>
      <c r="E145" s="133"/>
      <c r="F145" s="133"/>
      <c r="G145" s="133"/>
      <c r="H145" s="133"/>
      <c r="I145" s="133"/>
      <c r="J145" s="133"/>
      <c r="K145" s="133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3">
      <c r="A146" s="2"/>
      <c r="B146" s="132"/>
      <c r="C146" s="5"/>
      <c r="D146" s="133"/>
      <c r="E146" s="133"/>
      <c r="F146" s="133"/>
      <c r="G146" s="133"/>
      <c r="H146" s="133"/>
      <c r="I146" s="133"/>
      <c r="J146" s="133"/>
      <c r="K146" s="133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3">
      <c r="A147" s="2"/>
      <c r="B147" s="132"/>
      <c r="C147" s="5"/>
      <c r="D147" s="133"/>
      <c r="E147" s="133"/>
      <c r="F147" s="133"/>
      <c r="G147" s="133"/>
      <c r="H147" s="133"/>
      <c r="I147" s="133"/>
      <c r="J147" s="133"/>
      <c r="K147" s="133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3">
      <c r="A148" s="2"/>
      <c r="B148" s="132"/>
      <c r="C148" s="5"/>
      <c r="D148" s="133"/>
      <c r="E148" s="133"/>
      <c r="F148" s="133"/>
      <c r="G148" s="133"/>
      <c r="H148" s="133"/>
      <c r="I148" s="133"/>
      <c r="J148" s="133"/>
      <c r="K148" s="133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3">
      <c r="A149" s="2"/>
      <c r="B149" s="132"/>
      <c r="C149" s="5"/>
      <c r="D149" s="133"/>
      <c r="E149" s="133"/>
      <c r="F149" s="133"/>
      <c r="G149" s="133"/>
      <c r="H149" s="133"/>
      <c r="I149" s="133"/>
      <c r="J149" s="133"/>
      <c r="K149" s="133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3">
      <c r="A150" s="2"/>
      <c r="B150" s="132"/>
      <c r="C150" s="5"/>
      <c r="D150" s="133"/>
      <c r="E150" s="133"/>
      <c r="F150" s="133"/>
      <c r="G150" s="133"/>
      <c r="H150" s="133"/>
      <c r="I150" s="133"/>
      <c r="J150" s="133"/>
      <c r="K150" s="133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3">
      <c r="A151" s="2"/>
      <c r="B151" s="132"/>
      <c r="C151" s="5"/>
      <c r="D151" s="133"/>
      <c r="E151" s="133"/>
      <c r="F151" s="133"/>
      <c r="G151" s="133"/>
      <c r="H151" s="133"/>
      <c r="I151" s="133"/>
      <c r="J151" s="133"/>
      <c r="K151" s="133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3">
      <c r="A152" s="2"/>
      <c r="B152" s="132"/>
      <c r="C152" s="5"/>
      <c r="D152" s="133"/>
      <c r="E152" s="133"/>
      <c r="F152" s="133"/>
      <c r="G152" s="133"/>
      <c r="H152" s="133"/>
      <c r="I152" s="133"/>
      <c r="J152" s="133"/>
      <c r="K152" s="133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3">
      <c r="A153" s="2"/>
      <c r="B153" s="132"/>
      <c r="C153" s="5"/>
      <c r="D153" s="133"/>
      <c r="E153" s="133"/>
      <c r="F153" s="133"/>
      <c r="G153" s="133"/>
      <c r="H153" s="133"/>
      <c r="I153" s="133"/>
      <c r="J153" s="133"/>
      <c r="K153" s="133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3">
      <c r="A154" s="2"/>
      <c r="B154" s="132"/>
      <c r="C154" s="5"/>
      <c r="D154" s="133"/>
      <c r="E154" s="133"/>
      <c r="F154" s="133"/>
      <c r="G154" s="133"/>
      <c r="H154" s="133"/>
      <c r="I154" s="133"/>
      <c r="J154" s="133"/>
      <c r="K154" s="133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3">
      <c r="A155" s="2"/>
      <c r="B155" s="132"/>
      <c r="C155" s="5"/>
      <c r="D155" s="133"/>
      <c r="E155" s="133"/>
      <c r="F155" s="133"/>
      <c r="G155" s="133"/>
      <c r="H155" s="133"/>
      <c r="I155" s="133"/>
      <c r="J155" s="133"/>
      <c r="K155" s="133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3">
      <c r="A156" s="2"/>
      <c r="B156" s="132"/>
      <c r="C156" s="5"/>
      <c r="D156" s="133"/>
      <c r="E156" s="133"/>
      <c r="F156" s="133"/>
      <c r="G156" s="133"/>
      <c r="H156" s="133"/>
      <c r="I156" s="133"/>
      <c r="J156" s="133"/>
      <c r="K156" s="133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3">
      <c r="A157" s="2"/>
      <c r="B157" s="132"/>
      <c r="C157" s="5"/>
      <c r="D157" s="133"/>
      <c r="E157" s="133"/>
      <c r="F157" s="133"/>
      <c r="G157" s="133"/>
      <c r="H157" s="133"/>
      <c r="I157" s="133"/>
      <c r="J157" s="133"/>
      <c r="K157" s="133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3">
      <c r="A158" s="2"/>
      <c r="B158" s="132"/>
      <c r="C158" s="5"/>
      <c r="D158" s="133"/>
      <c r="E158" s="133"/>
      <c r="F158" s="133"/>
      <c r="G158" s="133"/>
      <c r="H158" s="133"/>
      <c r="I158" s="133"/>
      <c r="J158" s="133"/>
      <c r="K158" s="133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3">
      <c r="A159" s="2"/>
      <c r="B159" s="132"/>
      <c r="C159" s="5"/>
      <c r="D159" s="133"/>
      <c r="E159" s="133"/>
      <c r="F159" s="133"/>
      <c r="G159" s="133"/>
      <c r="H159" s="133"/>
      <c r="I159" s="133"/>
      <c r="J159" s="133"/>
      <c r="K159" s="133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3">
      <c r="A160" s="2"/>
      <c r="B160" s="132"/>
      <c r="C160" s="5"/>
      <c r="D160" s="133"/>
      <c r="E160" s="133"/>
      <c r="F160" s="133"/>
      <c r="G160" s="133"/>
      <c r="H160" s="133"/>
      <c r="I160" s="133"/>
      <c r="J160" s="133"/>
      <c r="K160" s="133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3">
      <c r="A161" s="2"/>
      <c r="B161" s="132"/>
      <c r="C161" s="5"/>
      <c r="D161" s="133"/>
      <c r="E161" s="133"/>
      <c r="F161" s="133"/>
      <c r="G161" s="133"/>
      <c r="H161" s="133"/>
      <c r="I161" s="133"/>
      <c r="J161" s="133"/>
      <c r="K161" s="133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3">
      <c r="A162" s="2"/>
      <c r="B162" s="132"/>
      <c r="C162" s="5"/>
      <c r="D162" s="133"/>
      <c r="E162" s="133"/>
      <c r="F162" s="133"/>
      <c r="G162" s="133"/>
      <c r="H162" s="133"/>
      <c r="I162" s="133"/>
      <c r="J162" s="133"/>
      <c r="K162" s="133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3">
      <c r="A163" s="2"/>
      <c r="B163" s="132"/>
      <c r="C163" s="5"/>
      <c r="D163" s="133"/>
      <c r="E163" s="133"/>
      <c r="F163" s="133"/>
      <c r="G163" s="133"/>
      <c r="H163" s="133"/>
      <c r="I163" s="133"/>
      <c r="J163" s="133"/>
      <c r="K163" s="133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3">
      <c r="A164" s="2"/>
      <c r="B164" s="132"/>
      <c r="C164" s="5"/>
      <c r="D164" s="133"/>
      <c r="E164" s="133"/>
      <c r="F164" s="133"/>
      <c r="G164" s="133"/>
      <c r="H164" s="133"/>
      <c r="I164" s="133"/>
      <c r="J164" s="133"/>
      <c r="K164" s="133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3">
      <c r="A165" s="2"/>
      <c r="B165" s="132"/>
      <c r="C165" s="5"/>
      <c r="D165" s="133"/>
      <c r="E165" s="133"/>
      <c r="F165" s="133"/>
      <c r="G165" s="133"/>
      <c r="H165" s="133"/>
      <c r="I165" s="133"/>
      <c r="J165" s="133"/>
      <c r="K165" s="133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3">
      <c r="A166" s="2"/>
      <c r="B166" s="132"/>
      <c r="C166" s="5"/>
      <c r="D166" s="133"/>
      <c r="E166" s="133"/>
      <c r="F166" s="133"/>
      <c r="G166" s="133"/>
      <c r="H166" s="133"/>
      <c r="I166" s="133"/>
      <c r="J166" s="133"/>
      <c r="K166" s="133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3">
      <c r="A167" s="2"/>
      <c r="B167" s="132"/>
      <c r="C167" s="5"/>
      <c r="D167" s="133"/>
      <c r="E167" s="133"/>
      <c r="F167" s="133"/>
      <c r="G167" s="133"/>
      <c r="H167" s="133"/>
      <c r="I167" s="133"/>
      <c r="J167" s="133"/>
      <c r="K167" s="133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3">
      <c r="A168" s="2"/>
      <c r="B168" s="132"/>
      <c r="C168" s="5"/>
      <c r="D168" s="133"/>
      <c r="E168" s="133"/>
      <c r="F168" s="133"/>
      <c r="G168" s="133"/>
      <c r="H168" s="133"/>
      <c r="I168" s="133"/>
      <c r="J168" s="133"/>
      <c r="K168" s="133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3">
      <c r="A169" s="2"/>
      <c r="B169" s="132"/>
      <c r="C169" s="5"/>
      <c r="D169" s="133"/>
      <c r="E169" s="133"/>
      <c r="F169" s="133"/>
      <c r="G169" s="133"/>
      <c r="H169" s="133"/>
      <c r="I169" s="133"/>
      <c r="J169" s="133"/>
      <c r="K169" s="133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3">
      <c r="A170" s="2"/>
      <c r="B170" s="132"/>
      <c r="C170" s="5"/>
      <c r="D170" s="133"/>
      <c r="E170" s="133"/>
      <c r="F170" s="133"/>
      <c r="G170" s="133"/>
      <c r="H170" s="133"/>
      <c r="I170" s="133"/>
      <c r="J170" s="133"/>
      <c r="K170" s="133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3">
      <c r="A171" s="2"/>
      <c r="B171" s="132"/>
      <c r="C171" s="5"/>
      <c r="D171" s="133"/>
      <c r="E171" s="133"/>
      <c r="F171" s="133"/>
      <c r="G171" s="133"/>
      <c r="H171" s="133"/>
      <c r="I171" s="133"/>
      <c r="J171" s="133"/>
      <c r="K171" s="133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3">
      <c r="A172" s="2"/>
      <c r="B172" s="132"/>
      <c r="C172" s="5"/>
      <c r="D172" s="133"/>
      <c r="E172" s="133"/>
      <c r="F172" s="133"/>
      <c r="G172" s="133"/>
      <c r="H172" s="133"/>
      <c r="I172" s="133"/>
      <c r="J172" s="133"/>
      <c r="K172" s="133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3">
      <c r="A173" s="2"/>
      <c r="B173" s="132"/>
      <c r="C173" s="5"/>
      <c r="D173" s="133"/>
      <c r="E173" s="133"/>
      <c r="F173" s="133"/>
      <c r="G173" s="133"/>
      <c r="H173" s="133"/>
      <c r="I173" s="133"/>
      <c r="J173" s="133"/>
      <c r="K173" s="133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3">
      <c r="A174" s="2"/>
      <c r="B174" s="132"/>
      <c r="C174" s="5"/>
      <c r="D174" s="133"/>
      <c r="E174" s="133"/>
      <c r="F174" s="133"/>
      <c r="G174" s="133"/>
      <c r="H174" s="133"/>
      <c r="I174" s="133"/>
      <c r="J174" s="133"/>
      <c r="K174" s="133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3">
      <c r="A175" s="2"/>
      <c r="B175" s="132"/>
      <c r="C175" s="5"/>
      <c r="D175" s="133"/>
      <c r="E175" s="133"/>
      <c r="F175" s="133"/>
      <c r="G175" s="133"/>
      <c r="H175" s="133"/>
      <c r="I175" s="133"/>
      <c r="J175" s="133"/>
      <c r="K175" s="133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3">
      <c r="A176" s="2"/>
      <c r="B176" s="132"/>
      <c r="C176" s="5"/>
      <c r="D176" s="133"/>
      <c r="E176" s="133"/>
      <c r="F176" s="133"/>
      <c r="G176" s="133"/>
      <c r="H176" s="133"/>
      <c r="I176" s="133"/>
      <c r="J176" s="133"/>
      <c r="K176" s="133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3">
      <c r="A177" s="2"/>
      <c r="B177" s="132"/>
      <c r="C177" s="5"/>
      <c r="D177" s="133"/>
      <c r="E177" s="133"/>
      <c r="F177" s="133"/>
      <c r="G177" s="133"/>
      <c r="H177" s="133"/>
      <c r="I177" s="133"/>
      <c r="J177" s="133"/>
      <c r="K177" s="133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3">
      <c r="A178" s="2"/>
      <c r="B178" s="132"/>
      <c r="C178" s="5"/>
      <c r="D178" s="133"/>
      <c r="E178" s="133"/>
      <c r="F178" s="133"/>
      <c r="G178" s="133"/>
      <c r="H178" s="133"/>
      <c r="I178" s="133"/>
      <c r="J178" s="133"/>
      <c r="K178" s="133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3">
      <c r="A179" s="2"/>
      <c r="B179" s="132"/>
      <c r="C179" s="5"/>
      <c r="D179" s="133"/>
      <c r="E179" s="133"/>
      <c r="F179" s="133"/>
      <c r="G179" s="133"/>
      <c r="H179" s="133"/>
      <c r="I179" s="133"/>
      <c r="J179" s="133"/>
      <c r="K179" s="133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3">
      <c r="A180" s="2"/>
      <c r="B180" s="132"/>
      <c r="C180" s="5"/>
      <c r="D180" s="133"/>
      <c r="E180" s="133"/>
      <c r="F180" s="133"/>
      <c r="G180" s="133"/>
      <c r="H180" s="133"/>
      <c r="I180" s="133"/>
      <c r="J180" s="133"/>
      <c r="K180" s="133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3">
      <c r="A181" s="2"/>
      <c r="B181" s="132"/>
      <c r="C181" s="5"/>
      <c r="D181" s="133"/>
      <c r="E181" s="133"/>
      <c r="F181" s="133"/>
      <c r="G181" s="133"/>
      <c r="H181" s="133"/>
      <c r="I181" s="133"/>
      <c r="J181" s="133"/>
      <c r="K181" s="133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3">
      <c r="A182" s="2"/>
      <c r="B182" s="132"/>
      <c r="C182" s="5"/>
      <c r="D182" s="133"/>
      <c r="E182" s="133"/>
      <c r="F182" s="133"/>
      <c r="G182" s="133"/>
      <c r="H182" s="133"/>
      <c r="I182" s="133"/>
      <c r="J182" s="133"/>
      <c r="K182" s="133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3">
      <c r="A183" s="2"/>
      <c r="B183" s="132"/>
      <c r="C183" s="5"/>
      <c r="D183" s="133"/>
      <c r="E183" s="133"/>
      <c r="F183" s="133"/>
      <c r="G183" s="133"/>
      <c r="H183" s="133"/>
      <c r="I183" s="133"/>
      <c r="J183" s="133"/>
      <c r="K183" s="133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3">
      <c r="A184" s="2"/>
      <c r="B184" s="132"/>
      <c r="C184" s="5"/>
      <c r="D184" s="133"/>
      <c r="E184" s="133"/>
      <c r="F184" s="133"/>
      <c r="G184" s="133"/>
      <c r="H184" s="133"/>
      <c r="I184" s="133"/>
      <c r="J184" s="133"/>
      <c r="K184" s="133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3">
      <c r="A185" s="2"/>
      <c r="B185" s="132"/>
      <c r="C185" s="5"/>
      <c r="D185" s="133"/>
      <c r="E185" s="133"/>
      <c r="F185" s="133"/>
      <c r="G185" s="133"/>
      <c r="H185" s="133"/>
      <c r="I185" s="133"/>
      <c r="J185" s="133"/>
      <c r="K185" s="133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3">
      <c r="A186" s="2"/>
      <c r="B186" s="132"/>
      <c r="C186" s="5"/>
      <c r="D186" s="133"/>
      <c r="E186" s="133"/>
      <c r="F186" s="133"/>
      <c r="G186" s="133"/>
      <c r="H186" s="133"/>
      <c r="I186" s="133"/>
      <c r="J186" s="133"/>
      <c r="K186" s="133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3">
      <c r="A187" s="2"/>
      <c r="B187" s="132"/>
      <c r="C187" s="5"/>
      <c r="D187" s="133"/>
      <c r="E187" s="133"/>
      <c r="F187" s="133"/>
      <c r="G187" s="133"/>
      <c r="H187" s="133"/>
      <c r="I187" s="133"/>
      <c r="J187" s="133"/>
      <c r="K187" s="133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3">
      <c r="A188" s="2"/>
      <c r="B188" s="132"/>
      <c r="C188" s="5"/>
      <c r="D188" s="133"/>
      <c r="E188" s="133"/>
      <c r="F188" s="133"/>
      <c r="G188" s="133"/>
      <c r="H188" s="133"/>
      <c r="I188" s="133"/>
      <c r="J188" s="133"/>
      <c r="K188" s="133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3">
      <c r="A189" s="2"/>
      <c r="B189" s="132"/>
      <c r="C189" s="5"/>
      <c r="D189" s="133"/>
      <c r="E189" s="133"/>
      <c r="F189" s="133"/>
      <c r="G189" s="133"/>
      <c r="H189" s="133"/>
      <c r="I189" s="133"/>
      <c r="J189" s="133"/>
      <c r="K189" s="133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3">
      <c r="A190" s="2"/>
      <c r="B190" s="132"/>
      <c r="C190" s="5"/>
      <c r="D190" s="133"/>
      <c r="E190" s="133"/>
      <c r="F190" s="133"/>
      <c r="G190" s="133"/>
      <c r="H190" s="133"/>
      <c r="I190" s="133"/>
      <c r="J190" s="133"/>
      <c r="K190" s="133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3">
      <c r="A191" s="2"/>
      <c r="B191" s="132"/>
      <c r="C191" s="5"/>
      <c r="D191" s="133"/>
      <c r="E191" s="133"/>
      <c r="F191" s="133"/>
      <c r="G191" s="133"/>
      <c r="H191" s="133"/>
      <c r="I191" s="133"/>
      <c r="J191" s="133"/>
      <c r="K191" s="133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3">
      <c r="A192" s="2"/>
      <c r="B192" s="132"/>
      <c r="C192" s="5"/>
      <c r="D192" s="133"/>
      <c r="E192" s="133"/>
      <c r="F192" s="133"/>
      <c r="G192" s="133"/>
      <c r="H192" s="133"/>
      <c r="I192" s="133"/>
      <c r="J192" s="133"/>
      <c r="K192" s="133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3">
      <c r="A193" s="2"/>
      <c r="B193" s="132"/>
      <c r="C193" s="5"/>
      <c r="D193" s="133"/>
      <c r="E193" s="133"/>
      <c r="F193" s="133"/>
      <c r="G193" s="133"/>
      <c r="H193" s="133"/>
      <c r="I193" s="133"/>
      <c r="J193" s="133"/>
      <c r="K193" s="133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3">
      <c r="A194" s="2"/>
      <c r="B194" s="132"/>
      <c r="C194" s="5"/>
      <c r="D194" s="133"/>
      <c r="E194" s="133"/>
      <c r="F194" s="133"/>
      <c r="G194" s="133"/>
      <c r="H194" s="133"/>
      <c r="I194" s="133"/>
      <c r="J194" s="133"/>
      <c r="K194" s="133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3">
      <c r="A195" s="2"/>
      <c r="B195" s="132"/>
      <c r="C195" s="5"/>
      <c r="D195" s="133"/>
      <c r="E195" s="133"/>
      <c r="F195" s="133"/>
      <c r="G195" s="133"/>
      <c r="H195" s="133"/>
      <c r="I195" s="133"/>
      <c r="J195" s="133"/>
      <c r="K195" s="133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3">
      <c r="A196" s="2"/>
      <c r="B196" s="132"/>
      <c r="C196" s="5"/>
      <c r="D196" s="133"/>
      <c r="E196" s="133"/>
      <c r="F196" s="133"/>
      <c r="G196" s="133"/>
      <c r="H196" s="133"/>
      <c r="I196" s="133"/>
      <c r="J196" s="133"/>
      <c r="K196" s="133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3">
      <c r="A197" s="2"/>
      <c r="B197" s="132"/>
      <c r="C197" s="5"/>
      <c r="D197" s="133"/>
      <c r="E197" s="133"/>
      <c r="F197" s="133"/>
      <c r="G197" s="133"/>
      <c r="H197" s="133"/>
      <c r="I197" s="133"/>
      <c r="J197" s="133"/>
      <c r="K197" s="133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3">
      <c r="A198" s="2"/>
      <c r="B198" s="132"/>
      <c r="C198" s="5"/>
      <c r="D198" s="133"/>
      <c r="E198" s="133"/>
      <c r="F198" s="133"/>
      <c r="G198" s="133"/>
      <c r="H198" s="133"/>
      <c r="I198" s="133"/>
      <c r="J198" s="133"/>
      <c r="K198" s="133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3">
      <c r="A199" s="2"/>
      <c r="B199" s="132"/>
      <c r="C199" s="5"/>
      <c r="D199" s="133"/>
      <c r="E199" s="133"/>
      <c r="F199" s="133"/>
      <c r="G199" s="133"/>
      <c r="H199" s="133"/>
      <c r="I199" s="133"/>
      <c r="J199" s="133"/>
      <c r="K199" s="133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3">
      <c r="A200" s="2"/>
      <c r="B200" s="132"/>
      <c r="C200" s="5"/>
      <c r="D200" s="133"/>
      <c r="E200" s="133"/>
      <c r="F200" s="133"/>
      <c r="G200" s="133"/>
      <c r="H200" s="133"/>
      <c r="I200" s="133"/>
      <c r="J200" s="133"/>
      <c r="K200" s="133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3">
      <c r="A201" s="2"/>
      <c r="B201" s="132"/>
      <c r="C201" s="5"/>
      <c r="D201" s="133"/>
      <c r="E201" s="133"/>
      <c r="F201" s="133"/>
      <c r="G201" s="133"/>
      <c r="H201" s="133"/>
      <c r="I201" s="133"/>
      <c r="J201" s="133"/>
      <c r="K201" s="133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3">
      <c r="A202" s="2"/>
      <c r="B202" s="132"/>
      <c r="C202" s="5"/>
      <c r="D202" s="133"/>
      <c r="E202" s="133"/>
      <c r="F202" s="133"/>
      <c r="G202" s="133"/>
      <c r="H202" s="133"/>
      <c r="I202" s="133"/>
      <c r="J202" s="133"/>
      <c r="K202" s="133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3">
      <c r="A203" s="2"/>
      <c r="B203" s="132"/>
      <c r="C203" s="5"/>
      <c r="D203" s="133"/>
      <c r="E203" s="133"/>
      <c r="F203" s="133"/>
      <c r="G203" s="133"/>
      <c r="H203" s="133"/>
      <c r="I203" s="133"/>
      <c r="J203" s="133"/>
      <c r="K203" s="133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3">
      <c r="A204" s="2"/>
      <c r="B204" s="132"/>
      <c r="C204" s="5"/>
      <c r="D204" s="133"/>
      <c r="E204" s="133"/>
      <c r="F204" s="133"/>
      <c r="G204" s="133"/>
      <c r="H204" s="133"/>
      <c r="I204" s="133"/>
      <c r="J204" s="133"/>
      <c r="K204" s="133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3">
      <c r="A205" s="2"/>
      <c r="B205" s="132"/>
      <c r="C205" s="5"/>
      <c r="D205" s="133"/>
      <c r="E205" s="133"/>
      <c r="F205" s="133"/>
      <c r="G205" s="133"/>
      <c r="H205" s="133"/>
      <c r="I205" s="133"/>
      <c r="J205" s="133"/>
      <c r="K205" s="133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3">
      <c r="A206" s="2"/>
      <c r="B206" s="132"/>
      <c r="C206" s="5"/>
      <c r="D206" s="133"/>
      <c r="E206" s="133"/>
      <c r="F206" s="133"/>
      <c r="G206" s="133"/>
      <c r="H206" s="133"/>
      <c r="I206" s="133"/>
      <c r="J206" s="133"/>
      <c r="K206" s="133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3">
      <c r="A207" s="2"/>
      <c r="B207" s="132"/>
      <c r="C207" s="5"/>
      <c r="D207" s="133"/>
      <c r="E207" s="133"/>
      <c r="F207" s="133"/>
      <c r="G207" s="133"/>
      <c r="H207" s="133"/>
      <c r="I207" s="133"/>
      <c r="J207" s="133"/>
      <c r="K207" s="133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3">
      <c r="A208" s="2"/>
      <c r="B208" s="132"/>
      <c r="C208" s="5"/>
      <c r="D208" s="133"/>
      <c r="E208" s="133"/>
      <c r="F208" s="133"/>
      <c r="G208" s="133"/>
      <c r="H208" s="133"/>
      <c r="I208" s="133"/>
      <c r="J208" s="133"/>
      <c r="K208" s="133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3">
      <c r="A209" s="2"/>
      <c r="B209" s="132"/>
      <c r="C209" s="5"/>
      <c r="D209" s="133"/>
      <c r="E209" s="133"/>
      <c r="F209" s="133"/>
      <c r="G209" s="133"/>
      <c r="H209" s="133"/>
      <c r="I209" s="133"/>
      <c r="J209" s="133"/>
      <c r="K209" s="133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3">
      <c r="A210" s="2"/>
      <c r="B210" s="132"/>
      <c r="C210" s="5"/>
      <c r="D210" s="133"/>
      <c r="E210" s="133"/>
      <c r="F210" s="133"/>
      <c r="G210" s="133"/>
      <c r="H210" s="133"/>
      <c r="I210" s="133"/>
      <c r="J210" s="133"/>
      <c r="K210" s="133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3">
      <c r="A211" s="2"/>
      <c r="B211" s="132"/>
      <c r="C211" s="5"/>
      <c r="D211" s="133"/>
      <c r="E211" s="133"/>
      <c r="F211" s="133"/>
      <c r="G211" s="133"/>
      <c r="H211" s="133"/>
      <c r="I211" s="133"/>
      <c r="J211" s="133"/>
      <c r="K211" s="133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3">
      <c r="A212" s="2"/>
      <c r="B212" s="132"/>
      <c r="C212" s="5"/>
      <c r="D212" s="133"/>
      <c r="E212" s="133"/>
      <c r="F212" s="133"/>
      <c r="G212" s="133"/>
      <c r="H212" s="133"/>
      <c r="I212" s="133"/>
      <c r="J212" s="133"/>
      <c r="K212" s="133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3">
      <c r="A213" s="2"/>
      <c r="B213" s="132"/>
      <c r="C213" s="5"/>
      <c r="D213" s="133"/>
      <c r="E213" s="133"/>
      <c r="F213" s="133"/>
      <c r="G213" s="133"/>
      <c r="H213" s="133"/>
      <c r="I213" s="133"/>
      <c r="J213" s="133"/>
      <c r="K213" s="133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3">
      <c r="A214" s="2"/>
      <c r="B214" s="132"/>
      <c r="C214" s="5"/>
      <c r="D214" s="133"/>
      <c r="E214" s="133"/>
      <c r="F214" s="133"/>
      <c r="G214" s="133"/>
      <c r="H214" s="133"/>
      <c r="I214" s="133"/>
      <c r="J214" s="133"/>
      <c r="K214" s="133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3">
      <c r="A215" s="2"/>
      <c r="B215" s="132"/>
      <c r="C215" s="5"/>
      <c r="D215" s="133"/>
      <c r="E215" s="133"/>
      <c r="F215" s="133"/>
      <c r="G215" s="133"/>
      <c r="H215" s="133"/>
      <c r="I215" s="133"/>
      <c r="J215" s="133"/>
      <c r="K215" s="133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3">
      <c r="A216" s="2"/>
      <c r="B216" s="132"/>
      <c r="C216" s="5"/>
      <c r="D216" s="133"/>
      <c r="E216" s="133"/>
      <c r="F216" s="133"/>
      <c r="G216" s="133"/>
      <c r="H216" s="133"/>
      <c r="I216" s="133"/>
      <c r="J216" s="133"/>
      <c r="K216" s="133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3">
      <c r="A217" s="2"/>
      <c r="B217" s="132"/>
      <c r="C217" s="5"/>
      <c r="D217" s="133"/>
      <c r="E217" s="133"/>
      <c r="F217" s="133"/>
      <c r="G217" s="133"/>
      <c r="H217" s="133"/>
      <c r="I217" s="133"/>
      <c r="J217" s="133"/>
      <c r="K217" s="133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3">
      <c r="A218" s="2"/>
      <c r="B218" s="132"/>
      <c r="C218" s="5"/>
      <c r="D218" s="133"/>
      <c r="E218" s="133"/>
      <c r="F218" s="133"/>
      <c r="G218" s="133"/>
      <c r="H218" s="133"/>
      <c r="I218" s="133"/>
      <c r="J218" s="133"/>
      <c r="K218" s="133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3">
      <c r="A219" s="2"/>
      <c r="B219" s="132"/>
      <c r="C219" s="5"/>
      <c r="D219" s="133"/>
      <c r="E219" s="133"/>
      <c r="F219" s="133"/>
      <c r="G219" s="133"/>
      <c r="H219" s="133"/>
      <c r="I219" s="133"/>
      <c r="J219" s="133"/>
      <c r="K219" s="133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3">
      <c r="A220" s="2"/>
      <c r="B220" s="132"/>
      <c r="C220" s="5"/>
      <c r="D220" s="133"/>
      <c r="E220" s="133"/>
      <c r="F220" s="133"/>
      <c r="G220" s="133"/>
      <c r="H220" s="133"/>
      <c r="I220" s="133"/>
      <c r="J220" s="133"/>
      <c r="K220" s="133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3">
      <c r="A221" s="2"/>
      <c r="B221" s="132"/>
      <c r="C221" s="5"/>
      <c r="D221" s="133"/>
      <c r="E221" s="133"/>
      <c r="F221" s="133"/>
      <c r="G221" s="133"/>
      <c r="H221" s="133"/>
      <c r="I221" s="133"/>
      <c r="J221" s="133"/>
      <c r="K221" s="133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3">
      <c r="A222" s="2"/>
      <c r="B222" s="132"/>
      <c r="C222" s="5"/>
      <c r="D222" s="133"/>
      <c r="E222" s="133"/>
      <c r="F222" s="133"/>
      <c r="G222" s="133"/>
      <c r="H222" s="133"/>
      <c r="I222" s="133"/>
      <c r="J222" s="133"/>
      <c r="K222" s="133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3">
      <c r="A223" s="2"/>
      <c r="B223" s="132"/>
      <c r="C223" s="5"/>
      <c r="D223" s="133"/>
      <c r="E223" s="133"/>
      <c r="F223" s="133"/>
      <c r="G223" s="133"/>
      <c r="H223" s="133"/>
      <c r="I223" s="133"/>
      <c r="J223" s="133"/>
      <c r="K223" s="133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3">
      <c r="A224" s="2"/>
      <c r="B224" s="132"/>
      <c r="C224" s="5"/>
      <c r="D224" s="133"/>
      <c r="E224" s="133"/>
      <c r="F224" s="133"/>
      <c r="G224" s="133"/>
      <c r="H224" s="133"/>
      <c r="I224" s="133"/>
      <c r="J224" s="133"/>
      <c r="K224" s="133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3">
      <c r="A225" s="2"/>
      <c r="B225" s="132"/>
      <c r="C225" s="5"/>
      <c r="D225" s="133"/>
      <c r="E225" s="133"/>
      <c r="F225" s="133"/>
      <c r="G225" s="133"/>
      <c r="H225" s="133"/>
      <c r="I225" s="133"/>
      <c r="J225" s="133"/>
      <c r="K225" s="133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3">
      <c r="A226" s="2"/>
      <c r="B226" s="132"/>
      <c r="C226" s="5"/>
      <c r="D226" s="133"/>
      <c r="E226" s="133"/>
      <c r="F226" s="133"/>
      <c r="G226" s="133"/>
      <c r="H226" s="133"/>
      <c r="I226" s="133"/>
      <c r="J226" s="133"/>
      <c r="K226" s="133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3">
      <c r="A227" s="2"/>
      <c r="B227" s="132"/>
      <c r="C227" s="5"/>
      <c r="D227" s="133"/>
      <c r="E227" s="133"/>
      <c r="F227" s="133"/>
      <c r="G227" s="133"/>
      <c r="H227" s="133"/>
      <c r="I227" s="133"/>
      <c r="J227" s="133"/>
      <c r="K227" s="133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3">
      <c r="A228" s="2"/>
      <c r="B228" s="132"/>
      <c r="C228" s="5"/>
      <c r="D228" s="133"/>
      <c r="E228" s="133"/>
      <c r="F228" s="133"/>
      <c r="G228" s="133"/>
      <c r="H228" s="133"/>
      <c r="I228" s="133"/>
      <c r="J228" s="133"/>
      <c r="K228" s="133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3">
      <c r="A229" s="2"/>
      <c r="B229" s="132"/>
      <c r="C229" s="5"/>
      <c r="D229" s="133"/>
      <c r="E229" s="133"/>
      <c r="F229" s="133"/>
      <c r="G229" s="133"/>
      <c r="H229" s="133"/>
      <c r="I229" s="133"/>
      <c r="J229" s="133"/>
      <c r="K229" s="133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3">
      <c r="A230" s="2"/>
      <c r="B230" s="132"/>
      <c r="C230" s="5"/>
      <c r="D230" s="133"/>
      <c r="E230" s="133"/>
      <c r="F230" s="133"/>
      <c r="G230" s="133"/>
      <c r="H230" s="133"/>
      <c r="I230" s="133"/>
      <c r="J230" s="133"/>
      <c r="K230" s="133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3">
      <c r="A231" s="2"/>
      <c r="B231" s="132"/>
      <c r="C231" s="5"/>
      <c r="D231" s="133"/>
      <c r="E231" s="133"/>
      <c r="F231" s="133"/>
      <c r="G231" s="133"/>
      <c r="H231" s="133"/>
      <c r="I231" s="133"/>
      <c r="J231" s="133"/>
      <c r="K231" s="133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3">
      <c r="A232" s="2"/>
      <c r="B232" s="132"/>
      <c r="C232" s="5"/>
      <c r="D232" s="133"/>
      <c r="E232" s="133"/>
      <c r="F232" s="133"/>
      <c r="G232" s="133"/>
      <c r="H232" s="133"/>
      <c r="I232" s="133"/>
      <c r="J232" s="133"/>
      <c r="K232" s="133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3">
      <c r="A233" s="2"/>
      <c r="B233" s="132"/>
      <c r="C233" s="5"/>
      <c r="D233" s="133"/>
      <c r="E233" s="133"/>
      <c r="F233" s="133"/>
      <c r="G233" s="133"/>
      <c r="H233" s="133"/>
      <c r="I233" s="133"/>
      <c r="J233" s="133"/>
      <c r="K233" s="133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3">
      <c r="A234" s="2"/>
      <c r="B234" s="132"/>
      <c r="C234" s="5"/>
      <c r="D234" s="133"/>
      <c r="E234" s="133"/>
      <c r="F234" s="133"/>
      <c r="G234" s="133"/>
      <c r="H234" s="133"/>
      <c r="I234" s="133"/>
      <c r="J234" s="133"/>
      <c r="K234" s="133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3">
      <c r="A235" s="2"/>
      <c r="B235" s="132"/>
      <c r="C235" s="5"/>
      <c r="D235" s="133"/>
      <c r="E235" s="133"/>
      <c r="F235" s="133"/>
      <c r="G235" s="133"/>
      <c r="H235" s="133"/>
      <c r="I235" s="133"/>
      <c r="J235" s="133"/>
      <c r="K235" s="133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3">
      <c r="A236" s="2"/>
      <c r="B236" s="132"/>
      <c r="C236" s="5"/>
      <c r="D236" s="133"/>
      <c r="E236" s="133"/>
      <c r="F236" s="133"/>
      <c r="G236" s="133"/>
      <c r="H236" s="133"/>
      <c r="I236" s="133"/>
      <c r="J236" s="133"/>
      <c r="K236" s="133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3">
      <c r="A237" s="2"/>
      <c r="B237" s="132"/>
      <c r="C237" s="5"/>
      <c r="D237" s="133"/>
      <c r="E237" s="133"/>
      <c r="F237" s="133"/>
      <c r="G237" s="133"/>
      <c r="H237" s="133"/>
      <c r="I237" s="133"/>
      <c r="J237" s="133"/>
      <c r="K237" s="133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3">
      <c r="A238" s="2"/>
      <c r="B238" s="132"/>
      <c r="C238" s="5"/>
      <c r="D238" s="133"/>
      <c r="E238" s="133"/>
      <c r="F238" s="133"/>
      <c r="G238" s="133"/>
      <c r="H238" s="133"/>
      <c r="I238" s="133"/>
      <c r="J238" s="133"/>
      <c r="K238" s="133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3">
      <c r="A239" s="2"/>
      <c r="B239" s="132"/>
      <c r="C239" s="5"/>
      <c r="D239" s="133"/>
      <c r="E239" s="133"/>
      <c r="F239" s="133"/>
      <c r="G239" s="133"/>
      <c r="H239" s="133"/>
      <c r="I239" s="133"/>
      <c r="J239" s="133"/>
      <c r="K239" s="133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3">
      <c r="A240" s="2"/>
      <c r="B240" s="132"/>
      <c r="C240" s="5"/>
      <c r="D240" s="133"/>
      <c r="E240" s="133"/>
      <c r="F240" s="133"/>
      <c r="G240" s="133"/>
      <c r="H240" s="133"/>
      <c r="I240" s="133"/>
      <c r="J240" s="133"/>
      <c r="K240" s="133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3">
      <c r="A241" s="2"/>
      <c r="B241" s="132"/>
      <c r="C241" s="5"/>
      <c r="D241" s="133"/>
      <c r="E241" s="133"/>
      <c r="F241" s="133"/>
      <c r="G241" s="133"/>
      <c r="H241" s="133"/>
      <c r="I241" s="133"/>
      <c r="J241" s="133"/>
      <c r="K241" s="133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3">
      <c r="A242" s="2"/>
      <c r="B242" s="132"/>
      <c r="C242" s="5"/>
      <c r="D242" s="133"/>
      <c r="E242" s="133"/>
      <c r="F242" s="133"/>
      <c r="G242" s="133"/>
      <c r="H242" s="133"/>
      <c r="I242" s="133"/>
      <c r="J242" s="133"/>
      <c r="K242" s="133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3">
      <c r="A243" s="2"/>
      <c r="B243" s="132"/>
      <c r="C243" s="5"/>
      <c r="D243" s="133"/>
      <c r="E243" s="133"/>
      <c r="F243" s="133"/>
      <c r="G243" s="133"/>
      <c r="H243" s="133"/>
      <c r="I243" s="133"/>
      <c r="J243" s="133"/>
      <c r="K243" s="133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3">
      <c r="A244" s="2"/>
      <c r="B244" s="132"/>
      <c r="C244" s="5"/>
      <c r="D244" s="133"/>
      <c r="E244" s="133"/>
      <c r="F244" s="133"/>
      <c r="G244" s="133"/>
      <c r="H244" s="133"/>
      <c r="I244" s="133"/>
      <c r="J244" s="133"/>
      <c r="K244" s="133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3">
      <c r="A245" s="2"/>
      <c r="B245" s="132"/>
      <c r="C245" s="5"/>
      <c r="D245" s="133"/>
      <c r="E245" s="133"/>
      <c r="F245" s="133"/>
      <c r="G245" s="133"/>
      <c r="H245" s="133"/>
      <c r="I245" s="133"/>
      <c r="J245" s="133"/>
      <c r="K245" s="133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3">
      <c r="A246" s="2"/>
      <c r="B246" s="132"/>
      <c r="C246" s="5"/>
      <c r="D246" s="133"/>
      <c r="E246" s="133"/>
      <c r="F246" s="133"/>
      <c r="G246" s="133"/>
      <c r="H246" s="133"/>
      <c r="I246" s="133"/>
      <c r="J246" s="133"/>
      <c r="K246" s="133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3">
      <c r="A247" s="2"/>
      <c r="B247" s="132"/>
      <c r="C247" s="5"/>
      <c r="D247" s="133"/>
      <c r="E247" s="133"/>
      <c r="F247" s="133"/>
      <c r="G247" s="133"/>
      <c r="H247" s="133"/>
      <c r="I247" s="133"/>
      <c r="J247" s="133"/>
      <c r="K247" s="133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3">
      <c r="A248" s="2"/>
      <c r="B248" s="132"/>
      <c r="C248" s="5"/>
      <c r="D248" s="133"/>
      <c r="E248" s="133"/>
      <c r="F248" s="133"/>
      <c r="G248" s="133"/>
      <c r="H248" s="133"/>
      <c r="I248" s="133"/>
      <c r="J248" s="133"/>
      <c r="K248" s="133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3">
      <c r="A249" s="2"/>
      <c r="B249" s="132"/>
      <c r="C249" s="5"/>
      <c r="D249" s="133"/>
      <c r="E249" s="133"/>
      <c r="F249" s="133"/>
      <c r="G249" s="133"/>
      <c r="H249" s="133"/>
      <c r="I249" s="133"/>
      <c r="J249" s="133"/>
      <c r="K249" s="133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3">
      <c r="A250" s="2"/>
      <c r="B250" s="132"/>
      <c r="C250" s="5"/>
      <c r="D250" s="133"/>
      <c r="E250" s="133"/>
      <c r="F250" s="133"/>
      <c r="G250" s="133"/>
      <c r="H250" s="133"/>
      <c r="I250" s="133"/>
      <c r="J250" s="133"/>
      <c r="K250" s="133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3">
      <c r="A251" s="2"/>
      <c r="B251" s="132"/>
      <c r="C251" s="5"/>
      <c r="D251" s="133"/>
      <c r="E251" s="133"/>
      <c r="F251" s="133"/>
      <c r="G251" s="133"/>
      <c r="H251" s="133"/>
      <c r="I251" s="133"/>
      <c r="J251" s="133"/>
      <c r="K251" s="133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3">
      <c r="A252" s="2"/>
      <c r="B252" s="132"/>
      <c r="C252" s="5"/>
      <c r="D252" s="133"/>
      <c r="E252" s="133"/>
      <c r="F252" s="133"/>
      <c r="G252" s="133"/>
      <c r="H252" s="133"/>
      <c r="I252" s="133"/>
      <c r="J252" s="133"/>
      <c r="K252" s="133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3">
      <c r="A253" s="2"/>
      <c r="B253" s="132"/>
      <c r="C253" s="5"/>
      <c r="D253" s="133"/>
      <c r="E253" s="133"/>
      <c r="F253" s="133"/>
      <c r="G253" s="133"/>
      <c r="H253" s="133"/>
      <c r="I253" s="133"/>
      <c r="J253" s="133"/>
      <c r="K253" s="133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3">
      <c r="A254" s="2"/>
      <c r="B254" s="132"/>
      <c r="C254" s="5"/>
      <c r="D254" s="133"/>
      <c r="E254" s="133"/>
      <c r="F254" s="133"/>
      <c r="G254" s="133"/>
      <c r="H254" s="133"/>
      <c r="I254" s="133"/>
      <c r="J254" s="133"/>
      <c r="K254" s="133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3">
      <c r="A255" s="2"/>
      <c r="B255" s="132"/>
      <c r="C255" s="5"/>
      <c r="D255" s="133"/>
      <c r="E255" s="133"/>
      <c r="F255" s="133"/>
      <c r="G255" s="133"/>
      <c r="H255" s="133"/>
      <c r="I255" s="133"/>
      <c r="J255" s="133"/>
      <c r="K255" s="133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3">
      <c r="A256" s="2"/>
      <c r="B256" s="132"/>
      <c r="C256" s="5"/>
      <c r="D256" s="133"/>
      <c r="E256" s="133"/>
      <c r="F256" s="133"/>
      <c r="G256" s="133"/>
      <c r="H256" s="133"/>
      <c r="I256" s="133"/>
      <c r="J256" s="133"/>
      <c r="K256" s="133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3">
      <c r="A257" s="2"/>
      <c r="B257" s="132"/>
      <c r="C257" s="5"/>
      <c r="D257" s="133"/>
      <c r="E257" s="133"/>
      <c r="F257" s="133"/>
      <c r="G257" s="133"/>
      <c r="H257" s="133"/>
      <c r="I257" s="133"/>
      <c r="J257" s="133"/>
      <c r="K257" s="133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3">
      <c r="A258" s="2"/>
      <c r="B258" s="132"/>
      <c r="C258" s="5"/>
      <c r="D258" s="133"/>
      <c r="E258" s="133"/>
      <c r="F258" s="133"/>
      <c r="G258" s="133"/>
      <c r="H258" s="133"/>
      <c r="I258" s="133"/>
      <c r="J258" s="133"/>
      <c r="K258" s="133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3">
      <c r="A259" s="2"/>
      <c r="B259" s="132"/>
      <c r="C259" s="5"/>
      <c r="D259" s="133"/>
      <c r="E259" s="133"/>
      <c r="F259" s="133"/>
      <c r="G259" s="133"/>
      <c r="H259" s="133"/>
      <c r="I259" s="133"/>
      <c r="J259" s="133"/>
      <c r="K259" s="133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3">
      <c r="A260" s="2"/>
      <c r="B260" s="132"/>
      <c r="C260" s="5"/>
      <c r="D260" s="133"/>
      <c r="E260" s="133"/>
      <c r="F260" s="133"/>
      <c r="G260" s="133"/>
      <c r="H260" s="133"/>
      <c r="I260" s="133"/>
      <c r="J260" s="133"/>
      <c r="K260" s="133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3">
      <c r="A261" s="2"/>
      <c r="B261" s="132"/>
      <c r="C261" s="5"/>
      <c r="D261" s="133"/>
      <c r="E261" s="133"/>
      <c r="F261" s="133"/>
      <c r="G261" s="133"/>
      <c r="H261" s="133"/>
      <c r="I261" s="133"/>
      <c r="J261" s="133"/>
      <c r="K261" s="133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3">
      <c r="A262" s="2"/>
      <c r="B262" s="132"/>
      <c r="C262" s="5"/>
      <c r="D262" s="133"/>
      <c r="E262" s="133"/>
      <c r="F262" s="133"/>
      <c r="G262" s="133"/>
      <c r="H262" s="133"/>
      <c r="I262" s="133"/>
      <c r="J262" s="133"/>
      <c r="K262" s="133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3">
      <c r="A263" s="2"/>
      <c r="B263" s="132"/>
      <c r="C263" s="5"/>
      <c r="D263" s="133"/>
      <c r="E263" s="133"/>
      <c r="F263" s="133"/>
      <c r="G263" s="133"/>
      <c r="H263" s="133"/>
      <c r="I263" s="133"/>
      <c r="J263" s="133"/>
      <c r="K263" s="133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3">
      <c r="A264" s="2"/>
      <c r="B264" s="132"/>
      <c r="C264" s="5"/>
      <c r="D264" s="133"/>
      <c r="E264" s="133"/>
      <c r="F264" s="133"/>
      <c r="G264" s="133"/>
      <c r="H264" s="133"/>
      <c r="I264" s="133"/>
      <c r="J264" s="133"/>
      <c r="K264" s="133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3">
      <c r="A265" s="2"/>
      <c r="B265" s="132"/>
      <c r="C265" s="5"/>
      <c r="D265" s="133"/>
      <c r="E265" s="133"/>
      <c r="F265" s="133"/>
      <c r="G265" s="133"/>
      <c r="H265" s="133"/>
      <c r="I265" s="133"/>
      <c r="J265" s="133"/>
      <c r="K265" s="133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3">
      <c r="A266" s="2"/>
      <c r="B266" s="132"/>
      <c r="C266" s="5"/>
      <c r="D266" s="133"/>
      <c r="E266" s="133"/>
      <c r="F266" s="133"/>
      <c r="G266" s="133"/>
      <c r="H266" s="133"/>
      <c r="I266" s="133"/>
      <c r="J266" s="133"/>
      <c r="K266" s="133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3">
      <c r="A267" s="2"/>
      <c r="B267" s="132"/>
      <c r="C267" s="5"/>
      <c r="D267" s="133"/>
      <c r="E267" s="133"/>
      <c r="F267" s="133"/>
      <c r="G267" s="133"/>
      <c r="H267" s="133"/>
      <c r="I267" s="133"/>
      <c r="J267" s="133"/>
      <c r="K267" s="133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3">
      <c r="A268" s="2"/>
      <c r="B268" s="132"/>
      <c r="C268" s="5"/>
      <c r="D268" s="133"/>
      <c r="E268" s="133"/>
      <c r="F268" s="133"/>
      <c r="G268" s="133"/>
      <c r="H268" s="133"/>
      <c r="I268" s="133"/>
      <c r="J268" s="133"/>
      <c r="K268" s="133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3">
      <c r="A269" s="2"/>
      <c r="B269" s="132"/>
      <c r="C269" s="5"/>
      <c r="D269" s="133"/>
      <c r="E269" s="133"/>
      <c r="F269" s="133"/>
      <c r="G269" s="133"/>
      <c r="H269" s="133"/>
      <c r="I269" s="133"/>
      <c r="J269" s="133"/>
      <c r="K269" s="133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3">
      <c r="A270" s="2"/>
      <c r="B270" s="132"/>
      <c r="C270" s="5"/>
      <c r="D270" s="133"/>
      <c r="E270" s="133"/>
      <c r="F270" s="133"/>
      <c r="G270" s="133"/>
      <c r="H270" s="133"/>
      <c r="I270" s="133"/>
      <c r="J270" s="133"/>
      <c r="K270" s="133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3">
      <c r="A271" s="2"/>
      <c r="B271" s="132"/>
      <c r="C271" s="5"/>
      <c r="D271" s="133"/>
      <c r="E271" s="133"/>
      <c r="F271" s="133"/>
      <c r="G271" s="133"/>
      <c r="H271" s="133"/>
      <c r="I271" s="133"/>
      <c r="J271" s="133"/>
      <c r="K271" s="133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3">
      <c r="A272" s="2"/>
      <c r="B272" s="132"/>
      <c r="C272" s="5"/>
      <c r="D272" s="133"/>
      <c r="E272" s="133"/>
      <c r="F272" s="133"/>
      <c r="G272" s="133"/>
      <c r="H272" s="133"/>
      <c r="I272" s="133"/>
      <c r="J272" s="133"/>
      <c r="K272" s="133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3">
      <c r="A273" s="2"/>
      <c r="B273" s="132"/>
      <c r="C273" s="5"/>
      <c r="D273" s="133"/>
      <c r="E273" s="133"/>
      <c r="F273" s="133"/>
      <c r="G273" s="133"/>
      <c r="H273" s="133"/>
      <c r="I273" s="133"/>
      <c r="J273" s="133"/>
      <c r="K273" s="133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3">
      <c r="A274" s="2"/>
      <c r="B274" s="132"/>
      <c r="C274" s="5"/>
      <c r="D274" s="133"/>
      <c r="E274" s="133"/>
      <c r="F274" s="133"/>
      <c r="G274" s="133"/>
      <c r="H274" s="133"/>
      <c r="I274" s="133"/>
      <c r="J274" s="133"/>
      <c r="K274" s="133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3">
      <c r="A275" s="2"/>
      <c r="B275" s="132"/>
      <c r="C275" s="5"/>
      <c r="D275" s="133"/>
      <c r="E275" s="133"/>
      <c r="F275" s="133"/>
      <c r="G275" s="133"/>
      <c r="H275" s="133"/>
      <c r="I275" s="133"/>
      <c r="J275" s="133"/>
      <c r="K275" s="133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3">
      <c r="A276" s="2"/>
      <c r="B276" s="132"/>
      <c r="C276" s="5"/>
      <c r="D276" s="133"/>
      <c r="E276" s="133"/>
      <c r="F276" s="133"/>
      <c r="G276" s="133"/>
      <c r="H276" s="133"/>
      <c r="I276" s="133"/>
      <c r="J276" s="133"/>
      <c r="K276" s="133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3">
      <c r="A277" s="2"/>
      <c r="B277" s="132"/>
      <c r="C277" s="5"/>
      <c r="D277" s="133"/>
      <c r="E277" s="133"/>
      <c r="F277" s="133"/>
      <c r="G277" s="133"/>
      <c r="H277" s="133"/>
      <c r="I277" s="133"/>
      <c r="J277" s="133"/>
      <c r="K277" s="133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3">
      <c r="A278" s="2"/>
      <c r="B278" s="132"/>
      <c r="C278" s="5"/>
      <c r="D278" s="133"/>
      <c r="E278" s="133"/>
      <c r="F278" s="133"/>
      <c r="G278" s="133"/>
      <c r="H278" s="133"/>
      <c r="I278" s="133"/>
      <c r="J278" s="133"/>
      <c r="K278" s="133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3">
      <c r="A279" s="2"/>
      <c r="B279" s="132"/>
      <c r="C279" s="5"/>
      <c r="D279" s="133"/>
      <c r="E279" s="133"/>
      <c r="F279" s="133"/>
      <c r="G279" s="133"/>
      <c r="H279" s="133"/>
      <c r="I279" s="133"/>
      <c r="J279" s="133"/>
      <c r="K279" s="133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3">
      <c r="A280" s="2"/>
      <c r="B280" s="132"/>
      <c r="C280" s="5"/>
      <c r="D280" s="133"/>
      <c r="E280" s="133"/>
      <c r="F280" s="133"/>
      <c r="G280" s="133"/>
      <c r="H280" s="133"/>
      <c r="I280" s="133"/>
      <c r="J280" s="133"/>
      <c r="K280" s="133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3">
      <c r="A281" s="2"/>
      <c r="B281" s="132"/>
      <c r="C281" s="5"/>
      <c r="D281" s="133"/>
      <c r="E281" s="133"/>
      <c r="F281" s="133"/>
      <c r="G281" s="133"/>
      <c r="H281" s="133"/>
      <c r="I281" s="133"/>
      <c r="J281" s="133"/>
      <c r="K281" s="133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3">
      <c r="A282" s="2"/>
      <c r="B282" s="132"/>
      <c r="C282" s="5"/>
      <c r="D282" s="133"/>
      <c r="E282" s="133"/>
      <c r="F282" s="133"/>
      <c r="G282" s="133"/>
      <c r="H282" s="133"/>
      <c r="I282" s="133"/>
      <c r="J282" s="133"/>
      <c r="K282" s="133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3">
      <c r="A283" s="2"/>
      <c r="B283" s="132"/>
      <c r="C283" s="5"/>
      <c r="D283" s="133"/>
      <c r="E283" s="133"/>
      <c r="F283" s="133"/>
      <c r="G283" s="133"/>
      <c r="H283" s="133"/>
      <c r="I283" s="133"/>
      <c r="J283" s="133"/>
      <c r="K283" s="133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3">
      <c r="A284" s="2"/>
      <c r="B284" s="132"/>
      <c r="C284" s="5"/>
      <c r="D284" s="133"/>
      <c r="E284" s="133"/>
      <c r="F284" s="133"/>
      <c r="G284" s="133"/>
      <c r="H284" s="133"/>
      <c r="I284" s="133"/>
      <c r="J284" s="133"/>
      <c r="K284" s="133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3">
      <c r="A285" s="2"/>
      <c r="B285" s="132"/>
      <c r="C285" s="5"/>
      <c r="D285" s="133"/>
      <c r="E285" s="133"/>
      <c r="F285" s="133"/>
      <c r="G285" s="133"/>
      <c r="H285" s="133"/>
      <c r="I285" s="133"/>
      <c r="J285" s="133"/>
      <c r="K285" s="133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3">
      <c r="A286" s="2"/>
      <c r="B286" s="132"/>
      <c r="C286" s="5"/>
      <c r="D286" s="133"/>
      <c r="E286" s="133"/>
      <c r="F286" s="133"/>
      <c r="G286" s="133"/>
      <c r="H286" s="133"/>
      <c r="I286" s="133"/>
      <c r="J286" s="133"/>
      <c r="K286" s="133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3">
      <c r="A287" s="2"/>
      <c r="B287" s="132"/>
      <c r="C287" s="5"/>
      <c r="D287" s="133"/>
      <c r="E287" s="133"/>
      <c r="F287" s="133"/>
      <c r="G287" s="133"/>
      <c r="H287" s="133"/>
      <c r="I287" s="133"/>
      <c r="J287" s="133"/>
      <c r="K287" s="133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3">
      <c r="A288" s="2"/>
      <c r="B288" s="132"/>
      <c r="C288" s="5"/>
      <c r="D288" s="133"/>
      <c r="E288" s="133"/>
      <c r="F288" s="133"/>
      <c r="G288" s="133"/>
      <c r="H288" s="133"/>
      <c r="I288" s="133"/>
      <c r="J288" s="133"/>
      <c r="K288" s="133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3">
      <c r="A289" s="2"/>
      <c r="B289" s="132"/>
      <c r="C289" s="5"/>
      <c r="D289" s="133"/>
      <c r="E289" s="133"/>
      <c r="F289" s="133"/>
      <c r="G289" s="133"/>
      <c r="H289" s="133"/>
      <c r="I289" s="133"/>
      <c r="J289" s="133"/>
      <c r="K289" s="133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3">
      <c r="A290" s="2"/>
      <c r="B290" s="132"/>
      <c r="C290" s="5"/>
      <c r="D290" s="133"/>
      <c r="E290" s="133"/>
      <c r="F290" s="133"/>
      <c r="G290" s="133"/>
      <c r="H290" s="133"/>
      <c r="I290" s="133"/>
      <c r="J290" s="133"/>
      <c r="K290" s="133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3">
      <c r="A291" s="2"/>
      <c r="B291" s="132"/>
      <c r="C291" s="5"/>
      <c r="D291" s="133"/>
      <c r="E291" s="133"/>
      <c r="F291" s="133"/>
      <c r="G291" s="133"/>
      <c r="H291" s="133"/>
      <c r="I291" s="133"/>
      <c r="J291" s="133"/>
      <c r="K291" s="133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3">
      <c r="A292" s="2"/>
      <c r="B292" s="132"/>
      <c r="C292" s="5"/>
      <c r="D292" s="133"/>
      <c r="E292" s="133"/>
      <c r="F292" s="133"/>
      <c r="G292" s="133"/>
      <c r="H292" s="133"/>
      <c r="I292" s="133"/>
      <c r="J292" s="133"/>
      <c r="K292" s="133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3">
      <c r="A293" s="2"/>
      <c r="B293" s="132"/>
      <c r="C293" s="5"/>
      <c r="D293" s="133"/>
      <c r="E293" s="133"/>
      <c r="F293" s="133"/>
      <c r="G293" s="133"/>
      <c r="H293" s="133"/>
      <c r="I293" s="133"/>
      <c r="J293" s="133"/>
      <c r="K293" s="133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3">
      <c r="A294" s="2"/>
      <c r="B294" s="132"/>
      <c r="C294" s="5"/>
      <c r="D294" s="133"/>
      <c r="E294" s="133"/>
      <c r="F294" s="133"/>
      <c r="G294" s="133"/>
      <c r="H294" s="133"/>
      <c r="I294" s="133"/>
      <c r="J294" s="133"/>
      <c r="K294" s="133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3">
      <c r="A295" s="2"/>
      <c r="B295" s="132"/>
      <c r="C295" s="5"/>
      <c r="D295" s="133"/>
      <c r="E295" s="133"/>
      <c r="F295" s="133"/>
      <c r="G295" s="133"/>
      <c r="H295" s="133"/>
      <c r="I295" s="133"/>
      <c r="J295" s="133"/>
      <c r="K295" s="133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3">
      <c r="A296" s="2"/>
      <c r="B296" s="132"/>
      <c r="C296" s="5"/>
      <c r="D296" s="133"/>
      <c r="E296" s="133"/>
      <c r="F296" s="133"/>
      <c r="G296" s="133"/>
      <c r="H296" s="133"/>
      <c r="I296" s="133"/>
      <c r="J296" s="133"/>
      <c r="K296" s="133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3">
      <c r="A297" s="2"/>
      <c r="B297" s="132"/>
      <c r="C297" s="5"/>
      <c r="D297" s="133"/>
      <c r="E297" s="133"/>
      <c r="F297" s="133"/>
      <c r="G297" s="133"/>
      <c r="H297" s="133"/>
      <c r="I297" s="133"/>
      <c r="J297" s="133"/>
      <c r="K297" s="133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3">
      <c r="A298" s="2"/>
      <c r="B298" s="132"/>
      <c r="C298" s="5"/>
      <c r="D298" s="133"/>
      <c r="E298" s="133"/>
      <c r="F298" s="133"/>
      <c r="G298" s="133"/>
      <c r="H298" s="133"/>
      <c r="I298" s="133"/>
      <c r="J298" s="133"/>
      <c r="K298" s="133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3">
      <c r="A299" s="2"/>
      <c r="B299" s="132"/>
      <c r="C299" s="5"/>
      <c r="D299" s="133"/>
      <c r="E299" s="133"/>
      <c r="F299" s="133"/>
      <c r="G299" s="133"/>
      <c r="H299" s="133"/>
      <c r="I299" s="133"/>
      <c r="J299" s="133"/>
      <c r="K299" s="133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3">
      <c r="A300" s="2"/>
      <c r="B300" s="132"/>
      <c r="C300" s="5"/>
      <c r="D300" s="133"/>
      <c r="E300" s="133"/>
      <c r="F300" s="133"/>
      <c r="G300" s="133"/>
      <c r="H300" s="133"/>
      <c r="I300" s="133"/>
      <c r="J300" s="133"/>
      <c r="K300" s="133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3">
      <c r="A301" s="2"/>
      <c r="B301" s="132"/>
      <c r="C301" s="5"/>
      <c r="D301" s="133"/>
      <c r="E301" s="133"/>
      <c r="F301" s="133"/>
      <c r="G301" s="133"/>
      <c r="H301" s="133"/>
      <c r="I301" s="133"/>
      <c r="J301" s="133"/>
      <c r="K301" s="133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3">
      <c r="A302" s="2"/>
      <c r="B302" s="132"/>
      <c r="C302" s="5"/>
      <c r="D302" s="133"/>
      <c r="E302" s="133"/>
      <c r="F302" s="133"/>
      <c r="G302" s="133"/>
      <c r="H302" s="133"/>
      <c r="I302" s="133"/>
      <c r="J302" s="133"/>
      <c r="K302" s="133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3">
      <c r="A303" s="2"/>
      <c r="B303" s="132"/>
      <c r="C303" s="5"/>
      <c r="D303" s="133"/>
      <c r="E303" s="133"/>
      <c r="F303" s="133"/>
      <c r="G303" s="133"/>
      <c r="H303" s="133"/>
      <c r="I303" s="133"/>
      <c r="J303" s="133"/>
      <c r="K303" s="133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3">
      <c r="A304" s="2"/>
      <c r="B304" s="132"/>
      <c r="C304" s="5"/>
      <c r="D304" s="133"/>
      <c r="E304" s="133"/>
      <c r="F304" s="133"/>
      <c r="G304" s="133"/>
      <c r="H304" s="133"/>
      <c r="I304" s="133"/>
      <c r="J304" s="133"/>
      <c r="K304" s="133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3">
      <c r="A305" s="2"/>
      <c r="B305" s="132"/>
      <c r="C305" s="5"/>
      <c r="D305" s="133"/>
      <c r="E305" s="133"/>
      <c r="F305" s="133"/>
      <c r="G305" s="133"/>
      <c r="H305" s="133"/>
      <c r="I305" s="133"/>
      <c r="J305" s="133"/>
      <c r="K305" s="133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3">
      <c r="A306" s="2"/>
      <c r="B306" s="132"/>
      <c r="C306" s="5"/>
      <c r="D306" s="133"/>
      <c r="E306" s="133"/>
      <c r="F306" s="133"/>
      <c r="G306" s="133"/>
      <c r="H306" s="133"/>
      <c r="I306" s="133"/>
      <c r="J306" s="133"/>
      <c r="K306" s="133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3">
      <c r="A307" s="2"/>
      <c r="B307" s="132"/>
      <c r="C307" s="5"/>
      <c r="D307" s="133"/>
      <c r="E307" s="133"/>
      <c r="F307" s="133"/>
      <c r="G307" s="133"/>
      <c r="H307" s="133"/>
      <c r="I307" s="133"/>
      <c r="J307" s="133"/>
      <c r="K307" s="133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3">
      <c r="A308" s="2"/>
      <c r="B308" s="132"/>
      <c r="C308" s="5"/>
      <c r="D308" s="133"/>
      <c r="E308" s="133"/>
      <c r="F308" s="133"/>
      <c r="G308" s="133"/>
      <c r="H308" s="133"/>
      <c r="I308" s="133"/>
      <c r="J308" s="133"/>
      <c r="K308" s="133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3">
      <c r="A309" s="2"/>
      <c r="B309" s="132"/>
      <c r="C309" s="5"/>
      <c r="D309" s="133"/>
      <c r="E309" s="133"/>
      <c r="F309" s="133"/>
      <c r="G309" s="133"/>
      <c r="H309" s="133"/>
      <c r="I309" s="133"/>
      <c r="J309" s="133"/>
      <c r="K309" s="133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3">
      <c r="A310" s="2"/>
      <c r="B310" s="132"/>
      <c r="C310" s="5"/>
      <c r="D310" s="133"/>
      <c r="E310" s="133"/>
      <c r="F310" s="133"/>
      <c r="G310" s="133"/>
      <c r="H310" s="133"/>
      <c r="I310" s="133"/>
      <c r="J310" s="133"/>
      <c r="K310" s="133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3">
      <c r="A311" s="2"/>
      <c r="B311" s="132"/>
      <c r="C311" s="5"/>
      <c r="D311" s="133"/>
      <c r="E311" s="133"/>
      <c r="F311" s="133"/>
      <c r="G311" s="133"/>
      <c r="H311" s="133"/>
      <c r="I311" s="133"/>
      <c r="J311" s="133"/>
      <c r="K311" s="133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3"/>
    <row r="313" spans="1:26" ht="15.75" customHeight="1" x14ac:dyDescent="0.3"/>
    <row r="314" spans="1:26" ht="15.75" customHeight="1" x14ac:dyDescent="0.3"/>
    <row r="315" spans="1:26" ht="15.75" customHeight="1" x14ac:dyDescent="0.3"/>
    <row r="316" spans="1:26" ht="15.75" customHeight="1" x14ac:dyDescent="0.3"/>
    <row r="317" spans="1:26" ht="15.75" customHeight="1" x14ac:dyDescent="0.3"/>
    <row r="318" spans="1:26" ht="15.75" customHeight="1" x14ac:dyDescent="0.3"/>
    <row r="319" spans="1:26" ht="15.75" customHeight="1" x14ac:dyDescent="0.3"/>
    <row r="320" spans="1:26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4">
    <mergeCell ref="L12:M12"/>
    <mergeCell ref="N12:O12"/>
    <mergeCell ref="A1:K1"/>
    <mergeCell ref="A2:K2"/>
    <mergeCell ref="A3:K3"/>
    <mergeCell ref="A5:A7"/>
    <mergeCell ref="B5:B7"/>
    <mergeCell ref="C5:C7"/>
    <mergeCell ref="H5:K5"/>
    <mergeCell ref="D5:G5"/>
    <mergeCell ref="D6:E6"/>
    <mergeCell ref="F6:G6"/>
    <mergeCell ref="H6:I6"/>
    <mergeCell ref="J6:K6"/>
  </mergeCells>
  <pageMargins left="0.7" right="0.7" top="0.75" bottom="0.75" header="0" footer="0"/>
  <pageSetup paperSize="5" scale="95" orientation="landscape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F1:I1000"/>
  <sheetViews>
    <sheetView workbookViewId="0"/>
  </sheetViews>
  <sheetFormatPr defaultColWidth="14.44140625" defaultRowHeight="15" customHeight="1" x14ac:dyDescent="0.3"/>
  <cols>
    <col min="1" max="9" width="9" customWidth="1"/>
  </cols>
  <sheetData>
    <row r="1" spans="6:9" ht="14.25" customHeight="1" x14ac:dyDescent="0.3"/>
    <row r="2" spans="6:9" ht="14.25" customHeight="1" x14ac:dyDescent="0.3"/>
    <row r="3" spans="6:9" ht="14.25" customHeight="1" x14ac:dyDescent="0.3"/>
    <row r="4" spans="6:9" ht="14.25" customHeight="1" x14ac:dyDescent="0.3"/>
    <row r="5" spans="6:9" ht="14.25" customHeight="1" x14ac:dyDescent="0.3"/>
    <row r="6" spans="6:9" ht="14.25" customHeight="1" x14ac:dyDescent="0.3"/>
    <row r="7" spans="6:9" ht="14.25" customHeight="1" x14ac:dyDescent="0.3">
      <c r="G7" s="2" t="s">
        <v>625</v>
      </c>
      <c r="H7" s="2" t="s">
        <v>626</v>
      </c>
      <c r="I7" s="2" t="s">
        <v>627</v>
      </c>
    </row>
    <row r="8" spans="6:9" ht="14.25" customHeight="1" x14ac:dyDescent="0.3">
      <c r="F8" s="2" t="s">
        <v>628</v>
      </c>
      <c r="G8" s="140" t="e">
        <f>'kons PK (L2) (1) (1)'!G57/'kons PK (L2) (1) (1)'!D57*100</f>
        <v>#REF!</v>
      </c>
      <c r="H8" s="140" t="e">
        <f>'kons PK (L2) (1) (1)'!H57/'kons PK (L2) (1) (1)'!E57*100</f>
        <v>#REF!</v>
      </c>
      <c r="I8" s="140" t="e">
        <f>'kons PK (L2) (1) (1)'!I57/'kons PK (L2) (1) (1)'!D57*100</f>
        <v>#REF!</v>
      </c>
    </row>
    <row r="9" spans="6:9" ht="14.25" customHeight="1" x14ac:dyDescent="0.3"/>
    <row r="10" spans="6:9" ht="14.25" customHeight="1" x14ac:dyDescent="0.3"/>
    <row r="11" spans="6:9" ht="14.25" customHeight="1" x14ac:dyDescent="0.3"/>
    <row r="12" spans="6:9" ht="14.25" customHeight="1" x14ac:dyDescent="0.3"/>
    <row r="13" spans="6:9" ht="14.25" customHeight="1" x14ac:dyDescent="0.3"/>
    <row r="14" spans="6:9" ht="14.25" customHeight="1" x14ac:dyDescent="0.3"/>
    <row r="15" spans="6:9" ht="14.25" customHeight="1" x14ac:dyDescent="0.3"/>
    <row r="16" spans="6:9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paperSize="9" orientation="portrait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Z1000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14.44140625" defaultRowHeight="15" customHeight="1" x14ac:dyDescent="0.3"/>
  <cols>
    <col min="1" max="1" width="4.88671875" customWidth="1"/>
    <col min="2" max="2" width="7.109375" customWidth="1"/>
    <col min="3" max="3" width="37.5546875" customWidth="1"/>
    <col min="4" max="4" width="32" customWidth="1"/>
    <col min="5" max="5" width="42.44140625" customWidth="1"/>
    <col min="6" max="7" width="9.109375" customWidth="1"/>
    <col min="8" max="8" width="12.88671875" customWidth="1"/>
    <col min="9" max="9" width="9.109375" customWidth="1"/>
    <col min="10" max="25" width="8.6640625" customWidth="1"/>
  </cols>
  <sheetData>
    <row r="1" spans="1:26" ht="14.25" customHeight="1" x14ac:dyDescent="0.3">
      <c r="A1" s="431" t="s">
        <v>629</v>
      </c>
      <c r="B1" s="352"/>
      <c r="C1" s="352"/>
      <c r="D1" s="352"/>
      <c r="E1" s="352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</row>
    <row r="2" spans="1:26" ht="14.25" customHeight="1" x14ac:dyDescent="0.3">
      <c r="A2" s="431" t="s">
        <v>630</v>
      </c>
      <c r="B2" s="352"/>
      <c r="C2" s="352"/>
      <c r="D2" s="352"/>
      <c r="E2" s="352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</row>
    <row r="3" spans="1:26" ht="13.5" customHeight="1" x14ac:dyDescent="0.3">
      <c r="A3" s="432" t="s">
        <v>631</v>
      </c>
      <c r="B3" s="352"/>
      <c r="C3" s="352"/>
      <c r="D3" s="352"/>
      <c r="E3" s="352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</row>
    <row r="4" spans="1:26" ht="13.5" customHeight="1" x14ac:dyDescent="0.3">
      <c r="A4" s="141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</row>
    <row r="5" spans="1:26" ht="13.5" customHeight="1" x14ac:dyDescent="0.3">
      <c r="A5" s="433" t="s">
        <v>112</v>
      </c>
      <c r="B5" s="433" t="s">
        <v>113</v>
      </c>
      <c r="C5" s="429" t="s">
        <v>114</v>
      </c>
      <c r="D5" s="429" t="s">
        <v>632</v>
      </c>
      <c r="E5" s="429" t="s">
        <v>633</v>
      </c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3"/>
      <c r="Y5" s="143"/>
      <c r="Z5" s="143"/>
    </row>
    <row r="6" spans="1:26" ht="13.5" customHeight="1" x14ac:dyDescent="0.3">
      <c r="A6" s="355"/>
      <c r="B6" s="355"/>
      <c r="C6" s="355"/>
      <c r="D6" s="355"/>
      <c r="E6" s="355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</row>
    <row r="7" spans="1:26" ht="13.5" customHeight="1" x14ac:dyDescent="0.3">
      <c r="A7" s="356"/>
      <c r="B7" s="356"/>
      <c r="C7" s="356"/>
      <c r="D7" s="356"/>
      <c r="E7" s="356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3"/>
      <c r="T7" s="143"/>
      <c r="U7" s="143"/>
      <c r="V7" s="143"/>
      <c r="W7" s="143"/>
      <c r="X7" s="143"/>
      <c r="Y7" s="143"/>
      <c r="Z7" s="143"/>
    </row>
    <row r="8" spans="1:26" ht="13.5" customHeight="1" x14ac:dyDescent="0.3">
      <c r="A8" s="144" t="s">
        <v>127</v>
      </c>
      <c r="B8" s="145" t="s">
        <v>128</v>
      </c>
      <c r="C8" s="146" t="s">
        <v>129</v>
      </c>
      <c r="D8" s="146" t="s">
        <v>130</v>
      </c>
      <c r="E8" s="145" t="s">
        <v>131</v>
      </c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</row>
    <row r="9" spans="1:26" ht="13.5" customHeight="1" x14ac:dyDescent="0.3">
      <c r="A9" s="186">
        <v>1</v>
      </c>
      <c r="B9" s="186" t="s">
        <v>143</v>
      </c>
      <c r="C9" s="188" t="s">
        <v>144</v>
      </c>
      <c r="D9" s="147"/>
      <c r="E9" s="147"/>
      <c r="F9" s="143"/>
      <c r="G9" s="143"/>
      <c r="H9" s="2"/>
      <c r="I9" s="2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3"/>
      <c r="V9" s="143"/>
      <c r="W9" s="143"/>
      <c r="X9" s="143"/>
      <c r="Y9" s="143"/>
      <c r="Z9" s="143"/>
    </row>
    <row r="10" spans="1:26" ht="13.5" customHeight="1" x14ac:dyDescent="0.3">
      <c r="A10" s="186">
        <f t="shared" ref="A10:A55" si="0">A9+1</f>
        <v>2</v>
      </c>
      <c r="B10" s="186" t="s">
        <v>145</v>
      </c>
      <c r="C10" s="188" t="s">
        <v>60</v>
      </c>
      <c r="D10" s="147"/>
      <c r="E10" s="147"/>
      <c r="F10" s="143"/>
      <c r="G10" s="143"/>
      <c r="H10" s="2"/>
      <c r="I10" s="143"/>
      <c r="J10" s="143"/>
      <c r="K10" s="143"/>
      <c r="L10" s="143"/>
      <c r="M10" s="143"/>
      <c r="N10" s="14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Y10" s="143"/>
      <c r="Z10" s="143"/>
    </row>
    <row r="11" spans="1:26" ht="13.5" customHeight="1" x14ac:dyDescent="0.3">
      <c r="A11" s="148">
        <f t="shared" si="0"/>
        <v>3</v>
      </c>
      <c r="B11" s="148" t="s">
        <v>146</v>
      </c>
      <c r="C11" s="149" t="s">
        <v>147</v>
      </c>
      <c r="D11" s="150"/>
      <c r="E11" s="150"/>
      <c r="F11" s="151"/>
      <c r="G11" s="151"/>
      <c r="H11" s="152"/>
      <c r="I11" s="151"/>
      <c r="J11" s="151"/>
      <c r="K11" s="151"/>
      <c r="L11" s="151"/>
      <c r="M11" s="151"/>
      <c r="N11" s="151"/>
      <c r="O11" s="151"/>
      <c r="P11" s="151"/>
      <c r="Q11" s="151"/>
      <c r="R11" s="151"/>
      <c r="S11" s="151"/>
      <c r="T11" s="151"/>
      <c r="U11" s="151"/>
      <c r="V11" s="151"/>
      <c r="W11" s="151"/>
      <c r="X11" s="151"/>
      <c r="Y11" s="151"/>
      <c r="Z11" s="151"/>
    </row>
    <row r="12" spans="1:26" ht="15.75" customHeight="1" x14ac:dyDescent="0.3">
      <c r="A12" s="186">
        <f t="shared" si="0"/>
        <v>4</v>
      </c>
      <c r="B12" s="186" t="s">
        <v>148</v>
      </c>
      <c r="C12" s="188" t="s">
        <v>149</v>
      </c>
      <c r="D12" s="147"/>
      <c r="E12" s="147"/>
      <c r="F12" s="143"/>
      <c r="G12" s="143"/>
      <c r="H12" s="2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</row>
    <row r="13" spans="1:26" ht="18.75" customHeight="1" x14ac:dyDescent="0.3">
      <c r="A13" s="186">
        <f t="shared" si="0"/>
        <v>5</v>
      </c>
      <c r="B13" s="186" t="s">
        <v>150</v>
      </c>
      <c r="C13" s="188" t="s">
        <v>77</v>
      </c>
      <c r="D13" s="147"/>
      <c r="E13" s="147"/>
      <c r="F13" s="143"/>
      <c r="G13" s="143"/>
      <c r="H13" s="2"/>
      <c r="I13" s="143"/>
      <c r="J13" s="143"/>
      <c r="K13" s="143"/>
      <c r="L13" s="143"/>
      <c r="M13" s="143"/>
      <c r="N13" s="143"/>
      <c r="O13" s="143"/>
      <c r="P13" s="143"/>
      <c r="Q13" s="143"/>
      <c r="R13" s="143"/>
      <c r="S13" s="143"/>
      <c r="T13" s="143"/>
      <c r="U13" s="143"/>
      <c r="V13" s="143"/>
      <c r="W13" s="143"/>
      <c r="X13" s="143"/>
      <c r="Y13" s="143"/>
      <c r="Z13" s="143"/>
    </row>
    <row r="14" spans="1:26" ht="13.5" customHeight="1" x14ac:dyDescent="0.3">
      <c r="A14" s="148">
        <f t="shared" si="0"/>
        <v>6</v>
      </c>
      <c r="B14" s="148" t="s">
        <v>151</v>
      </c>
      <c r="C14" s="149" t="e">
        <f>#REF!</f>
        <v>#REF!</v>
      </c>
      <c r="D14" s="150"/>
      <c r="E14" s="150"/>
      <c r="F14" s="151"/>
      <c r="G14" s="151"/>
      <c r="H14" s="152"/>
      <c r="I14" s="151"/>
      <c r="J14" s="151"/>
      <c r="K14" s="151"/>
      <c r="L14" s="151"/>
      <c r="M14" s="151"/>
      <c r="N14" s="151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</row>
    <row r="15" spans="1:26" ht="13.5" customHeight="1" x14ac:dyDescent="0.3">
      <c r="A15" s="148">
        <f t="shared" si="0"/>
        <v>7</v>
      </c>
      <c r="B15" s="148" t="s">
        <v>152</v>
      </c>
      <c r="C15" s="149" t="s">
        <v>153</v>
      </c>
      <c r="D15" s="150"/>
      <c r="E15" s="150"/>
      <c r="F15" s="151"/>
      <c r="G15" s="151"/>
      <c r="H15" s="152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51"/>
      <c r="Z15" s="151"/>
    </row>
    <row r="16" spans="1:26" ht="13.5" customHeight="1" x14ac:dyDescent="0.3">
      <c r="A16" s="148">
        <f t="shared" si="0"/>
        <v>8</v>
      </c>
      <c r="B16" s="148" t="s">
        <v>154</v>
      </c>
      <c r="C16" s="149" t="s">
        <v>155</v>
      </c>
      <c r="D16" s="150"/>
      <c r="E16" s="150"/>
      <c r="F16" s="151"/>
      <c r="G16" s="151"/>
      <c r="H16" s="152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1"/>
      <c r="Z16" s="151"/>
    </row>
    <row r="17" spans="1:26" ht="13.5" customHeight="1" x14ac:dyDescent="0.3">
      <c r="A17" s="148">
        <f t="shared" si="0"/>
        <v>9</v>
      </c>
      <c r="B17" s="148" t="s">
        <v>156</v>
      </c>
      <c r="C17" s="149" t="s">
        <v>157</v>
      </c>
      <c r="D17" s="150"/>
      <c r="E17" s="150"/>
      <c r="F17" s="151"/>
      <c r="G17" s="151"/>
      <c r="H17" s="152"/>
      <c r="I17" s="151"/>
      <c r="J17" s="151"/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</row>
    <row r="18" spans="1:26" ht="13.5" customHeight="1" x14ac:dyDescent="0.3">
      <c r="A18" s="148">
        <f t="shared" si="0"/>
        <v>10</v>
      </c>
      <c r="B18" s="148" t="s">
        <v>158</v>
      </c>
      <c r="C18" s="149" t="s">
        <v>159</v>
      </c>
      <c r="D18" s="150"/>
      <c r="E18" s="150"/>
      <c r="F18" s="151"/>
      <c r="G18" s="151"/>
      <c r="H18" s="152"/>
      <c r="I18" s="151"/>
      <c r="J18" s="151"/>
      <c r="K18" s="151"/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1"/>
      <c r="X18" s="151"/>
      <c r="Y18" s="151"/>
      <c r="Z18" s="151"/>
    </row>
    <row r="19" spans="1:26" ht="13.5" customHeight="1" x14ac:dyDescent="0.3">
      <c r="A19" s="148">
        <f t="shared" si="0"/>
        <v>11</v>
      </c>
      <c r="B19" s="148" t="s">
        <v>160</v>
      </c>
      <c r="C19" s="149" t="e">
        <f t="shared" ref="C19:C26" si="1">#REF!</f>
        <v>#REF!</v>
      </c>
      <c r="D19" s="150"/>
      <c r="E19" s="150"/>
      <c r="F19" s="151"/>
      <c r="G19" s="151"/>
      <c r="H19" s="152"/>
      <c r="I19" s="151"/>
      <c r="J19" s="151"/>
      <c r="K19" s="151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</row>
    <row r="20" spans="1:26" ht="13.5" customHeight="1" x14ac:dyDescent="0.3">
      <c r="A20" s="186">
        <f t="shared" si="0"/>
        <v>12</v>
      </c>
      <c r="B20" s="186" t="s">
        <v>161</v>
      </c>
      <c r="C20" s="188" t="e">
        <f t="shared" si="1"/>
        <v>#REF!</v>
      </c>
      <c r="D20" s="147"/>
      <c r="E20" s="147"/>
      <c r="F20" s="143"/>
      <c r="G20" s="143"/>
      <c r="H20" s="143"/>
      <c r="I20" s="143"/>
      <c r="J20" s="143"/>
      <c r="K20" s="143"/>
      <c r="L20" s="143"/>
      <c r="M20" s="143"/>
      <c r="N20" s="143"/>
      <c r="O20" s="143"/>
      <c r="P20" s="143"/>
      <c r="Q20" s="143"/>
      <c r="R20" s="143"/>
      <c r="S20" s="143"/>
      <c r="T20" s="143"/>
      <c r="U20" s="143"/>
      <c r="V20" s="143"/>
      <c r="W20" s="143"/>
      <c r="X20" s="143"/>
      <c r="Y20" s="143"/>
      <c r="Z20" s="143"/>
    </row>
    <row r="21" spans="1:26" ht="13.5" customHeight="1" x14ac:dyDescent="0.3">
      <c r="A21" s="186">
        <f t="shared" si="0"/>
        <v>13</v>
      </c>
      <c r="B21" s="186" t="s">
        <v>162</v>
      </c>
      <c r="C21" s="188" t="e">
        <f t="shared" si="1"/>
        <v>#REF!</v>
      </c>
      <c r="D21" s="147"/>
      <c r="E21" s="147"/>
      <c r="F21" s="143"/>
      <c r="G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</row>
    <row r="22" spans="1:26" ht="13.5" customHeight="1" x14ac:dyDescent="0.3">
      <c r="A22" s="186">
        <f t="shared" si="0"/>
        <v>14</v>
      </c>
      <c r="B22" s="186" t="s">
        <v>163</v>
      </c>
      <c r="C22" s="188" t="e">
        <f t="shared" si="1"/>
        <v>#REF!</v>
      </c>
      <c r="D22" s="147"/>
      <c r="E22" s="147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43"/>
      <c r="X22" s="143"/>
      <c r="Y22" s="143"/>
      <c r="Z22" s="143"/>
    </row>
    <row r="23" spans="1:26" ht="13.5" customHeight="1" x14ac:dyDescent="0.3">
      <c r="A23" s="148">
        <f t="shared" si="0"/>
        <v>15</v>
      </c>
      <c r="B23" s="148" t="s">
        <v>164</v>
      </c>
      <c r="C23" s="149" t="e">
        <f t="shared" si="1"/>
        <v>#REF!</v>
      </c>
      <c r="D23" s="150"/>
      <c r="E23" s="150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</row>
    <row r="24" spans="1:26" ht="13.5" customHeight="1" x14ac:dyDescent="0.3">
      <c r="A24" s="148">
        <f t="shared" si="0"/>
        <v>16</v>
      </c>
      <c r="B24" s="148" t="s">
        <v>165</v>
      </c>
      <c r="C24" s="149" t="e">
        <f t="shared" si="1"/>
        <v>#REF!</v>
      </c>
      <c r="D24" s="150"/>
      <c r="E24" s="150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</row>
    <row r="25" spans="1:26" ht="13.5" customHeight="1" x14ac:dyDescent="0.3">
      <c r="A25" s="186">
        <f t="shared" si="0"/>
        <v>17</v>
      </c>
      <c r="B25" s="186" t="s">
        <v>166</v>
      </c>
      <c r="C25" s="188" t="e">
        <f t="shared" si="1"/>
        <v>#REF!</v>
      </c>
      <c r="D25" s="147"/>
      <c r="E25" s="147"/>
      <c r="F25" s="143"/>
      <c r="G25" s="143"/>
      <c r="H25" s="143"/>
      <c r="I25" s="143"/>
      <c r="J25" s="143"/>
      <c r="K25" s="143"/>
      <c r="L25" s="143"/>
      <c r="M25" s="143"/>
      <c r="N25" s="143"/>
      <c r="O25" s="143"/>
      <c r="P25" s="143"/>
      <c r="Q25" s="143"/>
      <c r="R25" s="143"/>
      <c r="S25" s="143"/>
      <c r="T25" s="143"/>
      <c r="U25" s="143"/>
      <c r="V25" s="143"/>
      <c r="W25" s="143"/>
      <c r="X25" s="143"/>
      <c r="Y25" s="143"/>
      <c r="Z25" s="143"/>
    </row>
    <row r="26" spans="1:26" ht="13.5" customHeight="1" x14ac:dyDescent="0.3">
      <c r="A26" s="186">
        <f t="shared" si="0"/>
        <v>18</v>
      </c>
      <c r="B26" s="186" t="s">
        <v>167</v>
      </c>
      <c r="C26" s="188" t="e">
        <f t="shared" si="1"/>
        <v>#REF!</v>
      </c>
      <c r="D26" s="147"/>
      <c r="E26" s="147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3"/>
      <c r="T26" s="143"/>
      <c r="U26" s="143"/>
      <c r="V26" s="143"/>
      <c r="W26" s="143"/>
      <c r="X26" s="143"/>
      <c r="Y26" s="143"/>
      <c r="Z26" s="143"/>
    </row>
    <row r="27" spans="1:26" ht="13.5" customHeight="1" x14ac:dyDescent="0.3">
      <c r="A27" s="186">
        <f t="shared" si="0"/>
        <v>19</v>
      </c>
      <c r="B27" s="186" t="s">
        <v>168</v>
      </c>
      <c r="C27" s="188" t="s">
        <v>169</v>
      </c>
      <c r="D27" s="147"/>
      <c r="E27" s="147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W27" s="143"/>
      <c r="X27" s="143"/>
      <c r="Y27" s="143"/>
      <c r="Z27" s="143"/>
    </row>
    <row r="28" spans="1:26" ht="13.5" customHeight="1" x14ac:dyDescent="0.3">
      <c r="A28" s="186">
        <f t="shared" si="0"/>
        <v>20</v>
      </c>
      <c r="B28" s="186" t="s">
        <v>170</v>
      </c>
      <c r="C28" s="188" t="e">
        <f t="shared" ref="C28:C29" si="2">#REF!</f>
        <v>#REF!</v>
      </c>
      <c r="D28" s="147"/>
      <c r="E28" s="147"/>
      <c r="F28" s="143"/>
      <c r="G28" s="143"/>
      <c r="H28" s="143"/>
      <c r="I28" s="143"/>
      <c r="J28" s="143"/>
      <c r="K28" s="143"/>
      <c r="L28" s="143"/>
      <c r="M28" s="143"/>
      <c r="N28" s="143"/>
      <c r="O28" s="143"/>
      <c r="P28" s="143"/>
      <c r="Q28" s="143"/>
      <c r="R28" s="143"/>
      <c r="S28" s="143"/>
      <c r="T28" s="143"/>
      <c r="U28" s="143"/>
      <c r="V28" s="143"/>
      <c r="W28" s="143"/>
      <c r="X28" s="143"/>
      <c r="Y28" s="143"/>
      <c r="Z28" s="143"/>
    </row>
    <row r="29" spans="1:26" ht="13.5" customHeight="1" x14ac:dyDescent="0.3">
      <c r="A29" s="186">
        <f t="shared" si="0"/>
        <v>21</v>
      </c>
      <c r="B29" s="186" t="s">
        <v>171</v>
      </c>
      <c r="C29" s="188" t="e">
        <f t="shared" si="2"/>
        <v>#REF!</v>
      </c>
      <c r="D29" s="147"/>
      <c r="E29" s="147"/>
      <c r="F29" s="143"/>
      <c r="G29" s="143"/>
      <c r="H29" s="143"/>
      <c r="I29" s="143"/>
      <c r="J29" s="143"/>
      <c r="K29" s="143"/>
      <c r="L29" s="143"/>
      <c r="M29" s="143"/>
      <c r="N29" s="143"/>
      <c r="O29" s="143"/>
      <c r="P29" s="143"/>
      <c r="Q29" s="143"/>
      <c r="R29" s="143"/>
      <c r="S29" s="143"/>
      <c r="T29" s="143"/>
      <c r="U29" s="143"/>
      <c r="V29" s="143"/>
      <c r="W29" s="143"/>
      <c r="X29" s="143"/>
      <c r="Y29" s="143"/>
      <c r="Z29" s="143"/>
    </row>
    <row r="30" spans="1:26" ht="13.5" customHeight="1" x14ac:dyDescent="0.3">
      <c r="A30" s="186">
        <f t="shared" si="0"/>
        <v>22</v>
      </c>
      <c r="B30" s="186" t="s">
        <v>172</v>
      </c>
      <c r="C30" s="188" t="s">
        <v>48</v>
      </c>
      <c r="D30" s="147"/>
      <c r="E30" s="147"/>
      <c r="F30" s="143"/>
      <c r="G30" s="143"/>
      <c r="H30" s="143"/>
      <c r="I30" s="143"/>
      <c r="J30" s="143"/>
      <c r="K30" s="143"/>
      <c r="L30" s="143"/>
      <c r="M30" s="143"/>
      <c r="N30" s="143"/>
      <c r="O30" s="143"/>
      <c r="P30" s="143"/>
      <c r="Q30" s="143"/>
      <c r="R30" s="143"/>
      <c r="S30" s="143"/>
      <c r="T30" s="143"/>
      <c r="U30" s="143"/>
      <c r="V30" s="143"/>
      <c r="W30" s="143"/>
      <c r="X30" s="143"/>
      <c r="Y30" s="143"/>
      <c r="Z30" s="143"/>
    </row>
    <row r="31" spans="1:26" ht="13.5" customHeight="1" x14ac:dyDescent="0.3">
      <c r="A31" s="148">
        <f t="shared" si="0"/>
        <v>23</v>
      </c>
      <c r="B31" s="148" t="s">
        <v>65</v>
      </c>
      <c r="C31" s="149" t="e">
        <f t="shared" ref="C31:C33" si="3">#REF!</f>
        <v>#REF!</v>
      </c>
      <c r="D31" s="150"/>
      <c r="E31" s="150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  <c r="Q31" s="151"/>
      <c r="R31" s="151"/>
      <c r="S31" s="151"/>
      <c r="T31" s="151"/>
      <c r="U31" s="151"/>
      <c r="V31" s="151"/>
      <c r="W31" s="151"/>
      <c r="X31" s="151"/>
      <c r="Y31" s="151"/>
      <c r="Z31" s="151"/>
    </row>
    <row r="32" spans="1:26" ht="13.5" customHeight="1" x14ac:dyDescent="0.3">
      <c r="A32" s="186">
        <f t="shared" si="0"/>
        <v>24</v>
      </c>
      <c r="B32" s="186" t="s">
        <v>173</v>
      </c>
      <c r="C32" s="188" t="e">
        <f t="shared" si="3"/>
        <v>#REF!</v>
      </c>
      <c r="D32" s="147"/>
      <c r="E32" s="147"/>
      <c r="F32" s="143"/>
      <c r="G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3"/>
      <c r="T32" s="143"/>
      <c r="U32" s="143"/>
      <c r="V32" s="143"/>
      <c r="W32" s="143"/>
      <c r="X32" s="143"/>
      <c r="Y32" s="143"/>
      <c r="Z32" s="143"/>
    </row>
    <row r="33" spans="1:26" ht="13.5" customHeight="1" x14ac:dyDescent="0.3">
      <c r="A33" s="186">
        <f t="shared" si="0"/>
        <v>25</v>
      </c>
      <c r="B33" s="186" t="s">
        <v>174</v>
      </c>
      <c r="C33" s="188" t="e">
        <f t="shared" si="3"/>
        <v>#REF!</v>
      </c>
      <c r="D33" s="147"/>
      <c r="E33" s="147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3"/>
      <c r="T33" s="143"/>
      <c r="U33" s="143"/>
      <c r="V33" s="143"/>
      <c r="W33" s="143"/>
      <c r="X33" s="143"/>
      <c r="Y33" s="143"/>
      <c r="Z33" s="143"/>
    </row>
    <row r="34" spans="1:26" ht="13.5" customHeight="1" x14ac:dyDescent="0.3">
      <c r="A34" s="186">
        <f t="shared" si="0"/>
        <v>26</v>
      </c>
      <c r="B34" s="186" t="s">
        <v>175</v>
      </c>
      <c r="C34" s="188" t="s">
        <v>176</v>
      </c>
      <c r="D34" s="147"/>
      <c r="E34" s="147"/>
      <c r="F34" s="143"/>
      <c r="G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3"/>
      <c r="T34" s="143"/>
      <c r="U34" s="143"/>
      <c r="V34" s="143"/>
      <c r="W34" s="143"/>
      <c r="X34" s="143"/>
      <c r="Y34" s="143"/>
      <c r="Z34" s="143"/>
    </row>
    <row r="35" spans="1:26" ht="13.5" customHeight="1" x14ac:dyDescent="0.3">
      <c r="A35" s="186">
        <f t="shared" si="0"/>
        <v>27</v>
      </c>
      <c r="B35" s="186" t="s">
        <v>177</v>
      </c>
      <c r="C35" s="188" t="s">
        <v>106</v>
      </c>
      <c r="D35" s="147"/>
      <c r="E35" s="147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3"/>
      <c r="T35" s="143"/>
      <c r="U35" s="143"/>
      <c r="V35" s="143"/>
      <c r="W35" s="143"/>
      <c r="X35" s="143"/>
      <c r="Y35" s="143"/>
      <c r="Z35" s="143"/>
    </row>
    <row r="36" spans="1:26" ht="13.5" customHeight="1" x14ac:dyDescent="0.3">
      <c r="A36" s="148">
        <f t="shared" si="0"/>
        <v>28</v>
      </c>
      <c r="B36" s="148" t="s">
        <v>178</v>
      </c>
      <c r="C36" s="149" t="s">
        <v>179</v>
      </c>
      <c r="D36" s="150"/>
      <c r="E36" s="150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</row>
    <row r="37" spans="1:26" ht="13.5" customHeight="1" x14ac:dyDescent="0.3">
      <c r="A37" s="148">
        <f t="shared" si="0"/>
        <v>29</v>
      </c>
      <c r="B37" s="148" t="s">
        <v>180</v>
      </c>
      <c r="C37" s="149" t="s">
        <v>181</v>
      </c>
      <c r="D37" s="150"/>
      <c r="E37" s="150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  <c r="Q37" s="151"/>
      <c r="R37" s="151"/>
      <c r="S37" s="151"/>
      <c r="T37" s="151"/>
      <c r="U37" s="151"/>
      <c r="V37" s="151"/>
      <c r="W37" s="151"/>
      <c r="X37" s="151"/>
      <c r="Y37" s="151"/>
      <c r="Z37" s="151"/>
    </row>
    <row r="38" spans="1:26" ht="13.5" customHeight="1" x14ac:dyDescent="0.3">
      <c r="A38" s="148">
        <f t="shared" si="0"/>
        <v>30</v>
      </c>
      <c r="B38" s="148" t="s">
        <v>180</v>
      </c>
      <c r="C38" s="149" t="s">
        <v>182</v>
      </c>
      <c r="D38" s="150"/>
      <c r="E38" s="150"/>
      <c r="F38" s="1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  <c r="Q38" s="151"/>
      <c r="R38" s="151"/>
      <c r="S38" s="151"/>
      <c r="T38" s="151"/>
      <c r="U38" s="151"/>
      <c r="V38" s="151"/>
      <c r="W38" s="151"/>
      <c r="X38" s="151"/>
      <c r="Y38" s="151"/>
      <c r="Z38" s="151"/>
    </row>
    <row r="39" spans="1:26" ht="13.5" customHeight="1" x14ac:dyDescent="0.3">
      <c r="A39" s="148">
        <f t="shared" si="0"/>
        <v>31</v>
      </c>
      <c r="B39" s="148" t="s">
        <v>180</v>
      </c>
      <c r="C39" s="149" t="s">
        <v>183</v>
      </c>
      <c r="D39" s="150"/>
      <c r="E39" s="150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</row>
    <row r="40" spans="1:26" ht="13.5" customHeight="1" x14ac:dyDescent="0.3">
      <c r="A40" s="148">
        <f t="shared" si="0"/>
        <v>32</v>
      </c>
      <c r="B40" s="148" t="s">
        <v>180</v>
      </c>
      <c r="C40" s="149" t="s">
        <v>184</v>
      </c>
      <c r="D40" s="150"/>
      <c r="E40" s="150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</row>
    <row r="41" spans="1:26" ht="13.5" customHeight="1" x14ac:dyDescent="0.3">
      <c r="A41" s="148">
        <f t="shared" si="0"/>
        <v>33</v>
      </c>
      <c r="B41" s="148" t="s">
        <v>180</v>
      </c>
      <c r="C41" s="149" t="s">
        <v>105</v>
      </c>
      <c r="D41" s="150"/>
      <c r="E41" s="150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</row>
    <row r="42" spans="1:26" ht="13.5" customHeight="1" x14ac:dyDescent="0.3">
      <c r="A42" s="148">
        <f t="shared" si="0"/>
        <v>34</v>
      </c>
      <c r="B42" s="148" t="s">
        <v>180</v>
      </c>
      <c r="C42" s="149" t="s">
        <v>185</v>
      </c>
      <c r="D42" s="150"/>
      <c r="E42" s="150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</row>
    <row r="43" spans="1:26" ht="13.5" customHeight="1" x14ac:dyDescent="0.3">
      <c r="A43" s="186">
        <f t="shared" si="0"/>
        <v>35</v>
      </c>
      <c r="B43" s="186" t="s">
        <v>180</v>
      </c>
      <c r="C43" s="188" t="s">
        <v>186</v>
      </c>
      <c r="D43" s="147"/>
      <c r="E43" s="147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</row>
    <row r="44" spans="1:26" ht="13.5" customHeight="1" x14ac:dyDescent="0.3">
      <c r="A44" s="186">
        <f t="shared" si="0"/>
        <v>36</v>
      </c>
      <c r="B44" s="186" t="s">
        <v>180</v>
      </c>
      <c r="C44" s="188" t="s">
        <v>187</v>
      </c>
      <c r="D44" s="147"/>
      <c r="E44" s="147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</row>
    <row r="45" spans="1:26" ht="13.5" customHeight="1" x14ac:dyDescent="0.3">
      <c r="A45" s="186">
        <f t="shared" si="0"/>
        <v>37</v>
      </c>
      <c r="B45" s="186" t="s">
        <v>180</v>
      </c>
      <c r="C45" s="188" t="s">
        <v>188</v>
      </c>
      <c r="D45" s="147"/>
      <c r="E45" s="147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</row>
    <row r="46" spans="1:26" ht="13.5" customHeight="1" x14ac:dyDescent="0.3">
      <c r="A46" s="186">
        <f t="shared" si="0"/>
        <v>38</v>
      </c>
      <c r="B46" s="186" t="s">
        <v>180</v>
      </c>
      <c r="C46" s="188" t="s">
        <v>189</v>
      </c>
      <c r="D46" s="147"/>
      <c r="E46" s="147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</row>
    <row r="47" spans="1:26" ht="13.5" customHeight="1" x14ac:dyDescent="0.3">
      <c r="A47" s="186">
        <f t="shared" si="0"/>
        <v>39</v>
      </c>
      <c r="B47" s="186" t="s">
        <v>180</v>
      </c>
      <c r="C47" s="188" t="s">
        <v>190</v>
      </c>
      <c r="D47" s="147"/>
      <c r="E47" s="147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</row>
    <row r="48" spans="1:26" ht="13.5" customHeight="1" x14ac:dyDescent="0.3">
      <c r="A48" s="186">
        <f t="shared" si="0"/>
        <v>40</v>
      </c>
      <c r="B48" s="186" t="s">
        <v>180</v>
      </c>
      <c r="C48" s="188" t="s">
        <v>191</v>
      </c>
      <c r="D48" s="147"/>
      <c r="E48" s="147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</row>
    <row r="49" spans="1:26" ht="13.5" customHeight="1" x14ac:dyDescent="0.3">
      <c r="A49" s="186">
        <f t="shared" si="0"/>
        <v>41</v>
      </c>
      <c r="B49" s="186" t="s">
        <v>180</v>
      </c>
      <c r="C49" s="188" t="s">
        <v>192</v>
      </c>
      <c r="D49" s="147"/>
      <c r="E49" s="147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</row>
    <row r="50" spans="1:26" ht="13.5" customHeight="1" x14ac:dyDescent="0.3">
      <c r="A50" s="148">
        <f t="shared" si="0"/>
        <v>42</v>
      </c>
      <c r="B50" s="148" t="s">
        <v>193</v>
      </c>
      <c r="C50" s="149" t="s">
        <v>194</v>
      </c>
      <c r="D50" s="150"/>
      <c r="E50" s="150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</row>
    <row r="51" spans="1:26" ht="13.5" customHeight="1" x14ac:dyDescent="0.3">
      <c r="A51" s="148">
        <f t="shared" si="0"/>
        <v>43</v>
      </c>
      <c r="B51" s="148" t="s">
        <v>195</v>
      </c>
      <c r="C51" s="149" t="s">
        <v>196</v>
      </c>
      <c r="D51" s="150"/>
      <c r="E51" s="150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</row>
    <row r="52" spans="1:26" ht="13.5" customHeight="1" x14ac:dyDescent="0.3">
      <c r="A52" s="148">
        <f t="shared" si="0"/>
        <v>44</v>
      </c>
      <c r="B52" s="148" t="s">
        <v>197</v>
      </c>
      <c r="C52" s="149" t="e">
        <f>#REF!</f>
        <v>#REF!</v>
      </c>
      <c r="D52" s="150"/>
      <c r="E52" s="150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</row>
    <row r="53" spans="1:26" ht="13.5" customHeight="1" x14ac:dyDescent="0.3">
      <c r="A53" s="186">
        <f t="shared" si="0"/>
        <v>45</v>
      </c>
      <c r="B53" s="186" t="s">
        <v>198</v>
      </c>
      <c r="C53" s="188" t="s">
        <v>199</v>
      </c>
      <c r="D53" s="147"/>
      <c r="E53" s="147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</row>
    <row r="54" spans="1:26" ht="13.5" customHeight="1" x14ac:dyDescent="0.3">
      <c r="A54" s="186">
        <f t="shared" si="0"/>
        <v>46</v>
      </c>
      <c r="B54" s="186" t="s">
        <v>200</v>
      </c>
      <c r="C54" s="188" t="e">
        <f>#REF!</f>
        <v>#REF!</v>
      </c>
      <c r="D54" s="147"/>
      <c r="E54" s="147"/>
      <c r="F54" s="143"/>
      <c r="G54" s="143"/>
      <c r="H54" s="143"/>
      <c r="I54" s="143"/>
      <c r="J54" s="143"/>
      <c r="K54" s="143"/>
      <c r="L54" s="143"/>
      <c r="M54" s="143"/>
      <c r="N54" s="143"/>
      <c r="O54" s="143"/>
      <c r="P54" s="143"/>
      <c r="Q54" s="143"/>
      <c r="R54" s="143"/>
      <c r="S54" s="143"/>
      <c r="T54" s="143"/>
      <c r="U54" s="143"/>
      <c r="V54" s="143"/>
      <c r="W54" s="143"/>
      <c r="X54" s="143"/>
      <c r="Y54" s="143"/>
      <c r="Z54" s="143"/>
    </row>
    <row r="55" spans="1:26" ht="13.5" customHeight="1" x14ac:dyDescent="0.3">
      <c r="A55" s="186">
        <f t="shared" si="0"/>
        <v>47</v>
      </c>
      <c r="B55" s="186" t="s">
        <v>201</v>
      </c>
      <c r="C55" s="188" t="s">
        <v>202</v>
      </c>
      <c r="D55" s="147"/>
      <c r="E55" s="147"/>
      <c r="F55" s="143"/>
      <c r="G55" s="143"/>
      <c r="H55" s="143"/>
      <c r="I55" s="143"/>
      <c r="J55" s="143"/>
      <c r="K55" s="143"/>
      <c r="L55" s="143"/>
      <c r="M55" s="143"/>
      <c r="N55" s="143"/>
      <c r="O55" s="143"/>
      <c r="P55" s="143"/>
      <c r="Q55" s="143"/>
      <c r="R55" s="143"/>
      <c r="S55" s="143"/>
      <c r="T55" s="143"/>
      <c r="U55" s="143"/>
      <c r="V55" s="143"/>
      <c r="W55" s="143"/>
      <c r="X55" s="143"/>
      <c r="Y55" s="143"/>
      <c r="Z55" s="143"/>
    </row>
    <row r="56" spans="1:26" ht="13.5" customHeight="1" x14ac:dyDescent="0.3">
      <c r="A56" s="186"/>
      <c r="B56" s="186"/>
      <c r="C56" s="188"/>
      <c r="D56" s="188"/>
      <c r="E56" s="188"/>
      <c r="F56" s="143"/>
      <c r="G56" s="143"/>
      <c r="H56" s="143"/>
      <c r="I56" s="143"/>
      <c r="J56" s="143"/>
      <c r="K56" s="143"/>
      <c r="L56" s="143"/>
      <c r="M56" s="143"/>
      <c r="N56" s="143"/>
      <c r="O56" s="143"/>
      <c r="P56" s="143"/>
      <c r="Q56" s="143"/>
      <c r="R56" s="143"/>
      <c r="S56" s="143"/>
      <c r="T56" s="143"/>
      <c r="U56" s="143"/>
      <c r="V56" s="143"/>
      <c r="W56" s="143"/>
      <c r="X56" s="143"/>
      <c r="Y56" s="143"/>
      <c r="Z56" s="143"/>
    </row>
    <row r="57" spans="1:26" ht="13.5" customHeight="1" x14ac:dyDescent="0.3">
      <c r="A57" s="480" t="s">
        <v>203</v>
      </c>
      <c r="B57" s="358"/>
      <c r="C57" s="359"/>
      <c r="D57" s="272"/>
      <c r="E57" s="272"/>
      <c r="F57" s="143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</row>
    <row r="58" spans="1:26" ht="13.5" customHeight="1" x14ac:dyDescent="0.3">
      <c r="A58" s="273"/>
      <c r="B58" s="273"/>
      <c r="C58" s="273"/>
      <c r="D58" s="274"/>
      <c r="E58" s="274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</row>
    <row r="59" spans="1:26" ht="13.5" customHeight="1" x14ac:dyDescent="0.3">
      <c r="A59" s="156" t="s">
        <v>652</v>
      </c>
      <c r="B59" s="156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  <c r="S59" s="143"/>
      <c r="T59" s="143"/>
      <c r="U59" s="143"/>
      <c r="V59" s="143"/>
      <c r="W59" s="143"/>
      <c r="X59" s="143"/>
      <c r="Y59" s="143"/>
      <c r="Z59" s="143"/>
    </row>
    <row r="60" spans="1:26" ht="13.5" customHeight="1" x14ac:dyDescent="0.3">
      <c r="A60" s="157" t="s">
        <v>10</v>
      </c>
      <c r="B60" s="143" t="s">
        <v>271</v>
      </c>
      <c r="C60" s="143"/>
      <c r="D60" s="143"/>
      <c r="E60" s="143"/>
      <c r="F60" s="143"/>
      <c r="G60" s="143"/>
      <c r="H60" s="143"/>
      <c r="I60" s="143"/>
      <c r="J60" s="143"/>
      <c r="K60" s="143"/>
      <c r="L60" s="143"/>
      <c r="M60" s="143"/>
      <c r="N60" s="143"/>
      <c r="O60" s="143"/>
      <c r="P60" s="143"/>
      <c r="Q60" s="143"/>
      <c r="R60" s="143"/>
      <c r="S60" s="143"/>
      <c r="T60" s="143"/>
      <c r="U60" s="143"/>
      <c r="V60" s="143"/>
      <c r="W60" s="143"/>
      <c r="X60" s="143"/>
      <c r="Y60" s="143"/>
      <c r="Z60" s="143"/>
    </row>
    <row r="61" spans="1:26" ht="13.5" customHeight="1" x14ac:dyDescent="0.3">
      <c r="A61" s="157" t="s">
        <v>34</v>
      </c>
      <c r="B61" s="143" t="s">
        <v>206</v>
      </c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43"/>
      <c r="O61" s="143"/>
      <c r="P61" s="143"/>
      <c r="Q61" s="143"/>
      <c r="R61" s="143"/>
      <c r="S61" s="143"/>
      <c r="T61" s="143"/>
      <c r="U61" s="143"/>
      <c r="V61" s="143"/>
      <c r="W61" s="143"/>
      <c r="X61" s="143"/>
      <c r="Y61" s="143"/>
      <c r="Z61" s="143"/>
    </row>
    <row r="62" spans="1:26" ht="13.5" customHeight="1" x14ac:dyDescent="0.3">
      <c r="A62" s="157" t="s">
        <v>36</v>
      </c>
      <c r="B62" s="143" t="s">
        <v>272</v>
      </c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  <c r="P62" s="143"/>
      <c r="Q62" s="143"/>
      <c r="R62" s="143"/>
      <c r="S62" s="143"/>
      <c r="T62" s="143"/>
      <c r="U62" s="143"/>
      <c r="V62" s="143"/>
      <c r="W62" s="143"/>
      <c r="X62" s="143"/>
      <c r="Y62" s="143"/>
      <c r="Z62" s="143"/>
    </row>
    <row r="63" spans="1:26" ht="13.5" customHeight="1" x14ac:dyDescent="0.3">
      <c r="A63" s="157" t="s">
        <v>38</v>
      </c>
      <c r="B63" s="143" t="s">
        <v>273</v>
      </c>
      <c r="C63" s="143"/>
      <c r="D63" s="143"/>
      <c r="E63" s="143"/>
      <c r="F63" s="143"/>
      <c r="G63" s="143"/>
      <c r="H63" s="143"/>
      <c r="I63" s="143"/>
      <c r="J63" s="143"/>
      <c r="K63" s="143"/>
      <c r="L63" s="143"/>
      <c r="M63" s="143"/>
      <c r="N63" s="143"/>
      <c r="O63" s="143"/>
      <c r="P63" s="143"/>
      <c r="Q63" s="143"/>
      <c r="R63" s="143"/>
      <c r="S63" s="143"/>
      <c r="T63" s="143"/>
      <c r="U63" s="143"/>
      <c r="V63" s="143"/>
      <c r="W63" s="143"/>
      <c r="X63" s="143"/>
      <c r="Y63" s="143"/>
      <c r="Z63" s="143"/>
    </row>
    <row r="64" spans="1:26" ht="13.5" customHeight="1" x14ac:dyDescent="0.3">
      <c r="A64" s="141"/>
      <c r="B64" s="141"/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</row>
    <row r="65" spans="1:26" ht="13.5" customHeight="1" x14ac:dyDescent="0.3">
      <c r="A65" s="141"/>
      <c r="B65" s="141"/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</row>
    <row r="66" spans="1:26" ht="13.5" customHeight="1" x14ac:dyDescent="0.3">
      <c r="A66" s="141"/>
      <c r="B66" s="141"/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</row>
    <row r="67" spans="1:26" ht="13.5" customHeight="1" x14ac:dyDescent="0.3">
      <c r="A67" s="141"/>
      <c r="B67" s="141"/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</row>
    <row r="68" spans="1:26" ht="13.5" customHeight="1" x14ac:dyDescent="0.3">
      <c r="A68" s="141"/>
      <c r="B68" s="141"/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</row>
    <row r="69" spans="1:26" ht="13.5" customHeight="1" x14ac:dyDescent="0.3">
      <c r="A69" s="141"/>
      <c r="B69" s="141"/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</row>
    <row r="70" spans="1:26" ht="13.5" customHeight="1" x14ac:dyDescent="0.3">
      <c r="A70" s="141"/>
      <c r="B70" s="141"/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1"/>
      <c r="S70" s="141"/>
      <c r="T70" s="141"/>
      <c r="U70" s="141"/>
      <c r="V70" s="141"/>
      <c r="W70" s="141"/>
      <c r="X70" s="141"/>
      <c r="Y70" s="141"/>
      <c r="Z70" s="141"/>
    </row>
    <row r="71" spans="1:26" ht="13.5" customHeight="1" x14ac:dyDescent="0.3">
      <c r="A71" s="141"/>
      <c r="B71" s="141"/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</row>
    <row r="72" spans="1:26" ht="13.5" customHeight="1" x14ac:dyDescent="0.3">
      <c r="A72" s="141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</row>
    <row r="73" spans="1:26" ht="13.5" customHeight="1" x14ac:dyDescent="0.3">
      <c r="A73" s="141"/>
      <c r="B73" s="141"/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</row>
    <row r="74" spans="1:26" ht="13.5" customHeight="1" x14ac:dyDescent="0.3">
      <c r="A74" s="141"/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  <c r="R74" s="141"/>
      <c r="S74" s="141"/>
      <c r="T74" s="141"/>
      <c r="U74" s="141"/>
      <c r="V74" s="141"/>
      <c r="W74" s="141"/>
      <c r="X74" s="141"/>
      <c r="Y74" s="141"/>
      <c r="Z74" s="141"/>
    </row>
    <row r="75" spans="1:26" ht="13.5" customHeight="1" x14ac:dyDescent="0.3">
      <c r="A75" s="141"/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</row>
    <row r="76" spans="1:26" ht="13.5" customHeight="1" x14ac:dyDescent="0.3">
      <c r="A76" s="141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</row>
    <row r="77" spans="1:26" ht="13.5" customHeight="1" x14ac:dyDescent="0.3">
      <c r="A77" s="141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41"/>
      <c r="X77" s="141"/>
      <c r="Y77" s="141"/>
      <c r="Z77" s="141"/>
    </row>
    <row r="78" spans="1:26" ht="13.5" customHeight="1" x14ac:dyDescent="0.3">
      <c r="A78" s="141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</row>
    <row r="79" spans="1:26" ht="13.5" customHeight="1" x14ac:dyDescent="0.3">
      <c r="A79" s="141"/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1"/>
      <c r="R79" s="141"/>
      <c r="S79" s="141"/>
      <c r="T79" s="141"/>
      <c r="U79" s="141"/>
      <c r="V79" s="141"/>
      <c r="W79" s="141"/>
      <c r="X79" s="141"/>
      <c r="Y79" s="141"/>
      <c r="Z79" s="141"/>
    </row>
    <row r="80" spans="1:26" ht="13.5" customHeight="1" x14ac:dyDescent="0.3">
      <c r="A80" s="141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1"/>
      <c r="U80" s="141"/>
      <c r="V80" s="141"/>
      <c r="W80" s="141"/>
      <c r="X80" s="141"/>
      <c r="Y80" s="141"/>
      <c r="Z80" s="141"/>
    </row>
    <row r="81" spans="1:26" ht="13.5" customHeight="1" x14ac:dyDescent="0.3">
      <c r="A81" s="141"/>
      <c r="B81" s="141"/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  <c r="N81" s="141"/>
      <c r="O81" s="141"/>
      <c r="P81" s="141"/>
      <c r="Q81" s="141"/>
      <c r="R81" s="141"/>
      <c r="S81" s="141"/>
      <c r="T81" s="141"/>
      <c r="U81" s="141"/>
      <c r="V81" s="141"/>
      <c r="W81" s="141"/>
      <c r="X81" s="141"/>
      <c r="Y81" s="141"/>
      <c r="Z81" s="141"/>
    </row>
    <row r="82" spans="1:26" ht="13.5" customHeight="1" x14ac:dyDescent="0.3">
      <c r="A82" s="141"/>
      <c r="B82" s="141"/>
      <c r="C82" s="141"/>
      <c r="D82" s="141"/>
      <c r="E82" s="141"/>
      <c r="F82" s="141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</row>
    <row r="83" spans="1:26" ht="13.5" customHeight="1" x14ac:dyDescent="0.3">
      <c r="A83" s="141"/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</row>
    <row r="84" spans="1:26" ht="13.5" customHeight="1" x14ac:dyDescent="0.3">
      <c r="A84" s="141"/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</row>
    <row r="85" spans="1:26" ht="13.5" customHeight="1" x14ac:dyDescent="0.3">
      <c r="A85" s="141"/>
      <c r="B85" s="141"/>
      <c r="C85" s="141"/>
      <c r="D85" s="141"/>
      <c r="E85" s="141"/>
      <c r="F85" s="141"/>
      <c r="G85" s="141"/>
      <c r="H85" s="141"/>
      <c r="I85" s="141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</row>
    <row r="86" spans="1:26" ht="13.5" customHeight="1" x14ac:dyDescent="0.3">
      <c r="A86" s="141"/>
      <c r="B86" s="141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</row>
    <row r="87" spans="1:26" ht="13.5" customHeight="1" x14ac:dyDescent="0.3">
      <c r="A87" s="141"/>
      <c r="B87" s="141"/>
      <c r="C87" s="141"/>
      <c r="D87" s="141"/>
      <c r="E87" s="141"/>
      <c r="F87" s="141"/>
      <c r="G87" s="141"/>
      <c r="H87" s="141"/>
      <c r="I87" s="141"/>
      <c r="J87" s="141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</row>
    <row r="88" spans="1:26" ht="13.5" customHeight="1" x14ac:dyDescent="0.3">
      <c r="A88" s="141"/>
      <c r="B88" s="141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</row>
    <row r="89" spans="1:26" ht="13.5" customHeight="1" x14ac:dyDescent="0.3">
      <c r="A89" s="141"/>
      <c r="B89" s="141"/>
      <c r="C89" s="141"/>
      <c r="D89" s="141"/>
      <c r="E89" s="141"/>
      <c r="F89" s="141"/>
      <c r="G89" s="141"/>
      <c r="H89" s="141"/>
      <c r="I89" s="141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</row>
    <row r="90" spans="1:26" ht="13.5" customHeight="1" x14ac:dyDescent="0.3">
      <c r="A90" s="141"/>
      <c r="B90" s="141"/>
      <c r="C90" s="141"/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41"/>
      <c r="Q90" s="141"/>
      <c r="R90" s="141"/>
      <c r="S90" s="141"/>
      <c r="T90" s="141"/>
      <c r="U90" s="141"/>
      <c r="V90" s="141"/>
      <c r="W90" s="141"/>
      <c r="X90" s="141"/>
      <c r="Y90" s="141"/>
      <c r="Z90" s="141"/>
    </row>
    <row r="91" spans="1:26" ht="13.5" customHeight="1" x14ac:dyDescent="0.3">
      <c r="A91" s="141"/>
      <c r="B91" s="141"/>
      <c r="C91" s="141"/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</row>
    <row r="92" spans="1:26" ht="13.5" customHeight="1" x14ac:dyDescent="0.3">
      <c r="A92" s="141"/>
      <c r="B92" s="141"/>
      <c r="C92" s="141"/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</row>
    <row r="93" spans="1:26" ht="13.5" customHeight="1" x14ac:dyDescent="0.3">
      <c r="A93" s="141"/>
      <c r="B93" s="141"/>
      <c r="C93" s="141"/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</row>
    <row r="94" spans="1:26" ht="13.5" customHeight="1" x14ac:dyDescent="0.3">
      <c r="A94" s="141"/>
      <c r="B94" s="141"/>
      <c r="C94" s="141"/>
      <c r="D94" s="141"/>
      <c r="E94" s="141"/>
      <c r="F94" s="141"/>
      <c r="G94" s="141"/>
      <c r="H94" s="141"/>
      <c r="I94" s="141"/>
      <c r="J94" s="141"/>
      <c r="K94" s="141"/>
      <c r="L94" s="141"/>
      <c r="M94" s="141"/>
      <c r="N94" s="141"/>
      <c r="O94" s="141"/>
      <c r="P94" s="141"/>
      <c r="Q94" s="141"/>
      <c r="R94" s="141"/>
      <c r="S94" s="141"/>
      <c r="T94" s="141"/>
      <c r="U94" s="141"/>
      <c r="V94" s="141"/>
      <c r="W94" s="141"/>
      <c r="X94" s="141"/>
      <c r="Y94" s="141"/>
      <c r="Z94" s="141"/>
    </row>
    <row r="95" spans="1:26" ht="13.5" customHeight="1" x14ac:dyDescent="0.3">
      <c r="A95" s="141"/>
      <c r="B95" s="141"/>
      <c r="C95" s="141"/>
      <c r="D95" s="141"/>
      <c r="E95" s="141"/>
      <c r="F95" s="141"/>
      <c r="G95" s="141"/>
      <c r="H95" s="141"/>
      <c r="I95" s="141"/>
      <c r="J95" s="141"/>
      <c r="K95" s="14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</row>
    <row r="96" spans="1:26" ht="13.5" customHeight="1" x14ac:dyDescent="0.3">
      <c r="A96" s="141"/>
      <c r="B96" s="141"/>
      <c r="C96" s="141"/>
      <c r="D96" s="141"/>
      <c r="E96" s="141"/>
      <c r="F96" s="141"/>
      <c r="G96" s="141"/>
      <c r="H96" s="141"/>
      <c r="I96" s="141"/>
      <c r="J96" s="141"/>
      <c r="K96" s="141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</row>
    <row r="97" spans="1:26" ht="13.5" customHeight="1" x14ac:dyDescent="0.3">
      <c r="A97" s="141"/>
      <c r="B97" s="141"/>
      <c r="C97" s="141"/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</row>
    <row r="98" spans="1:26" ht="13.5" customHeight="1" x14ac:dyDescent="0.3">
      <c r="A98" s="141"/>
      <c r="B98" s="141"/>
      <c r="C98" s="141"/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1"/>
      <c r="R98" s="141"/>
      <c r="S98" s="141"/>
      <c r="T98" s="141"/>
      <c r="U98" s="141"/>
      <c r="V98" s="141"/>
      <c r="W98" s="141"/>
      <c r="X98" s="141"/>
      <c r="Y98" s="141"/>
      <c r="Z98" s="141"/>
    </row>
    <row r="99" spans="1:26" ht="13.5" customHeight="1" x14ac:dyDescent="0.3">
      <c r="A99" s="141"/>
      <c r="B99" s="141"/>
      <c r="C99" s="141"/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41"/>
      <c r="Q99" s="141"/>
      <c r="R99" s="141"/>
      <c r="S99" s="141"/>
      <c r="T99" s="141"/>
      <c r="U99" s="141"/>
      <c r="V99" s="141"/>
      <c r="W99" s="141"/>
      <c r="X99" s="141"/>
      <c r="Y99" s="141"/>
      <c r="Z99" s="141"/>
    </row>
    <row r="100" spans="1:26" ht="13.5" customHeight="1" x14ac:dyDescent="0.3">
      <c r="A100" s="141"/>
      <c r="B100" s="141"/>
      <c r="C100" s="141"/>
      <c r="D100" s="141"/>
      <c r="E100" s="141"/>
      <c r="F100" s="141"/>
      <c r="G100" s="141"/>
      <c r="H100" s="141"/>
      <c r="I100" s="141"/>
      <c r="J100" s="141"/>
      <c r="K100" s="141"/>
      <c r="L100" s="141"/>
      <c r="M100" s="141"/>
      <c r="N100" s="141"/>
      <c r="O100" s="141"/>
      <c r="P100" s="141"/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</row>
    <row r="101" spans="1:26" ht="13.5" customHeight="1" x14ac:dyDescent="0.3">
      <c r="A101" s="141"/>
      <c r="B101" s="141"/>
      <c r="C101" s="141"/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</row>
    <row r="102" spans="1:26" ht="13.5" customHeight="1" x14ac:dyDescent="0.3">
      <c r="A102" s="141"/>
      <c r="B102" s="141"/>
      <c r="C102" s="141"/>
      <c r="D102" s="141"/>
      <c r="E102" s="141"/>
      <c r="F102" s="141"/>
      <c r="G102" s="141"/>
      <c r="H102" s="141"/>
      <c r="I102" s="141"/>
      <c r="J102" s="141"/>
      <c r="K102" s="141"/>
      <c r="L102" s="141"/>
      <c r="M102" s="141"/>
      <c r="N102" s="141"/>
      <c r="O102" s="141"/>
      <c r="P102" s="141"/>
      <c r="Q102" s="141"/>
      <c r="R102" s="141"/>
      <c r="S102" s="141"/>
      <c r="T102" s="141"/>
      <c r="U102" s="141"/>
      <c r="V102" s="141"/>
      <c r="W102" s="141"/>
      <c r="X102" s="141"/>
      <c r="Y102" s="141"/>
      <c r="Z102" s="141"/>
    </row>
    <row r="103" spans="1:26" ht="13.5" customHeight="1" x14ac:dyDescent="0.3">
      <c r="A103" s="141"/>
      <c r="B103" s="141"/>
      <c r="C103" s="141"/>
      <c r="D103" s="141"/>
      <c r="E103" s="141"/>
      <c r="F103" s="141"/>
      <c r="G103" s="141"/>
      <c r="H103" s="141"/>
      <c r="I103" s="141"/>
      <c r="J103" s="141"/>
      <c r="K103" s="141"/>
      <c r="L103" s="141"/>
      <c r="M103" s="141"/>
      <c r="N103" s="141"/>
      <c r="O103" s="141"/>
      <c r="P103" s="141"/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</row>
    <row r="104" spans="1:26" ht="13.5" customHeight="1" x14ac:dyDescent="0.3">
      <c r="A104" s="141"/>
      <c r="B104" s="141"/>
      <c r="C104" s="141"/>
      <c r="D104" s="141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</row>
    <row r="105" spans="1:26" ht="13.5" customHeight="1" x14ac:dyDescent="0.3">
      <c r="A105" s="141"/>
      <c r="B105" s="141"/>
      <c r="C105" s="141"/>
      <c r="D105" s="141"/>
      <c r="E105" s="141"/>
      <c r="F105" s="141"/>
      <c r="G105" s="141"/>
      <c r="H105" s="141"/>
      <c r="I105" s="141"/>
      <c r="J105" s="141"/>
      <c r="K105" s="141"/>
      <c r="L105" s="141"/>
      <c r="M105" s="141"/>
      <c r="N105" s="141"/>
      <c r="O105" s="141"/>
      <c r="P105" s="141"/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</row>
    <row r="106" spans="1:26" ht="13.5" customHeight="1" x14ac:dyDescent="0.3">
      <c r="A106" s="141"/>
      <c r="B106" s="141"/>
      <c r="C106" s="141"/>
      <c r="D106" s="141"/>
      <c r="E106" s="141"/>
      <c r="F106" s="141"/>
      <c r="G106" s="141"/>
      <c r="H106" s="141"/>
      <c r="I106" s="141"/>
      <c r="J106" s="141"/>
      <c r="K106" s="141"/>
      <c r="L106" s="141"/>
      <c r="M106" s="141"/>
      <c r="N106" s="141"/>
      <c r="O106" s="141"/>
      <c r="P106" s="141"/>
      <c r="Q106" s="141"/>
      <c r="R106" s="141"/>
      <c r="S106" s="141"/>
      <c r="T106" s="141"/>
      <c r="U106" s="141"/>
      <c r="V106" s="141"/>
      <c r="W106" s="141"/>
      <c r="X106" s="141"/>
      <c r="Y106" s="141"/>
      <c r="Z106" s="141"/>
    </row>
    <row r="107" spans="1:26" ht="13.5" customHeight="1" x14ac:dyDescent="0.3">
      <c r="A107" s="141"/>
      <c r="B107" s="141"/>
      <c r="C107" s="141"/>
      <c r="D107" s="141"/>
      <c r="E107" s="141"/>
      <c r="F107" s="141"/>
      <c r="G107" s="141"/>
      <c r="H107" s="141"/>
      <c r="I107" s="141"/>
      <c r="J107" s="141"/>
      <c r="K107" s="141"/>
      <c r="L107" s="141"/>
      <c r="M107" s="141"/>
      <c r="N107" s="141"/>
      <c r="O107" s="141"/>
      <c r="P107" s="141"/>
      <c r="Q107" s="141"/>
      <c r="R107" s="141"/>
      <c r="S107" s="141"/>
      <c r="T107" s="141"/>
      <c r="U107" s="141"/>
      <c r="V107" s="141"/>
      <c r="W107" s="141"/>
      <c r="X107" s="141"/>
      <c r="Y107" s="141"/>
      <c r="Z107" s="141"/>
    </row>
    <row r="108" spans="1:26" ht="13.5" customHeight="1" x14ac:dyDescent="0.3">
      <c r="A108" s="141"/>
      <c r="B108" s="141"/>
      <c r="C108" s="141"/>
      <c r="D108" s="141"/>
      <c r="E108" s="141"/>
      <c r="F108" s="141"/>
      <c r="G108" s="141"/>
      <c r="H108" s="141"/>
      <c r="I108" s="141"/>
      <c r="J108" s="141"/>
      <c r="K108" s="141"/>
      <c r="L108" s="141"/>
      <c r="M108" s="141"/>
      <c r="N108" s="141"/>
      <c r="O108" s="141"/>
      <c r="P108" s="141"/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</row>
    <row r="109" spans="1:26" ht="13.5" customHeight="1" x14ac:dyDescent="0.3">
      <c r="A109" s="141"/>
      <c r="B109" s="141"/>
      <c r="C109" s="141"/>
      <c r="D109" s="141"/>
      <c r="E109" s="141"/>
      <c r="F109" s="141"/>
      <c r="G109" s="141"/>
      <c r="H109" s="141"/>
      <c r="I109" s="141"/>
      <c r="J109" s="141"/>
      <c r="K109" s="141"/>
      <c r="L109" s="141"/>
      <c r="M109" s="141"/>
      <c r="N109" s="141"/>
      <c r="O109" s="141"/>
      <c r="P109" s="141"/>
      <c r="Q109" s="141"/>
      <c r="R109" s="141"/>
      <c r="S109" s="141"/>
      <c r="T109" s="141"/>
      <c r="U109" s="141"/>
      <c r="V109" s="141"/>
      <c r="W109" s="141"/>
      <c r="X109" s="141"/>
      <c r="Y109" s="141"/>
      <c r="Z109" s="141"/>
    </row>
    <row r="110" spans="1:26" ht="13.5" customHeight="1" x14ac:dyDescent="0.3">
      <c r="A110" s="141"/>
      <c r="B110" s="141"/>
      <c r="C110" s="141"/>
      <c r="D110" s="141"/>
      <c r="E110" s="141"/>
      <c r="F110" s="141"/>
      <c r="G110" s="141"/>
      <c r="H110" s="141"/>
      <c r="I110" s="141"/>
      <c r="J110" s="141"/>
      <c r="K110" s="141"/>
      <c r="L110" s="141"/>
      <c r="M110" s="141"/>
      <c r="N110" s="141"/>
      <c r="O110" s="141"/>
      <c r="P110" s="141"/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</row>
    <row r="111" spans="1:26" ht="13.5" customHeight="1" x14ac:dyDescent="0.3">
      <c r="A111" s="141"/>
      <c r="B111" s="141"/>
      <c r="C111" s="141"/>
      <c r="D111" s="141"/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</row>
    <row r="112" spans="1:26" ht="13.5" customHeight="1" x14ac:dyDescent="0.3">
      <c r="A112" s="141"/>
      <c r="B112" s="141"/>
      <c r="C112" s="141"/>
      <c r="D112" s="141"/>
      <c r="E112" s="141"/>
      <c r="F112" s="141"/>
      <c r="G112" s="141"/>
      <c r="H112" s="141"/>
      <c r="I112" s="141"/>
      <c r="J112" s="141"/>
      <c r="K112" s="141"/>
      <c r="L112" s="141"/>
      <c r="M112" s="141"/>
      <c r="N112" s="141"/>
      <c r="O112" s="141"/>
      <c r="P112" s="141"/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</row>
    <row r="113" spans="1:26" ht="13.5" customHeight="1" x14ac:dyDescent="0.3">
      <c r="A113" s="141"/>
      <c r="B113" s="141"/>
      <c r="C113" s="141"/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</row>
    <row r="114" spans="1:26" ht="13.5" customHeight="1" x14ac:dyDescent="0.3">
      <c r="A114" s="141"/>
      <c r="B114" s="141"/>
      <c r="C114" s="141"/>
      <c r="D114" s="141"/>
      <c r="E114" s="141"/>
      <c r="F114" s="141"/>
      <c r="G114" s="141"/>
      <c r="H114" s="141"/>
      <c r="I114" s="141"/>
      <c r="J114" s="141"/>
      <c r="K114" s="141"/>
      <c r="L114" s="141"/>
      <c r="M114" s="141"/>
      <c r="N114" s="141"/>
      <c r="O114" s="141"/>
      <c r="P114" s="141"/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</row>
    <row r="115" spans="1:26" ht="13.5" customHeight="1" x14ac:dyDescent="0.3">
      <c r="A115" s="141"/>
      <c r="B115" s="141"/>
      <c r="C115" s="141"/>
      <c r="D115" s="141"/>
      <c r="E115" s="141"/>
      <c r="F115" s="141"/>
      <c r="G115" s="141"/>
      <c r="H115" s="141"/>
      <c r="I115" s="141"/>
      <c r="J115" s="141"/>
      <c r="K115" s="141"/>
      <c r="L115" s="141"/>
      <c r="M115" s="141"/>
      <c r="N115" s="141"/>
      <c r="O115" s="141"/>
      <c r="P115" s="141"/>
      <c r="Q115" s="141"/>
      <c r="R115" s="141"/>
      <c r="S115" s="141"/>
      <c r="T115" s="141"/>
      <c r="U115" s="141"/>
      <c r="V115" s="141"/>
      <c r="W115" s="141"/>
      <c r="X115" s="141"/>
      <c r="Y115" s="141"/>
      <c r="Z115" s="141"/>
    </row>
    <row r="116" spans="1:26" ht="13.5" customHeight="1" x14ac:dyDescent="0.3">
      <c r="A116" s="141"/>
      <c r="B116" s="141"/>
      <c r="C116" s="141"/>
      <c r="D116" s="141"/>
      <c r="E116" s="141"/>
      <c r="F116" s="141"/>
      <c r="G116" s="141"/>
      <c r="H116" s="141"/>
      <c r="I116" s="141"/>
      <c r="J116" s="141"/>
      <c r="K116" s="141"/>
      <c r="L116" s="141"/>
      <c r="M116" s="141"/>
      <c r="N116" s="141"/>
      <c r="O116" s="141"/>
      <c r="P116" s="141"/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</row>
    <row r="117" spans="1:26" ht="13.5" customHeight="1" x14ac:dyDescent="0.3">
      <c r="A117" s="141"/>
      <c r="B117" s="141"/>
      <c r="C117" s="141"/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</row>
    <row r="118" spans="1:26" ht="13.5" customHeight="1" x14ac:dyDescent="0.3">
      <c r="A118" s="141"/>
      <c r="B118" s="141"/>
      <c r="C118" s="141"/>
      <c r="D118" s="141"/>
      <c r="E118" s="141"/>
      <c r="F118" s="141"/>
      <c r="G118" s="141"/>
      <c r="H118" s="141"/>
      <c r="I118" s="141"/>
      <c r="J118" s="141"/>
      <c r="K118" s="141"/>
      <c r="L118" s="141"/>
      <c r="M118" s="141"/>
      <c r="N118" s="141"/>
      <c r="O118" s="141"/>
      <c r="P118" s="141"/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</row>
    <row r="119" spans="1:26" ht="13.5" customHeight="1" x14ac:dyDescent="0.3">
      <c r="A119" s="141"/>
      <c r="B119" s="141"/>
      <c r="C119" s="141"/>
      <c r="D119" s="141"/>
      <c r="E119" s="141"/>
      <c r="F119" s="141"/>
      <c r="G119" s="141"/>
      <c r="H119" s="141"/>
      <c r="I119" s="141"/>
      <c r="J119" s="141"/>
      <c r="K119" s="141"/>
      <c r="L119" s="141"/>
      <c r="M119" s="141"/>
      <c r="N119" s="141"/>
      <c r="O119" s="141"/>
      <c r="P119" s="141"/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</row>
    <row r="120" spans="1:26" ht="13.5" customHeight="1" x14ac:dyDescent="0.3">
      <c r="A120" s="141"/>
      <c r="B120" s="141"/>
      <c r="C120" s="141"/>
      <c r="D120" s="141"/>
      <c r="E120" s="141"/>
      <c r="F120" s="141"/>
      <c r="G120" s="141"/>
      <c r="H120" s="141"/>
      <c r="I120" s="141"/>
      <c r="J120" s="141"/>
      <c r="K120" s="141"/>
      <c r="L120" s="141"/>
      <c r="M120" s="141"/>
      <c r="N120" s="141"/>
      <c r="O120" s="141"/>
      <c r="P120" s="141"/>
      <c r="Q120" s="141"/>
      <c r="R120" s="141"/>
      <c r="S120" s="141"/>
      <c r="T120" s="141"/>
      <c r="U120" s="141"/>
      <c r="V120" s="141"/>
      <c r="W120" s="141"/>
      <c r="X120" s="141"/>
      <c r="Y120" s="141"/>
      <c r="Z120" s="141"/>
    </row>
    <row r="121" spans="1:26" ht="13.5" customHeight="1" x14ac:dyDescent="0.3">
      <c r="A121" s="141"/>
      <c r="B121" s="141"/>
      <c r="C121" s="141"/>
      <c r="D121" s="141"/>
      <c r="E121" s="141"/>
      <c r="F121" s="141"/>
      <c r="G121" s="141"/>
      <c r="H121" s="141"/>
      <c r="I121" s="141"/>
      <c r="J121" s="141"/>
      <c r="K121" s="141"/>
      <c r="L121" s="141"/>
      <c r="M121" s="141"/>
      <c r="N121" s="141"/>
      <c r="O121" s="141"/>
      <c r="P121" s="141"/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</row>
    <row r="122" spans="1:26" ht="13.5" customHeight="1" x14ac:dyDescent="0.3">
      <c r="A122" s="141"/>
      <c r="B122" s="141"/>
      <c r="C122" s="141"/>
      <c r="D122" s="141"/>
      <c r="E122" s="141"/>
      <c r="F122" s="141"/>
      <c r="G122" s="141"/>
      <c r="H122" s="141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</row>
    <row r="123" spans="1:26" ht="13.5" customHeight="1" x14ac:dyDescent="0.3">
      <c r="A123" s="141"/>
      <c r="B123" s="141"/>
      <c r="C123" s="141"/>
      <c r="D123" s="141"/>
      <c r="E123" s="141"/>
      <c r="F123" s="141"/>
      <c r="G123" s="141"/>
      <c r="H123" s="141"/>
      <c r="I123" s="141"/>
      <c r="J123" s="141"/>
      <c r="K123" s="141"/>
      <c r="L123" s="141"/>
      <c r="M123" s="141"/>
      <c r="N123" s="141"/>
      <c r="O123" s="141"/>
      <c r="P123" s="141"/>
      <c r="Q123" s="141"/>
      <c r="R123" s="141"/>
      <c r="S123" s="141"/>
      <c r="T123" s="141"/>
      <c r="U123" s="141"/>
      <c r="V123" s="141"/>
      <c r="W123" s="141"/>
      <c r="X123" s="141"/>
      <c r="Y123" s="141"/>
      <c r="Z123" s="141"/>
    </row>
    <row r="124" spans="1:26" ht="13.5" customHeight="1" x14ac:dyDescent="0.3">
      <c r="A124" s="141"/>
      <c r="B124" s="141"/>
      <c r="C124" s="141"/>
      <c r="D124" s="141"/>
      <c r="E124" s="141"/>
      <c r="F124" s="141"/>
      <c r="G124" s="141"/>
      <c r="H124" s="141"/>
      <c r="I124" s="141"/>
      <c r="J124" s="141"/>
      <c r="K124" s="141"/>
      <c r="L124" s="141"/>
      <c r="M124" s="141"/>
      <c r="N124" s="141"/>
      <c r="O124" s="141"/>
      <c r="P124" s="141"/>
      <c r="Q124" s="141"/>
      <c r="R124" s="141"/>
      <c r="S124" s="141"/>
      <c r="T124" s="141"/>
      <c r="U124" s="141"/>
      <c r="V124" s="141"/>
      <c r="W124" s="141"/>
      <c r="X124" s="141"/>
      <c r="Y124" s="141"/>
      <c r="Z124" s="141"/>
    </row>
    <row r="125" spans="1:26" ht="13.5" customHeight="1" x14ac:dyDescent="0.3">
      <c r="A125" s="141"/>
      <c r="B125" s="141"/>
      <c r="C125" s="141"/>
      <c r="D125" s="141"/>
      <c r="E125" s="141"/>
      <c r="F125" s="141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</row>
    <row r="126" spans="1:26" ht="13.5" customHeight="1" x14ac:dyDescent="0.3">
      <c r="A126" s="141"/>
      <c r="B126" s="141"/>
      <c r="C126" s="141"/>
      <c r="D126" s="141"/>
      <c r="E126" s="141"/>
      <c r="F126" s="141"/>
      <c r="G126" s="141"/>
      <c r="H126" s="141"/>
      <c r="I126" s="141"/>
      <c r="J126" s="141"/>
      <c r="K126" s="141"/>
      <c r="L126" s="141"/>
      <c r="M126" s="141"/>
      <c r="N126" s="141"/>
      <c r="O126" s="141"/>
      <c r="P126" s="141"/>
      <c r="Q126" s="141"/>
      <c r="R126" s="141"/>
      <c r="S126" s="141"/>
      <c r="T126" s="141"/>
      <c r="U126" s="141"/>
      <c r="V126" s="141"/>
      <c r="W126" s="141"/>
      <c r="X126" s="141"/>
      <c r="Y126" s="141"/>
      <c r="Z126" s="141"/>
    </row>
    <row r="127" spans="1:26" ht="13.5" customHeight="1" x14ac:dyDescent="0.3">
      <c r="A127" s="141"/>
      <c r="B127" s="141"/>
      <c r="C127" s="141"/>
      <c r="D127" s="141"/>
      <c r="E127" s="141"/>
      <c r="F127" s="141"/>
      <c r="G127" s="141"/>
      <c r="H127" s="141"/>
      <c r="I127" s="141"/>
      <c r="J127" s="141"/>
      <c r="K127" s="141"/>
      <c r="L127" s="141"/>
      <c r="M127" s="141"/>
      <c r="N127" s="141"/>
      <c r="O127" s="141"/>
      <c r="P127" s="141"/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</row>
    <row r="128" spans="1:26" ht="13.5" customHeight="1" x14ac:dyDescent="0.3">
      <c r="A128" s="141"/>
      <c r="B128" s="141"/>
      <c r="C128" s="141"/>
      <c r="D128" s="141"/>
      <c r="E128" s="141"/>
      <c r="F128" s="141"/>
      <c r="G128" s="141"/>
      <c r="H128" s="141"/>
      <c r="I128" s="141"/>
      <c r="J128" s="141"/>
      <c r="K128" s="141"/>
      <c r="L128" s="141"/>
      <c r="M128" s="141"/>
      <c r="N128" s="141"/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</row>
    <row r="129" spans="1:26" ht="13.5" customHeight="1" x14ac:dyDescent="0.3">
      <c r="A129" s="141"/>
      <c r="B129" s="141"/>
      <c r="C129" s="141"/>
      <c r="D129" s="141"/>
      <c r="E129" s="141"/>
      <c r="F129" s="141"/>
      <c r="G129" s="141"/>
      <c r="H129" s="141"/>
      <c r="I129" s="141"/>
      <c r="J129" s="141"/>
      <c r="K129" s="141"/>
      <c r="L129" s="141"/>
      <c r="M129" s="141"/>
      <c r="N129" s="141"/>
      <c r="O129" s="141"/>
      <c r="P129" s="141"/>
      <c r="Q129" s="141"/>
      <c r="R129" s="141"/>
      <c r="S129" s="141"/>
      <c r="T129" s="141"/>
      <c r="U129" s="141"/>
      <c r="V129" s="141"/>
      <c r="W129" s="141"/>
      <c r="X129" s="141"/>
      <c r="Y129" s="141"/>
      <c r="Z129" s="141"/>
    </row>
    <row r="130" spans="1:26" ht="13.5" customHeight="1" x14ac:dyDescent="0.3">
      <c r="A130" s="141"/>
      <c r="B130" s="141"/>
      <c r="C130" s="141"/>
      <c r="D130" s="141"/>
      <c r="E130" s="141"/>
      <c r="F130" s="141"/>
      <c r="G130" s="141"/>
      <c r="H130" s="141"/>
      <c r="I130" s="141"/>
      <c r="J130" s="141"/>
      <c r="K130" s="141"/>
      <c r="L130" s="141"/>
      <c r="M130" s="141"/>
      <c r="N130" s="141"/>
      <c r="O130" s="141"/>
      <c r="P130" s="141"/>
      <c r="Q130" s="141"/>
      <c r="R130" s="141"/>
      <c r="S130" s="141"/>
      <c r="T130" s="141"/>
      <c r="U130" s="141"/>
      <c r="V130" s="141"/>
      <c r="W130" s="141"/>
      <c r="X130" s="141"/>
      <c r="Y130" s="141"/>
      <c r="Z130" s="141"/>
    </row>
    <row r="131" spans="1:26" ht="13.5" customHeight="1" x14ac:dyDescent="0.3">
      <c r="A131" s="141"/>
      <c r="B131" s="141"/>
      <c r="C131" s="141"/>
      <c r="D131" s="141"/>
      <c r="E131" s="141"/>
      <c r="F131" s="141"/>
      <c r="G131" s="141"/>
      <c r="H131" s="141"/>
      <c r="I131" s="141"/>
      <c r="J131" s="141"/>
      <c r="K131" s="141"/>
      <c r="L131" s="141"/>
      <c r="M131" s="141"/>
      <c r="N131" s="141"/>
      <c r="O131" s="141"/>
      <c r="P131" s="141"/>
      <c r="Q131" s="141"/>
      <c r="R131" s="141"/>
      <c r="S131" s="141"/>
      <c r="T131" s="141"/>
      <c r="U131" s="141"/>
      <c r="V131" s="141"/>
      <c r="W131" s="141"/>
      <c r="X131" s="141"/>
      <c r="Y131" s="141"/>
      <c r="Z131" s="141"/>
    </row>
    <row r="132" spans="1:26" ht="13.5" customHeight="1" x14ac:dyDescent="0.3">
      <c r="A132" s="141"/>
      <c r="B132" s="141"/>
      <c r="C132" s="141"/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  <c r="O132" s="141"/>
      <c r="P132" s="141"/>
      <c r="Q132" s="141"/>
      <c r="R132" s="141"/>
      <c r="S132" s="141"/>
      <c r="T132" s="141"/>
      <c r="U132" s="141"/>
      <c r="V132" s="141"/>
      <c r="W132" s="141"/>
      <c r="X132" s="141"/>
      <c r="Y132" s="141"/>
      <c r="Z132" s="141"/>
    </row>
    <row r="133" spans="1:26" ht="13.5" customHeight="1" x14ac:dyDescent="0.3">
      <c r="A133" s="141"/>
      <c r="B133" s="141"/>
      <c r="C133" s="141"/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1"/>
      <c r="S133" s="141"/>
      <c r="T133" s="141"/>
      <c r="U133" s="141"/>
      <c r="V133" s="141"/>
      <c r="W133" s="141"/>
      <c r="X133" s="141"/>
      <c r="Y133" s="141"/>
      <c r="Z133" s="141"/>
    </row>
    <row r="134" spans="1:26" ht="13.5" customHeight="1" x14ac:dyDescent="0.3">
      <c r="A134" s="141"/>
      <c r="B134" s="141"/>
      <c r="C134" s="141"/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1"/>
      <c r="S134" s="141"/>
      <c r="T134" s="141"/>
      <c r="U134" s="141"/>
      <c r="V134" s="141"/>
      <c r="W134" s="141"/>
      <c r="X134" s="141"/>
      <c r="Y134" s="141"/>
      <c r="Z134" s="141"/>
    </row>
    <row r="135" spans="1:26" ht="13.5" customHeight="1" x14ac:dyDescent="0.3">
      <c r="A135" s="141"/>
      <c r="B135" s="141"/>
      <c r="C135" s="141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1"/>
      <c r="S135" s="141"/>
      <c r="T135" s="141"/>
      <c r="U135" s="141"/>
      <c r="V135" s="141"/>
      <c r="W135" s="141"/>
      <c r="X135" s="141"/>
      <c r="Y135" s="141"/>
      <c r="Z135" s="141"/>
    </row>
    <row r="136" spans="1:26" ht="13.5" customHeight="1" x14ac:dyDescent="0.3">
      <c r="A136" s="141"/>
      <c r="B136" s="141"/>
      <c r="C136" s="141"/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1"/>
      <c r="S136" s="141"/>
      <c r="T136" s="141"/>
      <c r="U136" s="141"/>
      <c r="V136" s="141"/>
      <c r="W136" s="141"/>
      <c r="X136" s="141"/>
      <c r="Y136" s="141"/>
      <c r="Z136" s="141"/>
    </row>
    <row r="137" spans="1:26" ht="13.5" customHeight="1" x14ac:dyDescent="0.3">
      <c r="A137" s="141"/>
      <c r="B137" s="141"/>
      <c r="C137" s="141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1"/>
      <c r="S137" s="141"/>
      <c r="T137" s="141"/>
      <c r="U137" s="141"/>
      <c r="V137" s="141"/>
      <c r="W137" s="141"/>
      <c r="X137" s="141"/>
      <c r="Y137" s="141"/>
      <c r="Z137" s="141"/>
    </row>
    <row r="138" spans="1:26" ht="13.5" customHeight="1" x14ac:dyDescent="0.3">
      <c r="A138" s="141"/>
      <c r="B138" s="141"/>
      <c r="C138" s="141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1"/>
      <c r="S138" s="141"/>
      <c r="T138" s="141"/>
      <c r="U138" s="141"/>
      <c r="V138" s="141"/>
      <c r="W138" s="141"/>
      <c r="X138" s="141"/>
      <c r="Y138" s="141"/>
      <c r="Z138" s="141"/>
    </row>
    <row r="139" spans="1:26" ht="13.5" customHeight="1" x14ac:dyDescent="0.3">
      <c r="A139" s="141"/>
      <c r="B139" s="141"/>
      <c r="C139" s="141"/>
      <c r="D139" s="141"/>
      <c r="E139" s="141"/>
      <c r="F139" s="141"/>
      <c r="G139" s="141"/>
      <c r="H139" s="141"/>
      <c r="I139" s="141"/>
      <c r="J139" s="141"/>
      <c r="K139" s="141"/>
      <c r="L139" s="141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</row>
    <row r="140" spans="1:26" ht="13.5" customHeight="1" x14ac:dyDescent="0.3">
      <c r="A140" s="141"/>
      <c r="B140" s="141"/>
      <c r="C140" s="141"/>
      <c r="D140" s="141"/>
      <c r="E140" s="141"/>
      <c r="F140" s="141"/>
      <c r="G140" s="141"/>
      <c r="H140" s="141"/>
      <c r="I140" s="141"/>
      <c r="J140" s="141"/>
      <c r="K140" s="141"/>
      <c r="L140" s="141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</row>
    <row r="141" spans="1:26" ht="13.5" customHeight="1" x14ac:dyDescent="0.3">
      <c r="A141" s="141"/>
      <c r="B141" s="141"/>
      <c r="C141" s="141"/>
      <c r="D141" s="141"/>
      <c r="E141" s="141"/>
      <c r="F141" s="141"/>
      <c r="G141" s="141"/>
      <c r="H141" s="141"/>
      <c r="I141" s="141"/>
      <c r="J141" s="141"/>
      <c r="K141" s="141"/>
      <c r="L141" s="141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</row>
    <row r="142" spans="1:26" ht="13.5" customHeight="1" x14ac:dyDescent="0.3">
      <c r="A142" s="141"/>
      <c r="B142" s="141"/>
      <c r="C142" s="141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</row>
    <row r="143" spans="1:26" ht="13.5" customHeight="1" x14ac:dyDescent="0.3">
      <c r="A143" s="141"/>
      <c r="B143" s="141"/>
      <c r="C143" s="141"/>
      <c r="D143" s="141"/>
      <c r="E143" s="141"/>
      <c r="F143" s="141"/>
      <c r="G143" s="141"/>
      <c r="H143" s="141"/>
      <c r="I143" s="141"/>
      <c r="J143" s="141"/>
      <c r="K143" s="141"/>
      <c r="L143" s="141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</row>
    <row r="144" spans="1:26" ht="13.5" customHeight="1" x14ac:dyDescent="0.3">
      <c r="A144" s="141"/>
      <c r="B144" s="141"/>
      <c r="C144" s="141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</row>
    <row r="145" spans="1:26" ht="13.5" customHeight="1" x14ac:dyDescent="0.3">
      <c r="A145" s="141"/>
      <c r="B145" s="141"/>
      <c r="C145" s="141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</row>
    <row r="146" spans="1:26" ht="13.5" customHeight="1" x14ac:dyDescent="0.3">
      <c r="A146" s="141"/>
      <c r="B146" s="141"/>
      <c r="C146" s="141"/>
      <c r="D146" s="141"/>
      <c r="E146" s="141"/>
      <c r="F146" s="141"/>
      <c r="G146" s="141"/>
      <c r="H146" s="141"/>
      <c r="I146" s="141"/>
      <c r="J146" s="141"/>
      <c r="K146" s="141"/>
      <c r="L146" s="141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</row>
    <row r="147" spans="1:26" ht="13.5" customHeight="1" x14ac:dyDescent="0.3">
      <c r="A147" s="141"/>
      <c r="B147" s="141"/>
      <c r="C147" s="141"/>
      <c r="D147" s="141"/>
      <c r="E147" s="141"/>
      <c r="F147" s="141"/>
      <c r="G147" s="141"/>
      <c r="H147" s="141"/>
      <c r="I147" s="141"/>
      <c r="J147" s="141"/>
      <c r="K147" s="141"/>
      <c r="L147" s="141"/>
      <c r="M147" s="141"/>
      <c r="N147" s="141"/>
      <c r="O147" s="141"/>
      <c r="P147" s="141"/>
      <c r="Q147" s="141"/>
      <c r="R147" s="141"/>
      <c r="S147" s="141"/>
      <c r="T147" s="141"/>
      <c r="U147" s="141"/>
      <c r="V147" s="141"/>
      <c r="W147" s="141"/>
      <c r="X147" s="141"/>
      <c r="Y147" s="141"/>
      <c r="Z147" s="141"/>
    </row>
    <row r="148" spans="1:26" ht="13.5" customHeight="1" x14ac:dyDescent="0.3">
      <c r="A148" s="141"/>
      <c r="B148" s="141"/>
      <c r="C148" s="141"/>
      <c r="D148" s="141"/>
      <c r="E148" s="141"/>
      <c r="F148" s="141"/>
      <c r="G148" s="141"/>
      <c r="H148" s="141"/>
      <c r="I148" s="141"/>
      <c r="J148" s="141"/>
      <c r="K148" s="141"/>
      <c r="L148" s="141"/>
      <c r="M148" s="141"/>
      <c r="N148" s="141"/>
      <c r="O148" s="141"/>
      <c r="P148" s="141"/>
      <c r="Q148" s="141"/>
      <c r="R148" s="141"/>
      <c r="S148" s="141"/>
      <c r="T148" s="141"/>
      <c r="U148" s="141"/>
      <c r="V148" s="141"/>
      <c r="W148" s="141"/>
      <c r="X148" s="141"/>
      <c r="Y148" s="141"/>
      <c r="Z148" s="141"/>
    </row>
    <row r="149" spans="1:26" ht="13.5" customHeight="1" x14ac:dyDescent="0.3">
      <c r="A149" s="141"/>
      <c r="B149" s="141"/>
      <c r="C149" s="141"/>
      <c r="D149" s="141"/>
      <c r="E149" s="141"/>
      <c r="F149" s="141"/>
      <c r="G149" s="141"/>
      <c r="H149" s="141"/>
      <c r="I149" s="141"/>
      <c r="J149" s="141"/>
      <c r="K149" s="141"/>
      <c r="L149" s="141"/>
      <c r="M149" s="141"/>
      <c r="N149" s="141"/>
      <c r="O149" s="141"/>
      <c r="P149" s="141"/>
      <c r="Q149" s="141"/>
      <c r="R149" s="141"/>
      <c r="S149" s="141"/>
      <c r="T149" s="141"/>
      <c r="U149" s="141"/>
      <c r="V149" s="141"/>
      <c r="W149" s="141"/>
      <c r="X149" s="141"/>
      <c r="Y149" s="141"/>
      <c r="Z149" s="141"/>
    </row>
    <row r="150" spans="1:26" ht="13.5" customHeight="1" x14ac:dyDescent="0.3">
      <c r="A150" s="141"/>
      <c r="B150" s="141"/>
      <c r="C150" s="141"/>
      <c r="D150" s="141"/>
      <c r="E150" s="141"/>
      <c r="F150" s="141"/>
      <c r="G150" s="141"/>
      <c r="H150" s="141"/>
      <c r="I150" s="141"/>
      <c r="J150" s="141"/>
      <c r="K150" s="141"/>
      <c r="L150" s="141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</row>
    <row r="151" spans="1:26" ht="13.5" customHeight="1" x14ac:dyDescent="0.3">
      <c r="A151" s="141"/>
      <c r="B151" s="141"/>
      <c r="C151" s="141"/>
      <c r="D151" s="141"/>
      <c r="E151" s="141"/>
      <c r="F151" s="141"/>
      <c r="G151" s="141"/>
      <c r="H151" s="141"/>
      <c r="I151" s="141"/>
      <c r="J151" s="141"/>
      <c r="K151" s="141"/>
      <c r="L151" s="141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</row>
    <row r="152" spans="1:26" ht="13.5" customHeight="1" x14ac:dyDescent="0.3">
      <c r="A152" s="141"/>
      <c r="B152" s="141"/>
      <c r="C152" s="141"/>
      <c r="D152" s="141"/>
      <c r="E152" s="141"/>
      <c r="F152" s="141"/>
      <c r="G152" s="141"/>
      <c r="H152" s="141"/>
      <c r="I152" s="141"/>
      <c r="J152" s="141"/>
      <c r="K152" s="141"/>
      <c r="L152" s="141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</row>
    <row r="153" spans="1:26" ht="13.5" customHeight="1" x14ac:dyDescent="0.3">
      <c r="A153" s="141"/>
      <c r="B153" s="141"/>
      <c r="C153" s="141"/>
      <c r="D153" s="141"/>
      <c r="E153" s="141"/>
      <c r="F153" s="141"/>
      <c r="G153" s="141"/>
      <c r="H153" s="141"/>
      <c r="I153" s="141"/>
      <c r="J153" s="141"/>
      <c r="K153" s="141"/>
      <c r="L153" s="141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</row>
    <row r="154" spans="1:26" ht="13.5" customHeight="1" x14ac:dyDescent="0.3">
      <c r="A154" s="141"/>
      <c r="B154" s="141"/>
      <c r="C154" s="141"/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</row>
    <row r="155" spans="1:26" ht="13.5" customHeight="1" x14ac:dyDescent="0.3">
      <c r="A155" s="141"/>
      <c r="B155" s="141"/>
      <c r="C155" s="141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</row>
    <row r="156" spans="1:26" ht="13.5" customHeight="1" x14ac:dyDescent="0.3">
      <c r="A156" s="141"/>
      <c r="B156" s="141"/>
      <c r="C156" s="141"/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</row>
    <row r="157" spans="1:26" ht="13.5" customHeight="1" x14ac:dyDescent="0.3">
      <c r="A157" s="141"/>
      <c r="B157" s="141"/>
      <c r="C157" s="141"/>
      <c r="D157" s="141"/>
      <c r="E157" s="141"/>
      <c r="F157" s="141"/>
      <c r="G157" s="141"/>
      <c r="H157" s="141"/>
      <c r="I157" s="141"/>
      <c r="J157" s="141"/>
      <c r="K157" s="141"/>
      <c r="L157" s="141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</row>
    <row r="158" spans="1:26" ht="13.5" customHeight="1" x14ac:dyDescent="0.3">
      <c r="A158" s="141"/>
      <c r="B158" s="141"/>
      <c r="C158" s="141"/>
      <c r="D158" s="141"/>
      <c r="E158" s="141"/>
      <c r="F158" s="141"/>
      <c r="G158" s="141"/>
      <c r="H158" s="141"/>
      <c r="I158" s="141"/>
      <c r="J158" s="141"/>
      <c r="K158" s="141"/>
      <c r="L158" s="141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</row>
    <row r="159" spans="1:26" ht="13.5" customHeight="1" x14ac:dyDescent="0.3">
      <c r="A159" s="141"/>
      <c r="B159" s="141"/>
      <c r="C159" s="141"/>
      <c r="D159" s="141"/>
      <c r="E159" s="141"/>
      <c r="F159" s="141"/>
      <c r="G159" s="141"/>
      <c r="H159" s="141"/>
      <c r="I159" s="141"/>
      <c r="J159" s="141"/>
      <c r="K159" s="141"/>
      <c r="L159" s="141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</row>
    <row r="160" spans="1:26" ht="13.5" customHeight="1" x14ac:dyDescent="0.3">
      <c r="A160" s="141"/>
      <c r="B160" s="141"/>
      <c r="C160" s="141"/>
      <c r="D160" s="141"/>
      <c r="E160" s="141"/>
      <c r="F160" s="141"/>
      <c r="G160" s="141"/>
      <c r="H160" s="141"/>
      <c r="I160" s="141"/>
      <c r="J160" s="141"/>
      <c r="K160" s="141"/>
      <c r="L160" s="141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</row>
    <row r="161" spans="1:26" ht="13.5" customHeight="1" x14ac:dyDescent="0.3">
      <c r="A161" s="141"/>
      <c r="B161" s="141"/>
      <c r="C161" s="141"/>
      <c r="D161" s="141"/>
      <c r="E161" s="141"/>
      <c r="F161" s="141"/>
      <c r="G161" s="141"/>
      <c r="H161" s="141"/>
      <c r="I161" s="141"/>
      <c r="J161" s="141"/>
      <c r="K161" s="141"/>
      <c r="L161" s="141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</row>
    <row r="162" spans="1:26" ht="13.5" customHeight="1" x14ac:dyDescent="0.3">
      <c r="A162" s="141"/>
      <c r="B162" s="141"/>
      <c r="C162" s="141"/>
      <c r="D162" s="141"/>
      <c r="E162" s="141"/>
      <c r="F162" s="141"/>
      <c r="G162" s="141"/>
      <c r="H162" s="141"/>
      <c r="I162" s="141"/>
      <c r="J162" s="141"/>
      <c r="K162" s="141"/>
      <c r="L162" s="141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</row>
    <row r="163" spans="1:26" ht="13.5" customHeight="1" x14ac:dyDescent="0.3">
      <c r="A163" s="141"/>
      <c r="B163" s="141"/>
      <c r="C163" s="141"/>
      <c r="D163" s="141"/>
      <c r="E163" s="141"/>
      <c r="F163" s="141"/>
      <c r="G163" s="141"/>
      <c r="H163" s="141"/>
      <c r="I163" s="141"/>
      <c r="J163" s="141"/>
      <c r="K163" s="141"/>
      <c r="L163" s="141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</row>
    <row r="164" spans="1:26" ht="13.5" customHeight="1" x14ac:dyDescent="0.3">
      <c r="A164" s="141"/>
      <c r="B164" s="141"/>
      <c r="C164" s="141"/>
      <c r="D164" s="141"/>
      <c r="E164" s="141"/>
      <c r="F164" s="141"/>
      <c r="G164" s="141"/>
      <c r="H164" s="141"/>
      <c r="I164" s="141"/>
      <c r="J164" s="141"/>
      <c r="K164" s="141"/>
      <c r="L164" s="141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</row>
    <row r="165" spans="1:26" ht="13.5" customHeight="1" x14ac:dyDescent="0.3">
      <c r="A165" s="141"/>
      <c r="B165" s="141"/>
      <c r="C165" s="141"/>
      <c r="D165" s="141"/>
      <c r="E165" s="141"/>
      <c r="F165" s="141"/>
      <c r="G165" s="141"/>
      <c r="H165" s="141"/>
      <c r="I165" s="141"/>
      <c r="J165" s="141"/>
      <c r="K165" s="141"/>
      <c r="L165" s="141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</row>
    <row r="166" spans="1:26" ht="13.5" customHeight="1" x14ac:dyDescent="0.3">
      <c r="A166" s="141"/>
      <c r="B166" s="141"/>
      <c r="C166" s="141"/>
      <c r="D166" s="141"/>
      <c r="E166" s="141"/>
      <c r="F166" s="141"/>
      <c r="G166" s="141"/>
      <c r="H166" s="141"/>
      <c r="I166" s="141"/>
      <c r="J166" s="141"/>
      <c r="K166" s="141"/>
      <c r="L166" s="141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</row>
    <row r="167" spans="1:26" ht="13.5" customHeight="1" x14ac:dyDescent="0.3">
      <c r="A167" s="141"/>
      <c r="B167" s="141"/>
      <c r="C167" s="141"/>
      <c r="D167" s="141"/>
      <c r="E167" s="141"/>
      <c r="F167" s="141"/>
      <c r="G167" s="141"/>
      <c r="H167" s="141"/>
      <c r="I167" s="141"/>
      <c r="J167" s="141"/>
      <c r="K167" s="141"/>
      <c r="L167" s="141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</row>
    <row r="168" spans="1:26" ht="13.5" customHeight="1" x14ac:dyDescent="0.3">
      <c r="A168" s="141"/>
      <c r="B168" s="141"/>
      <c r="C168" s="141"/>
      <c r="D168" s="141"/>
      <c r="E168" s="141"/>
      <c r="F168" s="141"/>
      <c r="G168" s="141"/>
      <c r="H168" s="141"/>
      <c r="I168" s="141"/>
      <c r="J168" s="141"/>
      <c r="K168" s="141"/>
      <c r="L168" s="141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</row>
    <row r="169" spans="1:26" ht="13.5" customHeight="1" x14ac:dyDescent="0.3">
      <c r="A169" s="141"/>
      <c r="B169" s="141"/>
      <c r="C169" s="141"/>
      <c r="D169" s="141"/>
      <c r="E169" s="141"/>
      <c r="F169" s="141"/>
      <c r="G169" s="141"/>
      <c r="H169" s="141"/>
      <c r="I169" s="141"/>
      <c r="J169" s="141"/>
      <c r="K169" s="141"/>
      <c r="L169" s="141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</row>
    <row r="170" spans="1:26" ht="13.5" customHeight="1" x14ac:dyDescent="0.3">
      <c r="A170" s="141"/>
      <c r="B170" s="141"/>
      <c r="C170" s="141"/>
      <c r="D170" s="141"/>
      <c r="E170" s="141"/>
      <c r="F170" s="141"/>
      <c r="G170" s="141"/>
      <c r="H170" s="141"/>
      <c r="I170" s="141"/>
      <c r="J170" s="141"/>
      <c r="K170" s="141"/>
      <c r="L170" s="141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</row>
    <row r="171" spans="1:26" ht="13.5" customHeight="1" x14ac:dyDescent="0.3">
      <c r="A171" s="141"/>
      <c r="B171" s="141"/>
      <c r="C171" s="141"/>
      <c r="D171" s="141"/>
      <c r="E171" s="141"/>
      <c r="F171" s="141"/>
      <c r="G171" s="141"/>
      <c r="H171" s="141"/>
      <c r="I171" s="141"/>
      <c r="J171" s="141"/>
      <c r="K171" s="141"/>
      <c r="L171" s="141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</row>
    <row r="172" spans="1:26" ht="13.5" customHeight="1" x14ac:dyDescent="0.3">
      <c r="A172" s="141"/>
      <c r="B172" s="141"/>
      <c r="C172" s="141"/>
      <c r="D172" s="141"/>
      <c r="E172" s="141"/>
      <c r="F172" s="141"/>
      <c r="G172" s="141"/>
      <c r="H172" s="141"/>
      <c r="I172" s="141"/>
      <c r="J172" s="141"/>
      <c r="K172" s="141"/>
      <c r="L172" s="141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</row>
    <row r="173" spans="1:26" ht="13.5" customHeight="1" x14ac:dyDescent="0.3">
      <c r="A173" s="141"/>
      <c r="B173" s="141"/>
      <c r="C173" s="141"/>
      <c r="D173" s="141"/>
      <c r="E173" s="141"/>
      <c r="F173" s="141"/>
      <c r="G173" s="141"/>
      <c r="H173" s="141"/>
      <c r="I173" s="141"/>
      <c r="J173" s="141"/>
      <c r="K173" s="141"/>
      <c r="L173" s="141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</row>
    <row r="174" spans="1:26" ht="13.5" customHeight="1" x14ac:dyDescent="0.3">
      <c r="A174" s="141"/>
      <c r="B174" s="141"/>
      <c r="C174" s="141"/>
      <c r="D174" s="141"/>
      <c r="E174" s="141"/>
      <c r="F174" s="141"/>
      <c r="G174" s="141"/>
      <c r="H174" s="141"/>
      <c r="I174" s="141"/>
      <c r="J174" s="141"/>
      <c r="K174" s="141"/>
      <c r="L174" s="141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</row>
    <row r="175" spans="1:26" ht="13.5" customHeight="1" x14ac:dyDescent="0.3">
      <c r="A175" s="141"/>
      <c r="B175" s="141"/>
      <c r="C175" s="141"/>
      <c r="D175" s="141"/>
      <c r="E175" s="141"/>
      <c r="F175" s="141"/>
      <c r="G175" s="141"/>
      <c r="H175" s="141"/>
      <c r="I175" s="141"/>
      <c r="J175" s="141"/>
      <c r="K175" s="141"/>
      <c r="L175" s="141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</row>
    <row r="176" spans="1:26" ht="13.5" customHeight="1" x14ac:dyDescent="0.3">
      <c r="A176" s="141"/>
      <c r="B176" s="141"/>
      <c r="C176" s="141"/>
      <c r="D176" s="141"/>
      <c r="E176" s="141"/>
      <c r="F176" s="141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</row>
    <row r="177" spans="1:26" ht="13.5" customHeight="1" x14ac:dyDescent="0.3">
      <c r="A177" s="141"/>
      <c r="B177" s="141"/>
      <c r="C177" s="141"/>
      <c r="D177" s="141"/>
      <c r="E177" s="141"/>
      <c r="F177" s="141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</row>
    <row r="178" spans="1:26" ht="13.5" customHeight="1" x14ac:dyDescent="0.3">
      <c r="A178" s="141"/>
      <c r="B178" s="141"/>
      <c r="C178" s="141"/>
      <c r="D178" s="141"/>
      <c r="E178" s="141"/>
      <c r="F178" s="141"/>
      <c r="G178" s="141"/>
      <c r="H178" s="141"/>
      <c r="I178" s="141"/>
      <c r="J178" s="141"/>
      <c r="K178" s="141"/>
      <c r="L178" s="141"/>
      <c r="M178" s="141"/>
      <c r="N178" s="141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1"/>
      <c r="Z178" s="141"/>
    </row>
    <row r="179" spans="1:26" ht="13.5" customHeight="1" x14ac:dyDescent="0.3">
      <c r="A179" s="141"/>
      <c r="B179" s="141"/>
      <c r="C179" s="141"/>
      <c r="D179" s="141"/>
      <c r="E179" s="141"/>
      <c r="F179" s="141"/>
      <c r="G179" s="141"/>
      <c r="H179" s="141"/>
      <c r="I179" s="141"/>
      <c r="J179" s="141"/>
      <c r="K179" s="141"/>
      <c r="L179" s="141"/>
      <c r="M179" s="141"/>
      <c r="N179" s="141"/>
      <c r="O179" s="141"/>
      <c r="P179" s="141"/>
      <c r="Q179" s="141"/>
      <c r="R179" s="141"/>
      <c r="S179" s="141"/>
      <c r="T179" s="141"/>
      <c r="U179" s="141"/>
      <c r="V179" s="141"/>
      <c r="W179" s="141"/>
      <c r="X179" s="141"/>
      <c r="Y179" s="141"/>
      <c r="Z179" s="141"/>
    </row>
    <row r="180" spans="1:26" ht="13.5" customHeight="1" x14ac:dyDescent="0.3">
      <c r="A180" s="141"/>
      <c r="B180" s="141"/>
      <c r="C180" s="141"/>
      <c r="D180" s="141"/>
      <c r="E180" s="141"/>
      <c r="F180" s="141"/>
      <c r="G180" s="141"/>
      <c r="H180" s="141"/>
      <c r="I180" s="141"/>
      <c r="J180" s="141"/>
      <c r="K180" s="141"/>
      <c r="L180" s="141"/>
      <c r="M180" s="141"/>
      <c r="N180" s="141"/>
      <c r="O180" s="141"/>
      <c r="P180" s="141"/>
      <c r="Q180" s="141"/>
      <c r="R180" s="141"/>
      <c r="S180" s="141"/>
      <c r="T180" s="141"/>
      <c r="U180" s="141"/>
      <c r="V180" s="141"/>
      <c r="W180" s="141"/>
      <c r="X180" s="141"/>
      <c r="Y180" s="141"/>
      <c r="Z180" s="141"/>
    </row>
    <row r="181" spans="1:26" ht="13.5" customHeight="1" x14ac:dyDescent="0.3">
      <c r="A181" s="141"/>
      <c r="B181" s="141"/>
      <c r="C181" s="141"/>
      <c r="D181" s="141"/>
      <c r="E181" s="141"/>
      <c r="F181" s="141"/>
      <c r="G181" s="141"/>
      <c r="H181" s="141"/>
      <c r="I181" s="141"/>
      <c r="J181" s="141"/>
      <c r="K181" s="141"/>
      <c r="L181" s="141"/>
      <c r="M181" s="141"/>
      <c r="N181" s="141"/>
      <c r="O181" s="141"/>
      <c r="P181" s="141"/>
      <c r="Q181" s="141"/>
      <c r="R181" s="141"/>
      <c r="S181" s="141"/>
      <c r="T181" s="141"/>
      <c r="U181" s="141"/>
      <c r="V181" s="141"/>
      <c r="W181" s="141"/>
      <c r="X181" s="141"/>
      <c r="Y181" s="141"/>
      <c r="Z181" s="141"/>
    </row>
    <row r="182" spans="1:26" ht="13.5" customHeight="1" x14ac:dyDescent="0.3">
      <c r="A182" s="141"/>
      <c r="B182" s="141"/>
      <c r="C182" s="141"/>
      <c r="D182" s="141"/>
      <c r="E182" s="141"/>
      <c r="F182" s="141"/>
      <c r="G182" s="141"/>
      <c r="H182" s="141"/>
      <c r="I182" s="141"/>
      <c r="J182" s="141"/>
      <c r="K182" s="141"/>
      <c r="L182" s="141"/>
      <c r="M182" s="141"/>
      <c r="N182" s="141"/>
      <c r="O182" s="141"/>
      <c r="P182" s="141"/>
      <c r="Q182" s="141"/>
      <c r="R182" s="141"/>
      <c r="S182" s="141"/>
      <c r="T182" s="141"/>
      <c r="U182" s="141"/>
      <c r="V182" s="141"/>
      <c r="W182" s="141"/>
      <c r="X182" s="141"/>
      <c r="Y182" s="141"/>
      <c r="Z182" s="141"/>
    </row>
    <row r="183" spans="1:26" ht="13.5" customHeight="1" x14ac:dyDescent="0.3">
      <c r="A183" s="141"/>
      <c r="B183" s="141"/>
      <c r="C183" s="141"/>
      <c r="D183" s="141"/>
      <c r="E183" s="141"/>
      <c r="F183" s="141"/>
      <c r="G183" s="141"/>
      <c r="H183" s="141"/>
      <c r="I183" s="141"/>
      <c r="J183" s="141"/>
      <c r="K183" s="141"/>
      <c r="L183" s="141"/>
      <c r="M183" s="141"/>
      <c r="N183" s="141"/>
      <c r="O183" s="141"/>
      <c r="P183" s="141"/>
      <c r="Q183" s="141"/>
      <c r="R183" s="141"/>
      <c r="S183" s="141"/>
      <c r="T183" s="141"/>
      <c r="U183" s="141"/>
      <c r="V183" s="141"/>
      <c r="W183" s="141"/>
      <c r="X183" s="141"/>
      <c r="Y183" s="141"/>
      <c r="Z183" s="141"/>
    </row>
    <row r="184" spans="1:26" ht="13.5" customHeight="1" x14ac:dyDescent="0.3">
      <c r="A184" s="141"/>
      <c r="B184" s="141"/>
      <c r="C184" s="141"/>
      <c r="D184" s="141"/>
      <c r="E184" s="141"/>
      <c r="F184" s="141"/>
      <c r="G184" s="141"/>
      <c r="H184" s="141"/>
      <c r="I184" s="141"/>
      <c r="J184" s="141"/>
      <c r="K184" s="141"/>
      <c r="L184" s="141"/>
      <c r="M184" s="141"/>
      <c r="N184" s="141"/>
      <c r="O184" s="141"/>
      <c r="P184" s="141"/>
      <c r="Q184" s="141"/>
      <c r="R184" s="141"/>
      <c r="S184" s="141"/>
      <c r="T184" s="141"/>
      <c r="U184" s="141"/>
      <c r="V184" s="141"/>
      <c r="W184" s="141"/>
      <c r="X184" s="141"/>
      <c r="Y184" s="141"/>
      <c r="Z184" s="141"/>
    </row>
    <row r="185" spans="1:26" ht="13.5" customHeight="1" x14ac:dyDescent="0.3">
      <c r="A185" s="141"/>
      <c r="B185" s="141"/>
      <c r="C185" s="141"/>
      <c r="D185" s="141"/>
      <c r="E185" s="141"/>
      <c r="F185" s="141"/>
      <c r="G185" s="141"/>
      <c r="H185" s="141"/>
      <c r="I185" s="141"/>
      <c r="J185" s="141"/>
      <c r="K185" s="141"/>
      <c r="L185" s="141"/>
      <c r="M185" s="141"/>
      <c r="N185" s="141"/>
      <c r="O185" s="141"/>
      <c r="P185" s="141"/>
      <c r="Q185" s="141"/>
      <c r="R185" s="141"/>
      <c r="S185" s="141"/>
      <c r="T185" s="141"/>
      <c r="U185" s="141"/>
      <c r="V185" s="141"/>
      <c r="W185" s="141"/>
      <c r="X185" s="141"/>
      <c r="Y185" s="141"/>
      <c r="Z185" s="141"/>
    </row>
    <row r="186" spans="1:26" ht="13.5" customHeight="1" x14ac:dyDescent="0.3">
      <c r="A186" s="141"/>
      <c r="B186" s="141"/>
      <c r="C186" s="141"/>
      <c r="D186" s="141"/>
      <c r="E186" s="141"/>
      <c r="F186" s="141"/>
      <c r="G186" s="141"/>
      <c r="H186" s="141"/>
      <c r="I186" s="141"/>
      <c r="J186" s="141"/>
      <c r="K186" s="141"/>
      <c r="L186" s="141"/>
      <c r="M186" s="141"/>
      <c r="N186" s="141"/>
      <c r="O186" s="141"/>
      <c r="P186" s="141"/>
      <c r="Q186" s="141"/>
      <c r="R186" s="141"/>
      <c r="S186" s="141"/>
      <c r="T186" s="141"/>
      <c r="U186" s="141"/>
      <c r="V186" s="141"/>
      <c r="W186" s="141"/>
      <c r="X186" s="141"/>
      <c r="Y186" s="141"/>
      <c r="Z186" s="141"/>
    </row>
    <row r="187" spans="1:26" ht="13.5" customHeight="1" x14ac:dyDescent="0.3">
      <c r="A187" s="141"/>
      <c r="B187" s="141"/>
      <c r="C187" s="141"/>
      <c r="D187" s="141"/>
      <c r="E187" s="141"/>
      <c r="F187" s="141"/>
      <c r="G187" s="141"/>
      <c r="H187" s="141"/>
      <c r="I187" s="141"/>
      <c r="J187" s="141"/>
      <c r="K187" s="141"/>
      <c r="L187" s="141"/>
      <c r="M187" s="141"/>
      <c r="N187" s="141"/>
      <c r="O187" s="141"/>
      <c r="P187" s="141"/>
      <c r="Q187" s="141"/>
      <c r="R187" s="141"/>
      <c r="S187" s="141"/>
      <c r="T187" s="141"/>
      <c r="U187" s="141"/>
      <c r="V187" s="141"/>
      <c r="W187" s="141"/>
      <c r="X187" s="141"/>
      <c r="Y187" s="141"/>
      <c r="Z187" s="141"/>
    </row>
    <row r="188" spans="1:26" ht="13.5" customHeight="1" x14ac:dyDescent="0.3">
      <c r="A188" s="141"/>
      <c r="B188" s="141"/>
      <c r="C188" s="141"/>
      <c r="D188" s="141"/>
      <c r="E188" s="141"/>
      <c r="F188" s="141"/>
      <c r="G188" s="141"/>
      <c r="H188" s="141"/>
      <c r="I188" s="141"/>
      <c r="J188" s="141"/>
      <c r="K188" s="141"/>
      <c r="L188" s="141"/>
      <c r="M188" s="141"/>
      <c r="N188" s="141"/>
      <c r="O188" s="141"/>
      <c r="P188" s="141"/>
      <c r="Q188" s="141"/>
      <c r="R188" s="141"/>
      <c r="S188" s="141"/>
      <c r="T188" s="141"/>
      <c r="U188" s="141"/>
      <c r="V188" s="141"/>
      <c r="W188" s="141"/>
      <c r="X188" s="141"/>
      <c r="Y188" s="141"/>
      <c r="Z188" s="141"/>
    </row>
    <row r="189" spans="1:26" ht="13.5" customHeight="1" x14ac:dyDescent="0.3">
      <c r="A189" s="141"/>
      <c r="B189" s="141"/>
      <c r="C189" s="141"/>
      <c r="D189" s="141"/>
      <c r="E189" s="141"/>
      <c r="F189" s="141"/>
      <c r="G189" s="141"/>
      <c r="H189" s="141"/>
      <c r="I189" s="141"/>
      <c r="J189" s="141"/>
      <c r="K189" s="141"/>
      <c r="L189" s="141"/>
      <c r="M189" s="141"/>
      <c r="N189" s="141"/>
      <c r="O189" s="141"/>
      <c r="P189" s="141"/>
      <c r="Q189" s="141"/>
      <c r="R189" s="141"/>
      <c r="S189" s="141"/>
      <c r="T189" s="141"/>
      <c r="U189" s="141"/>
      <c r="V189" s="141"/>
      <c r="W189" s="141"/>
      <c r="X189" s="141"/>
      <c r="Y189" s="141"/>
      <c r="Z189" s="141"/>
    </row>
    <row r="190" spans="1:26" ht="13.5" customHeight="1" x14ac:dyDescent="0.3">
      <c r="A190" s="141"/>
      <c r="B190" s="141"/>
      <c r="C190" s="141"/>
      <c r="D190" s="141"/>
      <c r="E190" s="141"/>
      <c r="F190" s="141"/>
      <c r="G190" s="141"/>
      <c r="H190" s="141"/>
      <c r="I190" s="141"/>
      <c r="J190" s="141"/>
      <c r="K190" s="141"/>
      <c r="L190" s="141"/>
      <c r="M190" s="141"/>
      <c r="N190" s="141"/>
      <c r="O190" s="141"/>
      <c r="P190" s="141"/>
      <c r="Q190" s="141"/>
      <c r="R190" s="141"/>
      <c r="S190" s="141"/>
      <c r="T190" s="141"/>
      <c r="U190" s="141"/>
      <c r="V190" s="141"/>
      <c r="W190" s="141"/>
      <c r="X190" s="141"/>
      <c r="Y190" s="141"/>
      <c r="Z190" s="141"/>
    </row>
    <row r="191" spans="1:26" ht="13.5" customHeight="1" x14ac:dyDescent="0.3">
      <c r="A191" s="141"/>
      <c r="B191" s="141"/>
      <c r="C191" s="141"/>
      <c r="D191" s="141"/>
      <c r="E191" s="141"/>
      <c r="F191" s="141"/>
      <c r="G191" s="141"/>
      <c r="H191" s="141"/>
      <c r="I191" s="141"/>
      <c r="J191" s="141"/>
      <c r="K191" s="141"/>
      <c r="L191" s="141"/>
      <c r="M191" s="141"/>
      <c r="N191" s="141"/>
      <c r="O191" s="141"/>
      <c r="P191" s="141"/>
      <c r="Q191" s="141"/>
      <c r="R191" s="141"/>
      <c r="S191" s="141"/>
      <c r="T191" s="141"/>
      <c r="U191" s="141"/>
      <c r="V191" s="141"/>
      <c r="W191" s="141"/>
      <c r="X191" s="141"/>
      <c r="Y191" s="141"/>
      <c r="Z191" s="141"/>
    </row>
    <row r="192" spans="1:26" ht="13.5" customHeight="1" x14ac:dyDescent="0.3">
      <c r="A192" s="141"/>
      <c r="B192" s="141"/>
      <c r="C192" s="141"/>
      <c r="D192" s="141"/>
      <c r="E192" s="141"/>
      <c r="F192" s="141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1"/>
      <c r="R192" s="141"/>
      <c r="S192" s="141"/>
      <c r="T192" s="141"/>
      <c r="U192" s="141"/>
      <c r="V192" s="141"/>
      <c r="W192" s="141"/>
      <c r="X192" s="141"/>
      <c r="Y192" s="141"/>
      <c r="Z192" s="141"/>
    </row>
    <row r="193" spans="1:26" ht="13.5" customHeight="1" x14ac:dyDescent="0.3">
      <c r="A193" s="141"/>
      <c r="B193" s="141"/>
      <c r="C193" s="141"/>
      <c r="D193" s="141"/>
      <c r="E193" s="141"/>
      <c r="F193" s="141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1"/>
      <c r="R193" s="141"/>
      <c r="S193" s="141"/>
      <c r="T193" s="141"/>
      <c r="U193" s="141"/>
      <c r="V193" s="141"/>
      <c r="W193" s="141"/>
      <c r="X193" s="141"/>
      <c r="Y193" s="141"/>
      <c r="Z193" s="141"/>
    </row>
    <row r="194" spans="1:26" ht="13.5" customHeight="1" x14ac:dyDescent="0.3">
      <c r="A194" s="141"/>
      <c r="B194" s="141"/>
      <c r="C194" s="141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  <c r="R194" s="141"/>
      <c r="S194" s="141"/>
      <c r="T194" s="141"/>
      <c r="U194" s="141"/>
      <c r="V194" s="141"/>
      <c r="W194" s="141"/>
      <c r="X194" s="141"/>
      <c r="Y194" s="141"/>
      <c r="Z194" s="141"/>
    </row>
    <row r="195" spans="1:26" ht="13.5" customHeight="1" x14ac:dyDescent="0.3">
      <c r="A195" s="141"/>
      <c r="B195" s="141"/>
      <c r="C195" s="141"/>
      <c r="D195" s="141"/>
      <c r="E195" s="141"/>
      <c r="F195" s="141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1"/>
      <c r="R195" s="141"/>
      <c r="S195" s="141"/>
      <c r="T195" s="141"/>
      <c r="U195" s="141"/>
      <c r="V195" s="141"/>
      <c r="W195" s="141"/>
      <c r="X195" s="141"/>
      <c r="Y195" s="141"/>
      <c r="Z195" s="141"/>
    </row>
    <row r="196" spans="1:26" ht="13.5" customHeight="1" x14ac:dyDescent="0.3">
      <c r="A196" s="141"/>
      <c r="B196" s="141"/>
      <c r="C196" s="141"/>
      <c r="D196" s="141"/>
      <c r="E196" s="141"/>
      <c r="F196" s="141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1"/>
      <c r="R196" s="141"/>
      <c r="S196" s="141"/>
      <c r="T196" s="141"/>
      <c r="U196" s="141"/>
      <c r="V196" s="141"/>
      <c r="W196" s="141"/>
      <c r="X196" s="141"/>
      <c r="Y196" s="141"/>
      <c r="Z196" s="141"/>
    </row>
    <row r="197" spans="1:26" ht="13.5" customHeight="1" x14ac:dyDescent="0.3">
      <c r="A197" s="141"/>
      <c r="B197" s="141"/>
      <c r="C197" s="141"/>
      <c r="D197" s="141"/>
      <c r="E197" s="141"/>
      <c r="F197" s="141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1"/>
      <c r="R197" s="141"/>
      <c r="S197" s="141"/>
      <c r="T197" s="141"/>
      <c r="U197" s="141"/>
      <c r="V197" s="141"/>
      <c r="W197" s="141"/>
      <c r="X197" s="141"/>
      <c r="Y197" s="141"/>
      <c r="Z197" s="141"/>
    </row>
    <row r="198" spans="1:26" ht="13.5" customHeight="1" x14ac:dyDescent="0.3">
      <c r="A198" s="141"/>
      <c r="B198" s="141"/>
      <c r="C198" s="141"/>
      <c r="D198" s="141"/>
      <c r="E198" s="141"/>
      <c r="F198" s="141"/>
      <c r="G198" s="141"/>
      <c r="H198" s="141"/>
      <c r="I198" s="141"/>
      <c r="J198" s="141"/>
      <c r="K198" s="141"/>
      <c r="L198" s="141"/>
      <c r="M198" s="141"/>
      <c r="N198" s="141"/>
      <c r="O198" s="141"/>
      <c r="P198" s="141"/>
      <c r="Q198" s="141"/>
      <c r="R198" s="141"/>
      <c r="S198" s="141"/>
      <c r="T198" s="141"/>
      <c r="U198" s="141"/>
      <c r="V198" s="141"/>
      <c r="W198" s="141"/>
      <c r="X198" s="141"/>
      <c r="Y198" s="141"/>
      <c r="Z198" s="141"/>
    </row>
    <row r="199" spans="1:26" ht="13.5" customHeight="1" x14ac:dyDescent="0.3">
      <c r="A199" s="141"/>
      <c r="B199" s="141"/>
      <c r="C199" s="141"/>
      <c r="D199" s="141"/>
      <c r="E199" s="141"/>
      <c r="F199" s="141"/>
      <c r="G199" s="141"/>
      <c r="H199" s="141"/>
      <c r="I199" s="141"/>
      <c r="J199" s="141"/>
      <c r="K199" s="141"/>
      <c r="L199" s="141"/>
      <c r="M199" s="141"/>
      <c r="N199" s="141"/>
      <c r="O199" s="141"/>
      <c r="P199" s="141"/>
      <c r="Q199" s="141"/>
      <c r="R199" s="141"/>
      <c r="S199" s="141"/>
      <c r="T199" s="141"/>
      <c r="U199" s="141"/>
      <c r="V199" s="141"/>
      <c r="W199" s="141"/>
      <c r="X199" s="141"/>
      <c r="Y199" s="141"/>
      <c r="Z199" s="141"/>
    </row>
    <row r="200" spans="1:26" ht="13.5" customHeight="1" x14ac:dyDescent="0.3">
      <c r="A200" s="141"/>
      <c r="B200" s="141"/>
      <c r="C200" s="141"/>
      <c r="D200" s="141"/>
      <c r="E200" s="141"/>
      <c r="F200" s="141"/>
      <c r="G200" s="141"/>
      <c r="H200" s="141"/>
      <c r="I200" s="141"/>
      <c r="J200" s="141"/>
      <c r="K200" s="141"/>
      <c r="L200" s="141"/>
      <c r="M200" s="141"/>
      <c r="N200" s="141"/>
      <c r="O200" s="141"/>
      <c r="P200" s="141"/>
      <c r="Q200" s="141"/>
      <c r="R200" s="141"/>
      <c r="S200" s="141"/>
      <c r="T200" s="141"/>
      <c r="U200" s="141"/>
      <c r="V200" s="141"/>
      <c r="W200" s="141"/>
      <c r="X200" s="141"/>
      <c r="Y200" s="141"/>
      <c r="Z200" s="141"/>
    </row>
    <row r="201" spans="1:26" ht="13.5" customHeight="1" x14ac:dyDescent="0.3">
      <c r="A201" s="141"/>
      <c r="B201" s="141"/>
      <c r="C201" s="141"/>
      <c r="D201" s="141"/>
      <c r="E201" s="141"/>
      <c r="F201" s="141"/>
      <c r="G201" s="141"/>
      <c r="H201" s="141"/>
      <c r="I201" s="141"/>
      <c r="J201" s="141"/>
      <c r="K201" s="141"/>
      <c r="L201" s="141"/>
      <c r="M201" s="141"/>
      <c r="N201" s="141"/>
      <c r="O201" s="141"/>
      <c r="P201" s="141"/>
      <c r="Q201" s="141"/>
      <c r="R201" s="141"/>
      <c r="S201" s="141"/>
      <c r="T201" s="141"/>
      <c r="U201" s="141"/>
      <c r="V201" s="141"/>
      <c r="W201" s="141"/>
      <c r="X201" s="141"/>
      <c r="Y201" s="141"/>
      <c r="Z201" s="141"/>
    </row>
    <row r="202" spans="1:26" ht="13.5" customHeight="1" x14ac:dyDescent="0.3">
      <c r="A202" s="141"/>
      <c r="B202" s="141"/>
      <c r="C202" s="141"/>
      <c r="D202" s="141"/>
      <c r="E202" s="141"/>
      <c r="F202" s="141"/>
      <c r="G202" s="141"/>
      <c r="H202" s="141"/>
      <c r="I202" s="141"/>
      <c r="J202" s="141"/>
      <c r="K202" s="141"/>
      <c r="L202" s="141"/>
      <c r="M202" s="141"/>
      <c r="N202" s="141"/>
      <c r="O202" s="141"/>
      <c r="P202" s="141"/>
      <c r="Q202" s="141"/>
      <c r="R202" s="141"/>
      <c r="S202" s="141"/>
      <c r="T202" s="141"/>
      <c r="U202" s="141"/>
      <c r="V202" s="141"/>
      <c r="W202" s="141"/>
      <c r="X202" s="141"/>
      <c r="Y202" s="141"/>
      <c r="Z202" s="141"/>
    </row>
    <row r="203" spans="1:26" ht="13.5" customHeight="1" x14ac:dyDescent="0.3">
      <c r="A203" s="141"/>
      <c r="B203" s="141"/>
      <c r="C203" s="141"/>
      <c r="D203" s="141"/>
      <c r="E203" s="141"/>
      <c r="F203" s="141"/>
      <c r="G203" s="141"/>
      <c r="H203" s="141"/>
      <c r="I203" s="141"/>
      <c r="J203" s="141"/>
      <c r="K203" s="141"/>
      <c r="L203" s="141"/>
      <c r="M203" s="141"/>
      <c r="N203" s="141"/>
      <c r="O203" s="141"/>
      <c r="P203" s="141"/>
      <c r="Q203" s="141"/>
      <c r="R203" s="141"/>
      <c r="S203" s="141"/>
      <c r="T203" s="141"/>
      <c r="U203" s="141"/>
      <c r="V203" s="141"/>
      <c r="W203" s="141"/>
      <c r="X203" s="141"/>
      <c r="Y203" s="141"/>
      <c r="Z203" s="141"/>
    </row>
    <row r="204" spans="1:26" ht="13.5" customHeight="1" x14ac:dyDescent="0.3">
      <c r="A204" s="141"/>
      <c r="B204" s="141"/>
      <c r="C204" s="141"/>
      <c r="D204" s="141"/>
      <c r="E204" s="141"/>
      <c r="F204" s="141"/>
      <c r="G204" s="141"/>
      <c r="H204" s="141"/>
      <c r="I204" s="141"/>
      <c r="J204" s="141"/>
      <c r="K204" s="141"/>
      <c r="L204" s="141"/>
      <c r="M204" s="141"/>
      <c r="N204" s="141"/>
      <c r="O204" s="141"/>
      <c r="P204" s="141"/>
      <c r="Q204" s="141"/>
      <c r="R204" s="141"/>
      <c r="S204" s="141"/>
      <c r="T204" s="141"/>
      <c r="U204" s="141"/>
      <c r="V204" s="141"/>
      <c r="W204" s="141"/>
      <c r="X204" s="141"/>
      <c r="Y204" s="141"/>
      <c r="Z204" s="141"/>
    </row>
    <row r="205" spans="1:26" ht="13.5" customHeight="1" x14ac:dyDescent="0.3">
      <c r="A205" s="141"/>
      <c r="B205" s="141"/>
      <c r="C205" s="141"/>
      <c r="D205" s="141"/>
      <c r="E205" s="141"/>
      <c r="F205" s="141"/>
      <c r="G205" s="141"/>
      <c r="H205" s="141"/>
      <c r="I205" s="141"/>
      <c r="J205" s="141"/>
      <c r="K205" s="141"/>
      <c r="L205" s="141"/>
      <c r="M205" s="141"/>
      <c r="N205" s="141"/>
      <c r="O205" s="141"/>
      <c r="P205" s="141"/>
      <c r="Q205" s="141"/>
      <c r="R205" s="141"/>
      <c r="S205" s="141"/>
      <c r="T205" s="141"/>
      <c r="U205" s="141"/>
      <c r="V205" s="141"/>
      <c r="W205" s="141"/>
      <c r="X205" s="141"/>
      <c r="Y205" s="141"/>
      <c r="Z205" s="141"/>
    </row>
    <row r="206" spans="1:26" ht="13.5" customHeight="1" x14ac:dyDescent="0.3">
      <c r="A206" s="141"/>
      <c r="B206" s="141"/>
      <c r="C206" s="141"/>
      <c r="D206" s="141"/>
      <c r="E206" s="141"/>
      <c r="F206" s="141"/>
      <c r="G206" s="141"/>
      <c r="H206" s="141"/>
      <c r="I206" s="141"/>
      <c r="J206" s="141"/>
      <c r="K206" s="141"/>
      <c r="L206" s="141"/>
      <c r="M206" s="141"/>
      <c r="N206" s="141"/>
      <c r="O206" s="141"/>
      <c r="P206" s="141"/>
      <c r="Q206" s="141"/>
      <c r="R206" s="141"/>
      <c r="S206" s="141"/>
      <c r="T206" s="141"/>
      <c r="U206" s="141"/>
      <c r="V206" s="141"/>
      <c r="W206" s="141"/>
      <c r="X206" s="141"/>
      <c r="Y206" s="141"/>
      <c r="Z206" s="141"/>
    </row>
    <row r="207" spans="1:26" ht="13.5" customHeight="1" x14ac:dyDescent="0.3">
      <c r="A207" s="141"/>
      <c r="B207" s="141"/>
      <c r="C207" s="141"/>
      <c r="D207" s="141"/>
      <c r="E207" s="141"/>
      <c r="F207" s="141"/>
      <c r="G207" s="141"/>
      <c r="H207" s="141"/>
      <c r="I207" s="141"/>
      <c r="J207" s="141"/>
      <c r="K207" s="141"/>
      <c r="L207" s="141"/>
      <c r="M207" s="141"/>
      <c r="N207" s="141"/>
      <c r="O207" s="141"/>
      <c r="P207" s="141"/>
      <c r="Q207" s="141"/>
      <c r="R207" s="141"/>
      <c r="S207" s="141"/>
      <c r="T207" s="141"/>
      <c r="U207" s="141"/>
      <c r="V207" s="141"/>
      <c r="W207" s="141"/>
      <c r="X207" s="141"/>
      <c r="Y207" s="141"/>
      <c r="Z207" s="141"/>
    </row>
    <row r="208" spans="1:26" ht="13.5" customHeight="1" x14ac:dyDescent="0.3">
      <c r="A208" s="141"/>
      <c r="B208" s="141"/>
      <c r="C208" s="141"/>
      <c r="D208" s="141"/>
      <c r="E208" s="141"/>
      <c r="F208" s="141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1"/>
      <c r="R208" s="141"/>
      <c r="S208" s="141"/>
      <c r="T208" s="141"/>
      <c r="U208" s="141"/>
      <c r="V208" s="141"/>
      <c r="W208" s="141"/>
      <c r="X208" s="141"/>
      <c r="Y208" s="141"/>
      <c r="Z208" s="141"/>
    </row>
    <row r="209" spans="1:26" ht="13.5" customHeight="1" x14ac:dyDescent="0.3">
      <c r="A209" s="141"/>
      <c r="B209" s="141"/>
      <c r="C209" s="141"/>
      <c r="D209" s="141"/>
      <c r="E209" s="141"/>
      <c r="F209" s="141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1"/>
      <c r="R209" s="141"/>
      <c r="S209" s="141"/>
      <c r="T209" s="141"/>
      <c r="U209" s="141"/>
      <c r="V209" s="141"/>
      <c r="W209" s="141"/>
      <c r="X209" s="141"/>
      <c r="Y209" s="141"/>
      <c r="Z209" s="141"/>
    </row>
    <row r="210" spans="1:26" ht="13.5" customHeight="1" x14ac:dyDescent="0.3">
      <c r="A210" s="141"/>
      <c r="B210" s="141"/>
      <c r="C210" s="141"/>
      <c r="D210" s="141"/>
      <c r="E210" s="141"/>
      <c r="F210" s="141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1"/>
      <c r="R210" s="141"/>
      <c r="S210" s="141"/>
      <c r="T210" s="141"/>
      <c r="U210" s="141"/>
      <c r="V210" s="141"/>
      <c r="W210" s="141"/>
      <c r="X210" s="141"/>
      <c r="Y210" s="141"/>
      <c r="Z210" s="141"/>
    </row>
    <row r="211" spans="1:26" ht="13.5" customHeight="1" x14ac:dyDescent="0.3">
      <c r="A211" s="141"/>
      <c r="B211" s="141"/>
      <c r="C211" s="141"/>
      <c r="D211" s="141"/>
      <c r="E211" s="141"/>
      <c r="F211" s="141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1"/>
      <c r="R211" s="141"/>
      <c r="S211" s="141"/>
      <c r="T211" s="141"/>
      <c r="U211" s="141"/>
      <c r="V211" s="141"/>
      <c r="W211" s="141"/>
      <c r="X211" s="141"/>
      <c r="Y211" s="141"/>
      <c r="Z211" s="141"/>
    </row>
    <row r="212" spans="1:26" ht="13.5" customHeight="1" x14ac:dyDescent="0.3">
      <c r="A212" s="141"/>
      <c r="B212" s="141"/>
      <c r="C212" s="141"/>
      <c r="D212" s="141"/>
      <c r="E212" s="141"/>
      <c r="F212" s="141"/>
      <c r="G212" s="141"/>
      <c r="H212" s="141"/>
      <c r="I212" s="141"/>
      <c r="J212" s="141"/>
      <c r="K212" s="141"/>
      <c r="L212" s="141"/>
      <c r="M212" s="141"/>
      <c r="N212" s="141"/>
      <c r="O212" s="141"/>
      <c r="P212" s="141"/>
      <c r="Q212" s="141"/>
      <c r="R212" s="141"/>
      <c r="S212" s="141"/>
      <c r="T212" s="141"/>
      <c r="U212" s="141"/>
      <c r="V212" s="141"/>
      <c r="W212" s="141"/>
      <c r="X212" s="141"/>
      <c r="Y212" s="141"/>
      <c r="Z212" s="141"/>
    </row>
    <row r="213" spans="1:26" ht="13.5" customHeight="1" x14ac:dyDescent="0.3">
      <c r="A213" s="141"/>
      <c r="B213" s="141"/>
      <c r="C213" s="141"/>
      <c r="D213" s="141"/>
      <c r="E213" s="141"/>
      <c r="F213" s="141"/>
      <c r="G213" s="141"/>
      <c r="H213" s="141"/>
      <c r="I213" s="141"/>
      <c r="J213" s="141"/>
      <c r="K213" s="141"/>
      <c r="L213" s="141"/>
      <c r="M213" s="141"/>
      <c r="N213" s="141"/>
      <c r="O213" s="141"/>
      <c r="P213" s="141"/>
      <c r="Q213" s="141"/>
      <c r="R213" s="141"/>
      <c r="S213" s="141"/>
      <c r="T213" s="141"/>
      <c r="U213" s="141"/>
      <c r="V213" s="141"/>
      <c r="W213" s="141"/>
      <c r="X213" s="141"/>
      <c r="Y213" s="141"/>
      <c r="Z213" s="141"/>
    </row>
    <row r="214" spans="1:26" ht="13.5" customHeight="1" x14ac:dyDescent="0.3">
      <c r="A214" s="141"/>
      <c r="B214" s="141"/>
      <c r="C214" s="141"/>
      <c r="D214" s="141"/>
      <c r="E214" s="141"/>
      <c r="F214" s="141"/>
      <c r="G214" s="141"/>
      <c r="H214" s="141"/>
      <c r="I214" s="141"/>
      <c r="J214" s="141"/>
      <c r="K214" s="141"/>
      <c r="L214" s="141"/>
      <c r="M214" s="141"/>
      <c r="N214" s="141"/>
      <c r="O214" s="141"/>
      <c r="P214" s="141"/>
      <c r="Q214" s="141"/>
      <c r="R214" s="141"/>
      <c r="S214" s="141"/>
      <c r="T214" s="141"/>
      <c r="U214" s="141"/>
      <c r="V214" s="141"/>
      <c r="W214" s="141"/>
      <c r="X214" s="141"/>
      <c r="Y214" s="141"/>
      <c r="Z214" s="141"/>
    </row>
    <row r="215" spans="1:26" ht="13.5" customHeight="1" x14ac:dyDescent="0.3">
      <c r="A215" s="141"/>
      <c r="B215" s="141"/>
      <c r="C215" s="141"/>
      <c r="D215" s="141"/>
      <c r="E215" s="141"/>
      <c r="F215" s="141"/>
      <c r="G215" s="141"/>
      <c r="H215" s="141"/>
      <c r="I215" s="141"/>
      <c r="J215" s="141"/>
      <c r="K215" s="141"/>
      <c r="L215" s="141"/>
      <c r="M215" s="141"/>
      <c r="N215" s="141"/>
      <c r="O215" s="141"/>
      <c r="P215" s="141"/>
      <c r="Q215" s="141"/>
      <c r="R215" s="141"/>
      <c r="S215" s="141"/>
      <c r="T215" s="141"/>
      <c r="U215" s="141"/>
      <c r="V215" s="141"/>
      <c r="W215" s="141"/>
      <c r="X215" s="141"/>
      <c r="Y215" s="141"/>
      <c r="Z215" s="141"/>
    </row>
    <row r="216" spans="1:26" ht="13.5" customHeight="1" x14ac:dyDescent="0.3">
      <c r="A216" s="141"/>
      <c r="B216" s="141"/>
      <c r="C216" s="141"/>
      <c r="D216" s="141"/>
      <c r="E216" s="141"/>
      <c r="F216" s="141"/>
      <c r="G216" s="141"/>
      <c r="H216" s="141"/>
      <c r="I216" s="141"/>
      <c r="J216" s="141"/>
      <c r="K216" s="141"/>
      <c r="L216" s="141"/>
      <c r="M216" s="141"/>
      <c r="N216" s="141"/>
      <c r="O216" s="141"/>
      <c r="P216" s="141"/>
      <c r="Q216" s="141"/>
      <c r="R216" s="141"/>
      <c r="S216" s="141"/>
      <c r="T216" s="141"/>
      <c r="U216" s="141"/>
      <c r="V216" s="141"/>
      <c r="W216" s="141"/>
      <c r="X216" s="141"/>
      <c r="Y216" s="141"/>
      <c r="Z216" s="141"/>
    </row>
    <row r="217" spans="1:26" ht="13.5" customHeight="1" x14ac:dyDescent="0.3">
      <c r="A217" s="141"/>
      <c r="B217" s="141"/>
      <c r="C217" s="141"/>
      <c r="D217" s="141"/>
      <c r="E217" s="141"/>
      <c r="F217" s="141"/>
      <c r="G217" s="141"/>
      <c r="H217" s="141"/>
      <c r="I217" s="141"/>
      <c r="J217" s="141"/>
      <c r="K217" s="141"/>
      <c r="L217" s="141"/>
      <c r="M217" s="141"/>
      <c r="N217" s="141"/>
      <c r="O217" s="141"/>
      <c r="P217" s="141"/>
      <c r="Q217" s="141"/>
      <c r="R217" s="141"/>
      <c r="S217" s="141"/>
      <c r="T217" s="141"/>
      <c r="U217" s="141"/>
      <c r="V217" s="141"/>
      <c r="W217" s="141"/>
      <c r="X217" s="141"/>
      <c r="Y217" s="141"/>
      <c r="Z217" s="141"/>
    </row>
    <row r="218" spans="1:26" ht="13.5" customHeight="1" x14ac:dyDescent="0.3">
      <c r="A218" s="141"/>
      <c r="B218" s="141"/>
      <c r="C218" s="141"/>
      <c r="D218" s="141"/>
      <c r="E218" s="141"/>
      <c r="F218" s="141"/>
      <c r="G218" s="141"/>
      <c r="H218" s="141"/>
      <c r="I218" s="141"/>
      <c r="J218" s="141"/>
      <c r="K218" s="141"/>
      <c r="L218" s="141"/>
      <c r="M218" s="141"/>
      <c r="N218" s="141"/>
      <c r="O218" s="141"/>
      <c r="P218" s="141"/>
      <c r="Q218" s="141"/>
      <c r="R218" s="141"/>
      <c r="S218" s="141"/>
      <c r="T218" s="141"/>
      <c r="U218" s="141"/>
      <c r="V218" s="141"/>
      <c r="W218" s="141"/>
      <c r="X218" s="141"/>
      <c r="Y218" s="141"/>
      <c r="Z218" s="141"/>
    </row>
    <row r="219" spans="1:26" ht="13.5" customHeight="1" x14ac:dyDescent="0.3">
      <c r="A219" s="141"/>
      <c r="B219" s="141"/>
      <c r="C219" s="141"/>
      <c r="D219" s="141"/>
      <c r="E219" s="141"/>
      <c r="F219" s="141"/>
      <c r="G219" s="141"/>
      <c r="H219" s="141"/>
      <c r="I219" s="141"/>
      <c r="J219" s="141"/>
      <c r="K219" s="141"/>
      <c r="L219" s="141"/>
      <c r="M219" s="141"/>
      <c r="N219" s="141"/>
      <c r="O219" s="141"/>
      <c r="P219" s="141"/>
      <c r="Q219" s="141"/>
      <c r="R219" s="141"/>
      <c r="S219" s="141"/>
      <c r="T219" s="141"/>
      <c r="U219" s="141"/>
      <c r="V219" s="141"/>
      <c r="W219" s="141"/>
      <c r="X219" s="141"/>
      <c r="Y219" s="141"/>
      <c r="Z219" s="141"/>
    </row>
    <row r="220" spans="1:26" ht="13.5" customHeight="1" x14ac:dyDescent="0.3">
      <c r="A220" s="141"/>
      <c r="B220" s="141"/>
      <c r="C220" s="141"/>
      <c r="D220" s="141"/>
      <c r="E220" s="141"/>
      <c r="F220" s="141"/>
      <c r="G220" s="141"/>
      <c r="H220" s="141"/>
      <c r="I220" s="141"/>
      <c r="J220" s="141"/>
      <c r="K220" s="141"/>
      <c r="L220" s="141"/>
      <c r="M220" s="141"/>
      <c r="N220" s="141"/>
      <c r="O220" s="141"/>
      <c r="P220" s="141"/>
      <c r="Q220" s="141"/>
      <c r="R220" s="141"/>
      <c r="S220" s="141"/>
      <c r="T220" s="141"/>
      <c r="U220" s="141"/>
      <c r="V220" s="141"/>
      <c r="W220" s="141"/>
      <c r="X220" s="141"/>
      <c r="Y220" s="141"/>
      <c r="Z220" s="141"/>
    </row>
    <row r="221" spans="1:26" ht="13.5" customHeight="1" x14ac:dyDescent="0.3">
      <c r="A221" s="141"/>
      <c r="B221" s="141"/>
      <c r="C221" s="141"/>
      <c r="D221" s="141"/>
      <c r="E221" s="141"/>
      <c r="F221" s="141"/>
      <c r="G221" s="141"/>
      <c r="H221" s="141"/>
      <c r="I221" s="141"/>
      <c r="J221" s="141"/>
      <c r="K221" s="141"/>
      <c r="L221" s="141"/>
      <c r="M221" s="141"/>
      <c r="N221" s="141"/>
      <c r="O221" s="141"/>
      <c r="P221" s="141"/>
      <c r="Q221" s="141"/>
      <c r="R221" s="141"/>
      <c r="S221" s="141"/>
      <c r="T221" s="141"/>
      <c r="U221" s="141"/>
      <c r="V221" s="141"/>
      <c r="W221" s="141"/>
      <c r="X221" s="141"/>
      <c r="Y221" s="141"/>
      <c r="Z221" s="141"/>
    </row>
    <row r="222" spans="1:26" ht="13.5" customHeight="1" x14ac:dyDescent="0.3">
      <c r="A222" s="141"/>
      <c r="B222" s="141"/>
      <c r="C222" s="141"/>
      <c r="D222" s="141"/>
      <c r="E222" s="141"/>
      <c r="F222" s="141"/>
      <c r="G222" s="141"/>
      <c r="H222" s="141"/>
      <c r="I222" s="141"/>
      <c r="J222" s="141"/>
      <c r="K222" s="141"/>
      <c r="L222" s="141"/>
      <c r="M222" s="141"/>
      <c r="N222" s="141"/>
      <c r="O222" s="141"/>
      <c r="P222" s="141"/>
      <c r="Q222" s="141"/>
      <c r="R222" s="141"/>
      <c r="S222" s="141"/>
      <c r="T222" s="141"/>
      <c r="U222" s="141"/>
      <c r="V222" s="141"/>
      <c r="W222" s="141"/>
      <c r="X222" s="141"/>
      <c r="Y222" s="141"/>
      <c r="Z222" s="141"/>
    </row>
    <row r="223" spans="1:26" ht="13.5" customHeight="1" x14ac:dyDescent="0.3">
      <c r="A223" s="141"/>
      <c r="B223" s="141"/>
      <c r="C223" s="141"/>
      <c r="D223" s="141"/>
      <c r="E223" s="141"/>
      <c r="F223" s="141"/>
      <c r="G223" s="141"/>
      <c r="H223" s="141"/>
      <c r="I223" s="141"/>
      <c r="J223" s="141"/>
      <c r="K223" s="141"/>
      <c r="L223" s="141"/>
      <c r="M223" s="141"/>
      <c r="N223" s="141"/>
      <c r="O223" s="141"/>
      <c r="P223" s="141"/>
      <c r="Q223" s="141"/>
      <c r="R223" s="141"/>
      <c r="S223" s="141"/>
      <c r="T223" s="141"/>
      <c r="U223" s="141"/>
      <c r="V223" s="141"/>
      <c r="W223" s="141"/>
      <c r="X223" s="141"/>
      <c r="Y223" s="141"/>
      <c r="Z223" s="141"/>
    </row>
    <row r="224" spans="1:26" ht="13.5" customHeight="1" x14ac:dyDescent="0.3">
      <c r="A224" s="141"/>
      <c r="B224" s="141"/>
      <c r="C224" s="141"/>
      <c r="D224" s="141"/>
      <c r="E224" s="141"/>
      <c r="F224" s="141"/>
      <c r="G224" s="141"/>
      <c r="H224" s="141"/>
      <c r="I224" s="141"/>
      <c r="J224" s="141"/>
      <c r="K224" s="141"/>
      <c r="L224" s="141"/>
      <c r="M224" s="141"/>
      <c r="N224" s="141"/>
      <c r="O224" s="141"/>
      <c r="P224" s="141"/>
      <c r="Q224" s="141"/>
      <c r="R224" s="141"/>
      <c r="S224" s="141"/>
      <c r="T224" s="141"/>
      <c r="U224" s="141"/>
      <c r="V224" s="141"/>
      <c r="W224" s="141"/>
      <c r="X224" s="141"/>
      <c r="Y224" s="141"/>
      <c r="Z224" s="141"/>
    </row>
    <row r="225" spans="1:26" ht="13.5" customHeight="1" x14ac:dyDescent="0.3">
      <c r="A225" s="141"/>
      <c r="B225" s="141"/>
      <c r="C225" s="141"/>
      <c r="D225" s="141"/>
      <c r="E225" s="141"/>
      <c r="F225" s="141"/>
      <c r="G225" s="141"/>
      <c r="H225" s="141"/>
      <c r="I225" s="141"/>
      <c r="J225" s="141"/>
      <c r="K225" s="141"/>
      <c r="L225" s="141"/>
      <c r="M225" s="141"/>
      <c r="N225" s="141"/>
      <c r="O225" s="141"/>
      <c r="P225" s="141"/>
      <c r="Q225" s="141"/>
      <c r="R225" s="141"/>
      <c r="S225" s="141"/>
      <c r="T225" s="141"/>
      <c r="U225" s="141"/>
      <c r="V225" s="141"/>
      <c r="W225" s="141"/>
      <c r="X225" s="141"/>
      <c r="Y225" s="141"/>
      <c r="Z225" s="141"/>
    </row>
    <row r="226" spans="1:26" ht="13.5" customHeight="1" x14ac:dyDescent="0.3">
      <c r="A226" s="141"/>
      <c r="B226" s="141"/>
      <c r="C226" s="141"/>
      <c r="D226" s="141"/>
      <c r="E226" s="141"/>
      <c r="F226" s="141"/>
      <c r="G226" s="141"/>
      <c r="H226" s="141"/>
      <c r="I226" s="141"/>
      <c r="J226" s="141"/>
      <c r="K226" s="141"/>
      <c r="L226" s="141"/>
      <c r="M226" s="141"/>
      <c r="N226" s="141"/>
      <c r="O226" s="141"/>
      <c r="P226" s="141"/>
      <c r="Q226" s="141"/>
      <c r="R226" s="141"/>
      <c r="S226" s="141"/>
      <c r="T226" s="141"/>
      <c r="U226" s="141"/>
      <c r="V226" s="141"/>
      <c r="W226" s="141"/>
      <c r="X226" s="141"/>
      <c r="Y226" s="141"/>
      <c r="Z226" s="141"/>
    </row>
    <row r="227" spans="1:26" ht="13.5" customHeight="1" x14ac:dyDescent="0.3">
      <c r="A227" s="141"/>
      <c r="B227" s="141"/>
      <c r="C227" s="141"/>
      <c r="D227" s="141"/>
      <c r="E227" s="141"/>
      <c r="F227" s="141"/>
      <c r="G227" s="141"/>
      <c r="H227" s="141"/>
      <c r="I227" s="141"/>
      <c r="J227" s="141"/>
      <c r="K227" s="141"/>
      <c r="L227" s="141"/>
      <c r="M227" s="141"/>
      <c r="N227" s="141"/>
      <c r="O227" s="141"/>
      <c r="P227" s="141"/>
      <c r="Q227" s="141"/>
      <c r="R227" s="141"/>
      <c r="S227" s="141"/>
      <c r="T227" s="141"/>
      <c r="U227" s="141"/>
      <c r="V227" s="141"/>
      <c r="W227" s="141"/>
      <c r="X227" s="141"/>
      <c r="Y227" s="141"/>
      <c r="Z227" s="141"/>
    </row>
    <row r="228" spans="1:26" ht="13.5" customHeight="1" x14ac:dyDescent="0.3">
      <c r="A228" s="141"/>
      <c r="B228" s="141"/>
      <c r="C228" s="141"/>
      <c r="D228" s="141"/>
      <c r="E228" s="141"/>
      <c r="F228" s="141"/>
      <c r="G228" s="141"/>
      <c r="H228" s="141"/>
      <c r="I228" s="141"/>
      <c r="J228" s="141"/>
      <c r="K228" s="141"/>
      <c r="L228" s="141"/>
      <c r="M228" s="141"/>
      <c r="N228" s="141"/>
      <c r="O228" s="141"/>
      <c r="P228" s="141"/>
      <c r="Q228" s="141"/>
      <c r="R228" s="141"/>
      <c r="S228" s="141"/>
      <c r="T228" s="141"/>
      <c r="U228" s="141"/>
      <c r="V228" s="141"/>
      <c r="W228" s="141"/>
      <c r="X228" s="141"/>
      <c r="Y228" s="141"/>
      <c r="Z228" s="141"/>
    </row>
    <row r="229" spans="1:26" ht="13.5" customHeight="1" x14ac:dyDescent="0.3">
      <c r="A229" s="141"/>
      <c r="B229" s="141"/>
      <c r="C229" s="141"/>
      <c r="D229" s="141"/>
      <c r="E229" s="141"/>
      <c r="F229" s="141"/>
      <c r="G229" s="141"/>
      <c r="H229" s="141"/>
      <c r="I229" s="141"/>
      <c r="J229" s="141"/>
      <c r="K229" s="141"/>
      <c r="L229" s="141"/>
      <c r="M229" s="141"/>
      <c r="N229" s="141"/>
      <c r="O229" s="141"/>
      <c r="P229" s="141"/>
      <c r="Q229" s="141"/>
      <c r="R229" s="141"/>
      <c r="S229" s="141"/>
      <c r="T229" s="141"/>
      <c r="U229" s="141"/>
      <c r="V229" s="141"/>
      <c r="W229" s="141"/>
      <c r="X229" s="141"/>
      <c r="Y229" s="141"/>
      <c r="Z229" s="141"/>
    </row>
    <row r="230" spans="1:26" ht="13.5" customHeight="1" x14ac:dyDescent="0.3">
      <c r="A230" s="141"/>
      <c r="B230" s="141"/>
      <c r="C230" s="141"/>
      <c r="D230" s="141"/>
      <c r="E230" s="141"/>
      <c r="F230" s="141"/>
      <c r="G230" s="141"/>
      <c r="H230" s="141"/>
      <c r="I230" s="141"/>
      <c r="J230" s="141"/>
      <c r="K230" s="141"/>
      <c r="L230" s="141"/>
      <c r="M230" s="141"/>
      <c r="N230" s="141"/>
      <c r="O230" s="141"/>
      <c r="P230" s="141"/>
      <c r="Q230" s="141"/>
      <c r="R230" s="141"/>
      <c r="S230" s="141"/>
      <c r="T230" s="141"/>
      <c r="U230" s="141"/>
      <c r="V230" s="141"/>
      <c r="W230" s="141"/>
      <c r="X230" s="141"/>
      <c r="Y230" s="141"/>
      <c r="Z230" s="141"/>
    </row>
    <row r="231" spans="1:26" ht="13.5" customHeight="1" x14ac:dyDescent="0.3">
      <c r="A231" s="141"/>
      <c r="B231" s="141"/>
      <c r="C231" s="141"/>
      <c r="D231" s="141"/>
      <c r="E231" s="141"/>
      <c r="F231" s="141"/>
      <c r="G231" s="141"/>
      <c r="H231" s="141"/>
      <c r="I231" s="141"/>
      <c r="J231" s="141"/>
      <c r="K231" s="141"/>
      <c r="L231" s="141"/>
      <c r="M231" s="141"/>
      <c r="N231" s="141"/>
      <c r="O231" s="141"/>
      <c r="P231" s="141"/>
      <c r="Q231" s="141"/>
      <c r="R231" s="141"/>
      <c r="S231" s="141"/>
      <c r="T231" s="141"/>
      <c r="U231" s="141"/>
      <c r="V231" s="141"/>
      <c r="W231" s="141"/>
      <c r="X231" s="141"/>
      <c r="Y231" s="141"/>
      <c r="Z231" s="141"/>
    </row>
    <row r="232" spans="1:26" ht="13.5" customHeight="1" x14ac:dyDescent="0.3">
      <c r="A232" s="141"/>
      <c r="B232" s="141"/>
      <c r="C232" s="141"/>
      <c r="D232" s="141"/>
      <c r="E232" s="141"/>
      <c r="F232" s="141"/>
      <c r="G232" s="141"/>
      <c r="H232" s="141"/>
      <c r="I232" s="141"/>
      <c r="J232" s="141"/>
      <c r="K232" s="141"/>
      <c r="L232" s="141"/>
      <c r="M232" s="141"/>
      <c r="N232" s="141"/>
      <c r="O232" s="141"/>
      <c r="P232" s="141"/>
      <c r="Q232" s="141"/>
      <c r="R232" s="141"/>
      <c r="S232" s="141"/>
      <c r="T232" s="141"/>
      <c r="U232" s="141"/>
      <c r="V232" s="141"/>
      <c r="W232" s="141"/>
      <c r="X232" s="141"/>
      <c r="Y232" s="141"/>
      <c r="Z232" s="141"/>
    </row>
    <row r="233" spans="1:26" ht="13.5" customHeight="1" x14ac:dyDescent="0.3">
      <c r="A233" s="141"/>
      <c r="B233" s="141"/>
      <c r="C233" s="141"/>
      <c r="D233" s="141"/>
      <c r="E233" s="141"/>
      <c r="F233" s="141"/>
      <c r="G233" s="141"/>
      <c r="H233" s="141"/>
      <c r="I233" s="141"/>
      <c r="J233" s="141"/>
      <c r="K233" s="141"/>
      <c r="L233" s="141"/>
      <c r="M233" s="141"/>
      <c r="N233" s="141"/>
      <c r="O233" s="141"/>
      <c r="P233" s="141"/>
      <c r="Q233" s="141"/>
      <c r="R233" s="141"/>
      <c r="S233" s="141"/>
      <c r="T233" s="141"/>
      <c r="U233" s="141"/>
      <c r="V233" s="141"/>
      <c r="W233" s="141"/>
      <c r="X233" s="141"/>
      <c r="Y233" s="141"/>
      <c r="Z233" s="141"/>
    </row>
    <row r="234" spans="1:26" ht="13.5" customHeight="1" x14ac:dyDescent="0.3">
      <c r="A234" s="141"/>
      <c r="B234" s="141"/>
      <c r="C234" s="141"/>
      <c r="D234" s="141"/>
      <c r="E234" s="141"/>
      <c r="F234" s="141"/>
      <c r="G234" s="141"/>
      <c r="H234" s="141"/>
      <c r="I234" s="141"/>
      <c r="J234" s="141"/>
      <c r="K234" s="141"/>
      <c r="L234" s="141"/>
      <c r="M234" s="141"/>
      <c r="N234" s="141"/>
      <c r="O234" s="141"/>
      <c r="P234" s="141"/>
      <c r="Q234" s="141"/>
      <c r="R234" s="141"/>
      <c r="S234" s="141"/>
      <c r="T234" s="141"/>
      <c r="U234" s="141"/>
      <c r="V234" s="141"/>
      <c r="W234" s="141"/>
      <c r="X234" s="141"/>
      <c r="Y234" s="141"/>
      <c r="Z234" s="141"/>
    </row>
    <row r="235" spans="1:26" ht="13.5" customHeight="1" x14ac:dyDescent="0.3">
      <c r="A235" s="141"/>
      <c r="B235" s="141"/>
      <c r="C235" s="141"/>
      <c r="D235" s="141"/>
      <c r="E235" s="141"/>
      <c r="F235" s="141"/>
      <c r="G235" s="141"/>
      <c r="H235" s="141"/>
      <c r="I235" s="141"/>
      <c r="J235" s="141"/>
      <c r="K235" s="141"/>
      <c r="L235" s="141"/>
      <c r="M235" s="141"/>
      <c r="N235" s="141"/>
      <c r="O235" s="141"/>
      <c r="P235" s="141"/>
      <c r="Q235" s="141"/>
      <c r="R235" s="141"/>
      <c r="S235" s="141"/>
      <c r="T235" s="141"/>
      <c r="U235" s="141"/>
      <c r="V235" s="141"/>
      <c r="W235" s="141"/>
      <c r="X235" s="141"/>
      <c r="Y235" s="141"/>
      <c r="Z235" s="141"/>
    </row>
    <row r="236" spans="1:26" ht="13.5" customHeight="1" x14ac:dyDescent="0.3">
      <c r="A236" s="141"/>
      <c r="B236" s="141"/>
      <c r="C236" s="141"/>
      <c r="D236" s="141"/>
      <c r="E236" s="141"/>
      <c r="F236" s="141"/>
      <c r="G236" s="141"/>
      <c r="H236" s="141"/>
      <c r="I236" s="141"/>
      <c r="J236" s="141"/>
      <c r="K236" s="141"/>
      <c r="L236" s="141"/>
      <c r="M236" s="141"/>
      <c r="N236" s="141"/>
      <c r="O236" s="141"/>
      <c r="P236" s="141"/>
      <c r="Q236" s="141"/>
      <c r="R236" s="141"/>
      <c r="S236" s="141"/>
      <c r="T236" s="141"/>
      <c r="U236" s="141"/>
      <c r="V236" s="141"/>
      <c r="W236" s="141"/>
      <c r="X236" s="141"/>
      <c r="Y236" s="141"/>
      <c r="Z236" s="141"/>
    </row>
    <row r="237" spans="1:26" ht="13.5" customHeight="1" x14ac:dyDescent="0.3">
      <c r="A237" s="141"/>
      <c r="B237" s="141"/>
      <c r="C237" s="141"/>
      <c r="D237" s="141"/>
      <c r="E237" s="141"/>
      <c r="F237" s="141"/>
      <c r="G237" s="141"/>
      <c r="H237" s="141"/>
      <c r="I237" s="141"/>
      <c r="J237" s="141"/>
      <c r="K237" s="141"/>
      <c r="L237" s="141"/>
      <c r="M237" s="141"/>
      <c r="N237" s="141"/>
      <c r="O237" s="141"/>
      <c r="P237" s="141"/>
      <c r="Q237" s="141"/>
      <c r="R237" s="141"/>
      <c r="S237" s="141"/>
      <c r="T237" s="141"/>
      <c r="U237" s="141"/>
      <c r="V237" s="141"/>
      <c r="W237" s="141"/>
      <c r="X237" s="141"/>
      <c r="Y237" s="141"/>
      <c r="Z237" s="141"/>
    </row>
    <row r="238" spans="1:26" ht="13.5" customHeight="1" x14ac:dyDescent="0.3">
      <c r="A238" s="141"/>
      <c r="B238" s="141"/>
      <c r="C238" s="141"/>
      <c r="D238" s="141"/>
      <c r="E238" s="141"/>
      <c r="F238" s="141"/>
      <c r="G238" s="141"/>
      <c r="H238" s="141"/>
      <c r="I238" s="141"/>
      <c r="J238" s="141"/>
      <c r="K238" s="141"/>
      <c r="L238" s="141"/>
      <c r="M238" s="141"/>
      <c r="N238" s="141"/>
      <c r="O238" s="141"/>
      <c r="P238" s="141"/>
      <c r="Q238" s="141"/>
      <c r="R238" s="141"/>
      <c r="S238" s="141"/>
      <c r="T238" s="141"/>
      <c r="U238" s="141"/>
      <c r="V238" s="141"/>
      <c r="W238" s="141"/>
      <c r="X238" s="141"/>
      <c r="Y238" s="141"/>
      <c r="Z238" s="141"/>
    </row>
    <row r="239" spans="1:26" ht="13.5" customHeight="1" x14ac:dyDescent="0.3">
      <c r="A239" s="141"/>
      <c r="B239" s="141"/>
      <c r="C239" s="141"/>
      <c r="D239" s="141"/>
      <c r="E239" s="141"/>
      <c r="F239" s="141"/>
      <c r="G239" s="141"/>
      <c r="H239" s="141"/>
      <c r="I239" s="141"/>
      <c r="J239" s="141"/>
      <c r="K239" s="141"/>
      <c r="L239" s="141"/>
      <c r="M239" s="141"/>
      <c r="N239" s="141"/>
      <c r="O239" s="141"/>
      <c r="P239" s="141"/>
      <c r="Q239" s="141"/>
      <c r="R239" s="141"/>
      <c r="S239" s="141"/>
      <c r="T239" s="141"/>
      <c r="U239" s="141"/>
      <c r="V239" s="141"/>
      <c r="W239" s="141"/>
      <c r="X239" s="141"/>
      <c r="Y239" s="141"/>
      <c r="Z239" s="141"/>
    </row>
    <row r="240" spans="1:26" ht="13.5" customHeight="1" x14ac:dyDescent="0.3">
      <c r="A240" s="141"/>
      <c r="B240" s="141"/>
      <c r="C240" s="141"/>
      <c r="D240" s="141"/>
      <c r="E240" s="141"/>
      <c r="F240" s="141"/>
      <c r="G240" s="141"/>
      <c r="H240" s="141"/>
      <c r="I240" s="141"/>
      <c r="J240" s="141"/>
      <c r="K240" s="141"/>
      <c r="L240" s="141"/>
      <c r="M240" s="141"/>
      <c r="N240" s="141"/>
      <c r="O240" s="141"/>
      <c r="P240" s="141"/>
      <c r="Q240" s="141"/>
      <c r="R240" s="141"/>
      <c r="S240" s="141"/>
      <c r="T240" s="141"/>
      <c r="U240" s="141"/>
      <c r="V240" s="141"/>
      <c r="W240" s="141"/>
      <c r="X240" s="141"/>
      <c r="Y240" s="141"/>
      <c r="Z240" s="141"/>
    </row>
    <row r="241" spans="1:26" ht="13.5" customHeight="1" x14ac:dyDescent="0.3">
      <c r="A241" s="141"/>
      <c r="B241" s="141"/>
      <c r="C241" s="141"/>
      <c r="D241" s="141"/>
      <c r="E241" s="141"/>
      <c r="F241" s="141"/>
      <c r="G241" s="141"/>
      <c r="H241" s="141"/>
      <c r="I241" s="141"/>
      <c r="J241" s="141"/>
      <c r="K241" s="141"/>
      <c r="L241" s="141"/>
      <c r="M241" s="141"/>
      <c r="N241" s="141"/>
      <c r="O241" s="141"/>
      <c r="P241" s="141"/>
      <c r="Q241" s="141"/>
      <c r="R241" s="141"/>
      <c r="S241" s="141"/>
      <c r="T241" s="141"/>
      <c r="U241" s="141"/>
      <c r="V241" s="141"/>
      <c r="W241" s="141"/>
      <c r="X241" s="141"/>
      <c r="Y241" s="141"/>
      <c r="Z241" s="141"/>
    </row>
    <row r="242" spans="1:26" ht="13.5" customHeight="1" x14ac:dyDescent="0.3">
      <c r="A242" s="141"/>
      <c r="B242" s="141"/>
      <c r="C242" s="141"/>
      <c r="D242" s="141"/>
      <c r="E242" s="141"/>
      <c r="F242" s="141"/>
      <c r="G242" s="141"/>
      <c r="H242" s="141"/>
      <c r="I242" s="141"/>
      <c r="J242" s="141"/>
      <c r="K242" s="141"/>
      <c r="L242" s="141"/>
      <c r="M242" s="141"/>
      <c r="N242" s="141"/>
      <c r="O242" s="141"/>
      <c r="P242" s="141"/>
      <c r="Q242" s="141"/>
      <c r="R242" s="141"/>
      <c r="S242" s="141"/>
      <c r="T242" s="141"/>
      <c r="U242" s="141"/>
      <c r="V242" s="141"/>
      <c r="W242" s="141"/>
      <c r="X242" s="141"/>
      <c r="Y242" s="141"/>
      <c r="Z242" s="141"/>
    </row>
    <row r="243" spans="1:26" ht="13.5" customHeight="1" x14ac:dyDescent="0.3">
      <c r="A243" s="141"/>
      <c r="B243" s="141"/>
      <c r="C243" s="141"/>
      <c r="D243" s="141"/>
      <c r="E243" s="141"/>
      <c r="F243" s="141"/>
      <c r="G243" s="141"/>
      <c r="H243" s="141"/>
      <c r="I243" s="141"/>
      <c r="J243" s="141"/>
      <c r="K243" s="141"/>
      <c r="L243" s="141"/>
      <c r="M243" s="141"/>
      <c r="N243" s="141"/>
      <c r="O243" s="141"/>
      <c r="P243" s="141"/>
      <c r="Q243" s="141"/>
      <c r="R243" s="141"/>
      <c r="S243" s="141"/>
      <c r="T243" s="141"/>
      <c r="U243" s="141"/>
      <c r="V243" s="141"/>
      <c r="W243" s="141"/>
      <c r="X243" s="141"/>
      <c r="Y243" s="141"/>
      <c r="Z243" s="141"/>
    </row>
    <row r="244" spans="1:26" ht="13.5" customHeight="1" x14ac:dyDescent="0.3">
      <c r="A244" s="141"/>
      <c r="B244" s="141"/>
      <c r="C244" s="141"/>
      <c r="D244" s="141"/>
      <c r="E244" s="141"/>
      <c r="F244" s="141"/>
      <c r="G244" s="141"/>
      <c r="H244" s="141"/>
      <c r="I244" s="141"/>
      <c r="J244" s="141"/>
      <c r="K244" s="141"/>
      <c r="L244" s="141"/>
      <c r="M244" s="141"/>
      <c r="N244" s="141"/>
      <c r="O244" s="141"/>
      <c r="P244" s="141"/>
      <c r="Q244" s="141"/>
      <c r="R244" s="141"/>
      <c r="S244" s="141"/>
      <c r="T244" s="141"/>
      <c r="U244" s="141"/>
      <c r="V244" s="141"/>
      <c r="W244" s="141"/>
      <c r="X244" s="141"/>
      <c r="Y244" s="141"/>
      <c r="Z244" s="141"/>
    </row>
    <row r="245" spans="1:26" ht="13.5" customHeight="1" x14ac:dyDescent="0.3">
      <c r="A245" s="141"/>
      <c r="B245" s="141"/>
      <c r="C245" s="141"/>
      <c r="D245" s="141"/>
      <c r="E245" s="141"/>
      <c r="F245" s="141"/>
      <c r="G245" s="141"/>
      <c r="H245" s="141"/>
      <c r="I245" s="141"/>
      <c r="J245" s="141"/>
      <c r="K245" s="141"/>
      <c r="L245" s="141"/>
      <c r="M245" s="141"/>
      <c r="N245" s="141"/>
      <c r="O245" s="141"/>
      <c r="P245" s="141"/>
      <c r="Q245" s="141"/>
      <c r="R245" s="141"/>
      <c r="S245" s="141"/>
      <c r="T245" s="141"/>
      <c r="U245" s="141"/>
      <c r="V245" s="141"/>
      <c r="W245" s="141"/>
      <c r="X245" s="141"/>
      <c r="Y245" s="141"/>
      <c r="Z245" s="141"/>
    </row>
    <row r="246" spans="1:26" ht="13.5" customHeight="1" x14ac:dyDescent="0.3">
      <c r="A246" s="141"/>
      <c r="B246" s="141"/>
      <c r="C246" s="141"/>
      <c r="D246" s="141"/>
      <c r="E246" s="141"/>
      <c r="F246" s="141"/>
      <c r="G246" s="141"/>
      <c r="H246" s="141"/>
      <c r="I246" s="141"/>
      <c r="J246" s="141"/>
      <c r="K246" s="141"/>
      <c r="L246" s="141"/>
      <c r="M246" s="141"/>
      <c r="N246" s="141"/>
      <c r="O246" s="141"/>
      <c r="P246" s="141"/>
      <c r="Q246" s="141"/>
      <c r="R246" s="141"/>
      <c r="S246" s="141"/>
      <c r="T246" s="141"/>
      <c r="U246" s="141"/>
      <c r="V246" s="141"/>
      <c r="W246" s="141"/>
      <c r="X246" s="141"/>
      <c r="Y246" s="141"/>
      <c r="Z246" s="141"/>
    </row>
    <row r="247" spans="1:26" ht="13.5" customHeight="1" x14ac:dyDescent="0.3">
      <c r="A247" s="141"/>
      <c r="B247" s="141"/>
      <c r="C247" s="141"/>
      <c r="D247" s="141"/>
      <c r="E247" s="141"/>
      <c r="F247" s="141"/>
      <c r="G247" s="141"/>
      <c r="H247" s="141"/>
      <c r="I247" s="141"/>
      <c r="J247" s="141"/>
      <c r="K247" s="141"/>
      <c r="L247" s="141"/>
      <c r="M247" s="141"/>
      <c r="N247" s="141"/>
      <c r="O247" s="141"/>
      <c r="P247" s="141"/>
      <c r="Q247" s="141"/>
      <c r="R247" s="141"/>
      <c r="S247" s="141"/>
      <c r="T247" s="141"/>
      <c r="U247" s="141"/>
      <c r="V247" s="141"/>
      <c r="W247" s="141"/>
      <c r="X247" s="141"/>
      <c r="Y247" s="141"/>
      <c r="Z247" s="141"/>
    </row>
    <row r="248" spans="1:26" ht="13.5" customHeight="1" x14ac:dyDescent="0.3">
      <c r="A248" s="141"/>
      <c r="B248" s="141"/>
      <c r="C248" s="141"/>
      <c r="D248" s="141"/>
      <c r="E248" s="141"/>
      <c r="F248" s="141"/>
      <c r="G248" s="141"/>
      <c r="H248" s="141"/>
      <c r="I248" s="141"/>
      <c r="J248" s="141"/>
      <c r="K248" s="141"/>
      <c r="L248" s="141"/>
      <c r="M248" s="141"/>
      <c r="N248" s="141"/>
      <c r="O248" s="141"/>
      <c r="P248" s="141"/>
      <c r="Q248" s="141"/>
      <c r="R248" s="141"/>
      <c r="S248" s="141"/>
      <c r="T248" s="141"/>
      <c r="U248" s="141"/>
      <c r="V248" s="141"/>
      <c r="W248" s="141"/>
      <c r="X248" s="141"/>
      <c r="Y248" s="141"/>
      <c r="Z248" s="141"/>
    </row>
    <row r="249" spans="1:26" ht="13.5" customHeight="1" x14ac:dyDescent="0.3">
      <c r="A249" s="141"/>
      <c r="B249" s="141"/>
      <c r="C249" s="141"/>
      <c r="D249" s="141"/>
      <c r="E249" s="141"/>
      <c r="F249" s="141"/>
      <c r="G249" s="141"/>
      <c r="H249" s="141"/>
      <c r="I249" s="141"/>
      <c r="J249" s="141"/>
      <c r="K249" s="141"/>
      <c r="L249" s="141"/>
      <c r="M249" s="141"/>
      <c r="N249" s="141"/>
      <c r="O249" s="141"/>
      <c r="P249" s="141"/>
      <c r="Q249" s="141"/>
      <c r="R249" s="141"/>
      <c r="S249" s="141"/>
      <c r="T249" s="141"/>
      <c r="U249" s="141"/>
      <c r="V249" s="141"/>
      <c r="W249" s="141"/>
      <c r="X249" s="141"/>
      <c r="Y249" s="141"/>
      <c r="Z249" s="141"/>
    </row>
    <row r="250" spans="1:26" ht="13.5" customHeight="1" x14ac:dyDescent="0.3">
      <c r="A250" s="141"/>
      <c r="B250" s="141"/>
      <c r="C250" s="141"/>
      <c r="D250" s="141"/>
      <c r="E250" s="141"/>
      <c r="F250" s="141"/>
      <c r="G250" s="141"/>
      <c r="H250" s="141"/>
      <c r="I250" s="141"/>
      <c r="J250" s="141"/>
      <c r="K250" s="141"/>
      <c r="L250" s="141"/>
      <c r="M250" s="141"/>
      <c r="N250" s="141"/>
      <c r="O250" s="141"/>
      <c r="P250" s="141"/>
      <c r="Q250" s="141"/>
      <c r="R250" s="141"/>
      <c r="S250" s="141"/>
      <c r="T250" s="141"/>
      <c r="U250" s="141"/>
      <c r="V250" s="141"/>
      <c r="W250" s="141"/>
      <c r="X250" s="141"/>
      <c r="Y250" s="141"/>
      <c r="Z250" s="141"/>
    </row>
    <row r="251" spans="1:26" ht="13.5" customHeight="1" x14ac:dyDescent="0.3">
      <c r="A251" s="141"/>
      <c r="B251" s="141"/>
      <c r="C251" s="141"/>
      <c r="D251" s="141"/>
      <c r="E251" s="141"/>
      <c r="F251" s="141"/>
      <c r="G251" s="141"/>
      <c r="H251" s="141"/>
      <c r="I251" s="141"/>
      <c r="J251" s="141"/>
      <c r="K251" s="141"/>
      <c r="L251" s="141"/>
      <c r="M251" s="141"/>
      <c r="N251" s="141"/>
      <c r="O251" s="141"/>
      <c r="P251" s="141"/>
      <c r="Q251" s="141"/>
      <c r="R251" s="141"/>
      <c r="S251" s="141"/>
      <c r="T251" s="141"/>
      <c r="U251" s="141"/>
      <c r="V251" s="141"/>
      <c r="W251" s="141"/>
      <c r="X251" s="141"/>
      <c r="Y251" s="141"/>
      <c r="Z251" s="141"/>
    </row>
    <row r="252" spans="1:26" ht="13.5" customHeight="1" x14ac:dyDescent="0.3">
      <c r="A252" s="141"/>
      <c r="B252" s="141"/>
      <c r="C252" s="141"/>
      <c r="D252" s="141"/>
      <c r="E252" s="141"/>
      <c r="F252" s="141"/>
      <c r="G252" s="141"/>
      <c r="H252" s="141"/>
      <c r="I252" s="141"/>
      <c r="J252" s="141"/>
      <c r="K252" s="141"/>
      <c r="L252" s="141"/>
      <c r="M252" s="141"/>
      <c r="N252" s="141"/>
      <c r="O252" s="141"/>
      <c r="P252" s="141"/>
      <c r="Q252" s="141"/>
      <c r="R252" s="141"/>
      <c r="S252" s="141"/>
      <c r="T252" s="141"/>
      <c r="U252" s="141"/>
      <c r="V252" s="141"/>
      <c r="W252" s="141"/>
      <c r="X252" s="141"/>
      <c r="Y252" s="141"/>
      <c r="Z252" s="141"/>
    </row>
    <row r="253" spans="1:26" ht="13.5" customHeight="1" x14ac:dyDescent="0.3">
      <c r="A253" s="141"/>
      <c r="B253" s="141"/>
      <c r="C253" s="141"/>
      <c r="D253" s="141"/>
      <c r="E253" s="141"/>
      <c r="F253" s="141"/>
      <c r="G253" s="141"/>
      <c r="H253" s="141"/>
      <c r="I253" s="141"/>
      <c r="J253" s="141"/>
      <c r="K253" s="141"/>
      <c r="L253" s="141"/>
      <c r="M253" s="141"/>
      <c r="N253" s="141"/>
      <c r="O253" s="141"/>
      <c r="P253" s="141"/>
      <c r="Q253" s="141"/>
      <c r="R253" s="141"/>
      <c r="S253" s="141"/>
      <c r="T253" s="141"/>
      <c r="U253" s="141"/>
      <c r="V253" s="141"/>
      <c r="W253" s="141"/>
      <c r="X253" s="141"/>
      <c r="Y253" s="141"/>
      <c r="Z253" s="141"/>
    </row>
    <row r="254" spans="1:26" ht="13.5" customHeight="1" x14ac:dyDescent="0.3">
      <c r="A254" s="141"/>
      <c r="B254" s="141"/>
      <c r="C254" s="141"/>
      <c r="D254" s="141"/>
      <c r="E254" s="141"/>
      <c r="F254" s="141"/>
      <c r="G254" s="141"/>
      <c r="H254" s="141"/>
      <c r="I254" s="141"/>
      <c r="J254" s="141"/>
      <c r="K254" s="141"/>
      <c r="L254" s="141"/>
      <c r="M254" s="141"/>
      <c r="N254" s="141"/>
      <c r="O254" s="141"/>
      <c r="P254" s="141"/>
      <c r="Q254" s="141"/>
      <c r="R254" s="141"/>
      <c r="S254" s="141"/>
      <c r="T254" s="141"/>
      <c r="U254" s="141"/>
      <c r="V254" s="141"/>
      <c r="W254" s="141"/>
      <c r="X254" s="141"/>
      <c r="Y254" s="141"/>
      <c r="Z254" s="141"/>
    </row>
    <row r="255" spans="1:26" ht="13.5" customHeight="1" x14ac:dyDescent="0.3">
      <c r="A255" s="141"/>
      <c r="B255" s="141"/>
      <c r="C255" s="141"/>
      <c r="D255" s="141"/>
      <c r="E255" s="141"/>
      <c r="F255" s="141"/>
      <c r="G255" s="141"/>
      <c r="H255" s="141"/>
      <c r="I255" s="141"/>
      <c r="J255" s="141"/>
      <c r="K255" s="141"/>
      <c r="L255" s="141"/>
      <c r="M255" s="141"/>
      <c r="N255" s="141"/>
      <c r="O255" s="141"/>
      <c r="P255" s="141"/>
      <c r="Q255" s="141"/>
      <c r="R255" s="141"/>
      <c r="S255" s="141"/>
      <c r="T255" s="141"/>
      <c r="U255" s="141"/>
      <c r="V255" s="141"/>
      <c r="W255" s="141"/>
      <c r="X255" s="141"/>
      <c r="Y255" s="141"/>
      <c r="Z255" s="141"/>
    </row>
    <row r="256" spans="1:26" ht="13.5" customHeight="1" x14ac:dyDescent="0.3">
      <c r="A256" s="141"/>
      <c r="B256" s="141"/>
      <c r="C256" s="141"/>
      <c r="D256" s="141"/>
      <c r="E256" s="141"/>
      <c r="F256" s="141"/>
      <c r="G256" s="141"/>
      <c r="H256" s="141"/>
      <c r="I256" s="141"/>
      <c r="J256" s="141"/>
      <c r="K256" s="141"/>
      <c r="L256" s="141"/>
      <c r="M256" s="141"/>
      <c r="N256" s="141"/>
      <c r="O256" s="141"/>
      <c r="P256" s="141"/>
      <c r="Q256" s="141"/>
      <c r="R256" s="141"/>
      <c r="S256" s="141"/>
      <c r="T256" s="141"/>
      <c r="U256" s="141"/>
      <c r="V256" s="141"/>
      <c r="W256" s="141"/>
      <c r="X256" s="141"/>
      <c r="Y256" s="141"/>
      <c r="Z256" s="141"/>
    </row>
    <row r="257" spans="1:26" ht="13.5" customHeight="1" x14ac:dyDescent="0.3">
      <c r="A257" s="141"/>
      <c r="B257" s="141"/>
      <c r="C257" s="141"/>
      <c r="D257" s="141"/>
      <c r="E257" s="141"/>
      <c r="F257" s="141"/>
      <c r="G257" s="141"/>
      <c r="H257" s="141"/>
      <c r="I257" s="141"/>
      <c r="J257" s="141"/>
      <c r="K257" s="141"/>
      <c r="L257" s="141"/>
      <c r="M257" s="141"/>
      <c r="N257" s="141"/>
      <c r="O257" s="141"/>
      <c r="P257" s="141"/>
      <c r="Q257" s="141"/>
      <c r="R257" s="141"/>
      <c r="S257" s="141"/>
      <c r="T257" s="141"/>
      <c r="U257" s="141"/>
      <c r="V257" s="141"/>
      <c r="W257" s="141"/>
      <c r="X257" s="141"/>
      <c r="Y257" s="141"/>
      <c r="Z257" s="141"/>
    </row>
    <row r="258" spans="1:26" ht="13.5" customHeight="1" x14ac:dyDescent="0.3">
      <c r="A258" s="141"/>
      <c r="B258" s="141"/>
      <c r="C258" s="141"/>
      <c r="D258" s="141"/>
      <c r="E258" s="141"/>
      <c r="F258" s="141"/>
      <c r="G258" s="141"/>
      <c r="H258" s="141"/>
      <c r="I258" s="141"/>
      <c r="J258" s="141"/>
      <c r="K258" s="141"/>
      <c r="L258" s="141"/>
      <c r="M258" s="141"/>
      <c r="N258" s="141"/>
      <c r="O258" s="141"/>
      <c r="P258" s="141"/>
      <c r="Q258" s="141"/>
      <c r="R258" s="141"/>
      <c r="S258" s="141"/>
      <c r="T258" s="141"/>
      <c r="U258" s="141"/>
      <c r="V258" s="141"/>
      <c r="W258" s="141"/>
      <c r="X258" s="141"/>
      <c r="Y258" s="141"/>
      <c r="Z258" s="141"/>
    </row>
    <row r="259" spans="1:26" ht="13.5" customHeight="1" x14ac:dyDescent="0.3">
      <c r="A259" s="141"/>
      <c r="B259" s="141"/>
      <c r="C259" s="141"/>
      <c r="D259" s="141"/>
      <c r="E259" s="141"/>
      <c r="F259" s="141"/>
      <c r="G259" s="141"/>
      <c r="H259" s="141"/>
      <c r="I259" s="141"/>
      <c r="J259" s="141"/>
      <c r="K259" s="141"/>
      <c r="L259" s="141"/>
      <c r="M259" s="141"/>
      <c r="N259" s="141"/>
      <c r="O259" s="141"/>
      <c r="P259" s="141"/>
      <c r="Q259" s="141"/>
      <c r="R259" s="141"/>
      <c r="S259" s="141"/>
      <c r="T259" s="141"/>
      <c r="U259" s="141"/>
      <c r="V259" s="141"/>
      <c r="W259" s="141"/>
      <c r="X259" s="141"/>
      <c r="Y259" s="141"/>
      <c r="Z259" s="141"/>
    </row>
    <row r="260" spans="1:26" ht="13.5" customHeight="1" x14ac:dyDescent="0.3">
      <c r="A260" s="141"/>
      <c r="B260" s="141"/>
      <c r="C260" s="141"/>
      <c r="D260" s="141"/>
      <c r="E260" s="141"/>
      <c r="F260" s="141"/>
      <c r="G260" s="141"/>
      <c r="H260" s="141"/>
      <c r="I260" s="141"/>
      <c r="J260" s="141"/>
      <c r="K260" s="141"/>
      <c r="L260" s="141"/>
      <c r="M260" s="141"/>
      <c r="N260" s="141"/>
      <c r="O260" s="141"/>
      <c r="P260" s="141"/>
      <c r="Q260" s="141"/>
      <c r="R260" s="141"/>
      <c r="S260" s="141"/>
      <c r="T260" s="141"/>
      <c r="U260" s="141"/>
      <c r="V260" s="141"/>
      <c r="W260" s="141"/>
      <c r="X260" s="141"/>
      <c r="Y260" s="141"/>
      <c r="Z260" s="141"/>
    </row>
    <row r="261" spans="1:26" ht="13.5" customHeight="1" x14ac:dyDescent="0.3">
      <c r="A261" s="141"/>
      <c r="B261" s="141"/>
      <c r="C261" s="141"/>
      <c r="D261" s="141"/>
      <c r="E261" s="141"/>
      <c r="F261" s="141"/>
      <c r="G261" s="141"/>
      <c r="H261" s="141"/>
      <c r="I261" s="141"/>
      <c r="J261" s="141"/>
      <c r="K261" s="141"/>
      <c r="L261" s="141"/>
      <c r="M261" s="141"/>
      <c r="N261" s="141"/>
      <c r="O261" s="141"/>
      <c r="P261" s="141"/>
      <c r="Q261" s="141"/>
      <c r="R261" s="141"/>
      <c r="S261" s="141"/>
      <c r="T261" s="141"/>
      <c r="U261" s="141"/>
      <c r="V261" s="141"/>
      <c r="W261" s="141"/>
      <c r="X261" s="141"/>
      <c r="Y261" s="141"/>
      <c r="Z261" s="141"/>
    </row>
    <row r="262" spans="1:26" ht="13.5" customHeight="1" x14ac:dyDescent="0.3">
      <c r="A262" s="141"/>
      <c r="B262" s="141"/>
      <c r="C262" s="141"/>
      <c r="D262" s="141"/>
      <c r="E262" s="141"/>
      <c r="F262" s="141"/>
      <c r="G262" s="141"/>
      <c r="H262" s="141"/>
      <c r="I262" s="141"/>
      <c r="J262" s="141"/>
      <c r="K262" s="141"/>
      <c r="L262" s="141"/>
      <c r="M262" s="141"/>
      <c r="N262" s="141"/>
      <c r="O262" s="141"/>
      <c r="P262" s="141"/>
      <c r="Q262" s="141"/>
      <c r="R262" s="141"/>
      <c r="S262" s="141"/>
      <c r="T262" s="141"/>
      <c r="U262" s="141"/>
      <c r="V262" s="141"/>
      <c r="W262" s="141"/>
      <c r="X262" s="141"/>
      <c r="Y262" s="141"/>
      <c r="Z262" s="141"/>
    </row>
    <row r="263" spans="1:26" ht="13.5" customHeight="1" x14ac:dyDescent="0.3">
      <c r="A263" s="141"/>
      <c r="B263" s="141"/>
      <c r="C263" s="141"/>
      <c r="D263" s="141"/>
      <c r="E263" s="141"/>
      <c r="F263" s="141"/>
      <c r="G263" s="141"/>
      <c r="H263" s="141"/>
      <c r="I263" s="141"/>
      <c r="J263" s="141"/>
      <c r="K263" s="141"/>
      <c r="L263" s="141"/>
      <c r="M263" s="141"/>
      <c r="N263" s="141"/>
      <c r="O263" s="141"/>
      <c r="P263" s="141"/>
      <c r="Q263" s="141"/>
      <c r="R263" s="141"/>
      <c r="S263" s="141"/>
      <c r="T263" s="141"/>
      <c r="U263" s="141"/>
      <c r="V263" s="141"/>
      <c r="W263" s="141"/>
      <c r="X263" s="141"/>
      <c r="Y263" s="141"/>
      <c r="Z263" s="141"/>
    </row>
    <row r="264" spans="1:26" ht="15.75" customHeight="1" x14ac:dyDescent="0.3"/>
    <row r="265" spans="1:26" ht="15.75" customHeight="1" x14ac:dyDescent="0.3"/>
    <row r="266" spans="1:26" ht="15.75" customHeight="1" x14ac:dyDescent="0.3"/>
    <row r="267" spans="1:26" ht="15.75" customHeight="1" x14ac:dyDescent="0.3"/>
    <row r="268" spans="1:26" ht="15.75" customHeight="1" x14ac:dyDescent="0.3"/>
    <row r="269" spans="1:26" ht="15.75" customHeight="1" x14ac:dyDescent="0.3"/>
    <row r="270" spans="1:26" ht="15.75" customHeight="1" x14ac:dyDescent="0.3"/>
    <row r="271" spans="1:26" ht="15.75" customHeight="1" x14ac:dyDescent="0.3"/>
    <row r="272" spans="1:26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9">
    <mergeCell ref="C5:C7"/>
    <mergeCell ref="A57:C57"/>
    <mergeCell ref="A1:E1"/>
    <mergeCell ref="A2:E2"/>
    <mergeCell ref="A3:E3"/>
    <mergeCell ref="A5:A7"/>
    <mergeCell ref="B5:B7"/>
    <mergeCell ref="D5:D7"/>
    <mergeCell ref="E5:E7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37</vt:i4>
      </vt:variant>
    </vt:vector>
  </HeadingPairs>
  <TitlesOfParts>
    <vt:vector size="37" baseType="lpstr">
      <vt:lpstr>PL DERAWAN</vt:lpstr>
      <vt:lpstr>kons PK (L2)</vt:lpstr>
      <vt:lpstr>kons PR (L3)</vt:lpstr>
      <vt:lpstr>realisasi (L4)</vt:lpstr>
      <vt:lpstr>hasil OPD (L5)</vt:lpstr>
      <vt:lpstr>bid ur  (L6)</vt:lpstr>
      <vt:lpstr>PPr RPJMD (L7)</vt:lpstr>
      <vt:lpstr>SDM vs Jak (L8)</vt:lpstr>
      <vt:lpstr>Sheet2 (1)</vt:lpstr>
      <vt:lpstr>FPP (L9)</vt:lpstr>
      <vt:lpstr>kons PK (L2) (1)</vt:lpstr>
      <vt:lpstr>kons PR (L3) (1)</vt:lpstr>
      <vt:lpstr>realisasi (L4) (1)</vt:lpstr>
      <vt:lpstr>hasil OPD (L5) (1)</vt:lpstr>
      <vt:lpstr>bid ur  (L6) (1)</vt:lpstr>
      <vt:lpstr>PPr RPJMD (L7) (1)</vt:lpstr>
      <vt:lpstr>SDM vs Jak (L8) (1)</vt:lpstr>
      <vt:lpstr>Sheet2 (1) (1)</vt:lpstr>
      <vt:lpstr>FPP (L9) (1)</vt:lpstr>
      <vt:lpstr>kons PK (L2) (2)</vt:lpstr>
      <vt:lpstr>kons PR (L3) (2)</vt:lpstr>
      <vt:lpstr>realisasi (L4) (2)</vt:lpstr>
      <vt:lpstr>hasil OPD (L5) (2)</vt:lpstr>
      <vt:lpstr>bid ur  (L6) (2)</vt:lpstr>
      <vt:lpstr>PPr RPJMD (L7) (2)</vt:lpstr>
      <vt:lpstr>SDM vs Jak (L8) (2)</vt:lpstr>
      <vt:lpstr>Sheet2 (1) (2)</vt:lpstr>
      <vt:lpstr>FPP (L9) (2)</vt:lpstr>
      <vt:lpstr>kons PK (L2) (1) (1)</vt:lpstr>
      <vt:lpstr>kons PR (L3) (1) (1)</vt:lpstr>
      <vt:lpstr>realisasi (L4) (1) (1)</vt:lpstr>
      <vt:lpstr>hasil OPD (L5) (1) (1)</vt:lpstr>
      <vt:lpstr>bid ur  (L6) (1) (1)</vt:lpstr>
      <vt:lpstr>PPr RPJMD (L7) (1) (1)</vt:lpstr>
      <vt:lpstr>SDM vs Jak (L8) (1) (1)</vt:lpstr>
      <vt:lpstr>Sheet2 (1) (1) (1)</vt:lpstr>
      <vt:lpstr>FPP (L9) (1)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Wira Permata</cp:lastModifiedBy>
  <dcterms:created xsi:type="dcterms:W3CDTF">2026-01-08T01:48:11Z</dcterms:created>
  <dcterms:modified xsi:type="dcterms:W3CDTF">2026-01-08T02:29:44Z</dcterms:modified>
</cp:coreProperties>
</file>